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 club member list" sheetId="1" r:id="rId4"/>
    <sheet state="visible" name="SORTED BY DUE DATE" sheetId="2" r:id="rId5"/>
    <sheet state="visible" name="Bank Statement " sheetId="3" r:id="rId6"/>
  </sheets>
  <definedNames>
    <definedName hidden="1" localSheetId="1" name="_xlnm._FilterDatabase">'SORTED BY DUE DATE'!$B$1:$Z$89</definedName>
  </definedNames>
  <calcPr/>
  <extLst>
    <ext uri="GoogleSheetsCustomDataVersion2">
      <go:sheetsCustomData xmlns:go="http://customooxmlschemas.google.com/" r:id="rId7" roundtripDataChecksum="RTe3DeSWLIxZKt+GYUQzuP4JXBv1HMg9YX5rThdPSL0="/>
    </ext>
  </extLst>
</workbook>
</file>

<file path=xl/sharedStrings.xml><?xml version="1.0" encoding="utf-8"?>
<sst xmlns="http://schemas.openxmlformats.org/spreadsheetml/2006/main" count="1260" uniqueCount="878">
  <si>
    <t>Name</t>
  </si>
  <si>
    <t>Email</t>
  </si>
  <si>
    <t>Dona Haber</t>
  </si>
  <si>
    <t>donashaber@gmail.com</t>
  </si>
  <si>
    <t>Laura Ramirez-de-Arellano</t>
  </si>
  <si>
    <t>laurardea15@gmail.com</t>
  </si>
  <si>
    <t>Benadette Fedele</t>
  </si>
  <si>
    <t>bernfedele@gmail.com</t>
  </si>
  <si>
    <t>Maureen McAleenan</t>
  </si>
  <si>
    <t>mmcaleen@gmail.com</t>
  </si>
  <si>
    <t>Adriana</t>
  </si>
  <si>
    <t>futurefazio@gmail.com</t>
  </si>
  <si>
    <t>Ana Barboza</t>
  </si>
  <si>
    <t>happylovematters@gmail.com</t>
  </si>
  <si>
    <t>Angela Horstmann</t>
  </si>
  <si>
    <t>angelahorstmann@gmail.com</t>
  </si>
  <si>
    <t>Annie Kernicky</t>
  </si>
  <si>
    <t>anniekernicky@gmail.com</t>
  </si>
  <si>
    <t>Becky Gupta</t>
  </si>
  <si>
    <t>guptabecky@gmail.com</t>
  </si>
  <si>
    <t>Bianca Young</t>
  </si>
  <si>
    <t>biancayoung923@gmail.com</t>
  </si>
  <si>
    <t>Kara Bianco</t>
  </si>
  <si>
    <t>biancomb885@gmail.com</t>
  </si>
  <si>
    <t>Brooke Banville</t>
  </si>
  <si>
    <t>brooke.banville@gmail.com</t>
  </si>
  <si>
    <t>Emily Douglass</t>
  </si>
  <si>
    <t>emilydouglass@hotmail.com</t>
  </si>
  <si>
    <t>Jennifer Kapanjie</t>
  </si>
  <si>
    <t>jkapanjie@gmail.com</t>
  </si>
  <si>
    <t>Jennifer Tront</t>
  </si>
  <si>
    <t>jennifertront@gmail.com</t>
  </si>
  <si>
    <t>Kim Jones</t>
  </si>
  <si>
    <t>kimberly.jones@wawa.com</t>
  </si>
  <si>
    <t>Kristine Potochar</t>
  </si>
  <si>
    <t>kristine.potochar@gmail.com</t>
  </si>
  <si>
    <t>Lisa Shah</t>
  </si>
  <si>
    <t>lmshah77@gmail.com</t>
  </si>
  <si>
    <t>Marna Schmidt</t>
  </si>
  <si>
    <t>mbschmidt1996@gmail.com</t>
  </si>
  <si>
    <t>Mary Pat Lynam</t>
  </si>
  <si>
    <t>marypat@lynamagency.com</t>
  </si>
  <si>
    <t>mplynam@me.com</t>
  </si>
  <si>
    <t>Meagan Ratajczak</t>
  </si>
  <si>
    <t>meagan.wing@gmail.com</t>
  </si>
  <si>
    <t>Michelle Heim</t>
  </si>
  <si>
    <t>michelleheim10@gmail.com</t>
  </si>
  <si>
    <t>Michelle Patano</t>
  </si>
  <si>
    <t>patanomich@gmail.com</t>
  </si>
  <si>
    <t>Rebecca Martin</t>
  </si>
  <si>
    <t>rlh9823@gmail.com</t>
  </si>
  <si>
    <t>Sofia Nicot</t>
  </si>
  <si>
    <t>sofia.nicot@hotmail.com</t>
  </si>
  <si>
    <t>Tanner Walsh</t>
  </si>
  <si>
    <t>tanner2012md@gmail.com</t>
  </si>
  <si>
    <t>Sarah Close</t>
  </si>
  <si>
    <t>sarah.a.close@gmail.com</t>
  </si>
  <si>
    <t>Rachael Appenzeller</t>
  </si>
  <si>
    <t>rachaelappenzeller@gmail.com</t>
  </si>
  <si>
    <t>bindu</t>
  </si>
  <si>
    <t>faiavictoria@gmail.com</t>
  </si>
  <si>
    <t xml:space="preserve"> </t>
  </si>
  <si>
    <t>FIRST NAME</t>
  </si>
  <si>
    <t>LAST NAME</t>
  </si>
  <si>
    <t>JOIN DATE (M/Y)</t>
  </si>
  <si>
    <t>ADDRESS</t>
  </si>
  <si>
    <t>CITY</t>
  </si>
  <si>
    <t>STATE</t>
  </si>
  <si>
    <t>ZIP</t>
  </si>
  <si>
    <t>HOME PHONE</t>
  </si>
  <si>
    <t>CELL PHONE</t>
  </si>
  <si>
    <t>EMAIL</t>
  </si>
  <si>
    <t>BIRTHDAY</t>
  </si>
  <si>
    <t>HUSBAND</t>
  </si>
  <si>
    <t>CHILD #1 (first name/DOB)</t>
  </si>
  <si>
    <t>CHILD #2 (first name/DOB)</t>
  </si>
  <si>
    <t>CHILD #3 (first name/DOB)</t>
  </si>
  <si>
    <t>CHILD #4 (first name/DOB)</t>
  </si>
  <si>
    <t>CHILD #5 (first name/DOB)</t>
  </si>
  <si>
    <t>CHILD #6 (first name/DOB)</t>
  </si>
  <si>
    <t>RENEWED/STATUS</t>
  </si>
  <si>
    <t>2023 PAYMENT DATE</t>
  </si>
  <si>
    <t>2021 PAYMENT DATE</t>
  </si>
  <si>
    <t>2020 PAYMENT DATE</t>
  </si>
  <si>
    <t>2022 PAYMENT DATE</t>
  </si>
  <si>
    <t xml:space="preserve">  </t>
  </si>
  <si>
    <t>Amount Paid 2020</t>
  </si>
  <si>
    <t>Amount Paid 2021</t>
  </si>
  <si>
    <t>Amount Paid 2022</t>
  </si>
  <si>
    <t>Amount Paid 2023</t>
  </si>
  <si>
    <t>January</t>
  </si>
  <si>
    <t>X</t>
  </si>
  <si>
    <t xml:space="preserve">Sandie </t>
  </si>
  <si>
    <t>Rowles</t>
  </si>
  <si>
    <t>Jan - 12</t>
  </si>
  <si>
    <t>3080 Booth Dr.</t>
  </si>
  <si>
    <t>Garnet Valley</t>
  </si>
  <si>
    <t>PA</t>
  </si>
  <si>
    <t>484-832-4694</t>
  </si>
  <si>
    <t>smrowles@gmail.com</t>
  </si>
  <si>
    <t>Mark</t>
  </si>
  <si>
    <t>Sabrina - 12/02/03</t>
  </si>
  <si>
    <t>Miranda - 07/18/05</t>
  </si>
  <si>
    <t>Damon - 06/13/09</t>
  </si>
  <si>
    <t>Daphne - 06/10/11</t>
  </si>
  <si>
    <t>CANCELLED 12/22</t>
  </si>
  <si>
    <t>N/A</t>
  </si>
  <si>
    <t>7/5/21</t>
  </si>
  <si>
    <t>Fazio</t>
  </si>
  <si>
    <t>Jan - 16</t>
  </si>
  <si>
    <t xml:space="preserve">100 Cherry Farm Lane
 </t>
  </si>
  <si>
    <t>West Chester</t>
  </si>
  <si>
    <t>610-716-9791</t>
  </si>
  <si>
    <t>June -4</t>
  </si>
  <si>
    <t>Christopher</t>
  </si>
  <si>
    <t>Christopher - 8/20/07</t>
  </si>
  <si>
    <t>Isabella 4/23/09</t>
  </si>
  <si>
    <t>CURRENT</t>
  </si>
  <si>
    <t>1/2/2023</t>
  </si>
  <si>
    <t>12/01/21</t>
  </si>
  <si>
    <t>2/25/20</t>
  </si>
  <si>
    <t>Remove</t>
  </si>
  <si>
    <t>Emily</t>
  </si>
  <si>
    <t>Douglas</t>
  </si>
  <si>
    <t>Jan - 17</t>
  </si>
  <si>
    <t>320 Drew Lane</t>
  </si>
  <si>
    <t>Aston</t>
  </si>
  <si>
    <t>410-937-5243</t>
  </si>
  <si>
    <t>Jeff</t>
  </si>
  <si>
    <t>Cameron - 5/11/09</t>
  </si>
  <si>
    <t>Colby - 5/18/11</t>
  </si>
  <si>
    <t>DUE</t>
  </si>
  <si>
    <t>2/27/20</t>
  </si>
  <si>
    <t>NEW</t>
  </si>
  <si>
    <t>Amy</t>
  </si>
  <si>
    <t>Barch</t>
  </si>
  <si>
    <t>Jan - 19</t>
  </si>
  <si>
    <t>106 Crosskeys Drive</t>
  </si>
  <si>
    <t>215 272 2525</t>
  </si>
  <si>
    <t>barch.amy@gmail.com</t>
  </si>
  <si>
    <t>March 7</t>
  </si>
  <si>
    <t>Alex</t>
  </si>
  <si>
    <t>Lia</t>
  </si>
  <si>
    <t>Josephine</t>
  </si>
  <si>
    <t>1/19/23</t>
  </si>
  <si>
    <t>n.a</t>
  </si>
  <si>
    <t>n/a</t>
  </si>
  <si>
    <t>Pearl</t>
  </si>
  <si>
    <t>Panichpong</t>
  </si>
  <si>
    <t>Jan - 18</t>
  </si>
  <si>
    <t>1090 Mansion Lane</t>
  </si>
  <si>
    <t>785-550-7051</t>
  </si>
  <si>
    <t>pearlp1130@yahoo.com</t>
  </si>
  <si>
    <t>Nov - 30</t>
  </si>
  <si>
    <t>Mel Limson</t>
  </si>
  <si>
    <t>Cataleeya (Leeya) 7/17/14</t>
  </si>
  <si>
    <t>9/21/21</t>
  </si>
  <si>
    <t>1/8/20</t>
  </si>
  <si>
    <t>February</t>
  </si>
  <si>
    <t>Jaimie</t>
  </si>
  <si>
    <t>Jensen</t>
  </si>
  <si>
    <t>Feb - 11</t>
  </si>
  <si>
    <t>6 Thomas Dr</t>
  </si>
  <si>
    <t>610-459-4249</t>
  </si>
  <si>
    <t>717-380-8855</t>
  </si>
  <si>
    <t>standijl@yahoo.com</t>
  </si>
  <si>
    <t>Eric</t>
  </si>
  <si>
    <t>Grace - 09/25/09</t>
  </si>
  <si>
    <t>Emma - 07/07/11</t>
  </si>
  <si>
    <t>Charlotte - 06/20/13</t>
  </si>
  <si>
    <t>2/28/23</t>
  </si>
  <si>
    <t>Laura</t>
  </si>
  <si>
    <t>Ramirez-de-Arellano</t>
  </si>
  <si>
    <t>Feb - 13</t>
  </si>
  <si>
    <t>267 Willits Way</t>
  </si>
  <si>
    <t>Glen Mills</t>
  </si>
  <si>
    <t>610-358-6027</t>
  </si>
  <si>
    <t>610-740-4643</t>
  </si>
  <si>
    <t>Luis</t>
  </si>
  <si>
    <t>William - 12/11/08</t>
  </si>
  <si>
    <t>Christopher - 12/11/08</t>
  </si>
  <si>
    <t>1/2/23</t>
  </si>
  <si>
    <t>2/12/21</t>
  </si>
  <si>
    <t>2/26/20</t>
  </si>
  <si>
    <t>Lien</t>
  </si>
  <si>
    <t>Vo-Jones</t>
  </si>
  <si>
    <t>5104 Chevers Drive</t>
  </si>
  <si>
    <t>617-216-0982</t>
  </si>
  <si>
    <t>lvojones@yahoo.com</t>
  </si>
  <si>
    <t>Langdon - 08/15/11</t>
  </si>
  <si>
    <t>Kingston - 08/05/13</t>
  </si>
  <si>
    <t>3/3/23</t>
  </si>
  <si>
    <t>2/26/21</t>
  </si>
  <si>
    <t>5/12/22</t>
  </si>
  <si>
    <t>Michelle</t>
  </si>
  <si>
    <t>Heim</t>
  </si>
  <si>
    <t>Feb -16</t>
  </si>
  <si>
    <t>87 Ivy Mills Rd</t>
  </si>
  <si>
    <t>610-639-4273</t>
  </si>
  <si>
    <t>Bruno</t>
  </si>
  <si>
    <t>Heidi - 2/1/07</t>
  </si>
  <si>
    <t>Bruno - 4/9/10</t>
  </si>
  <si>
    <t>Sabina - 11/10/11</t>
  </si>
  <si>
    <t>Brooke</t>
  </si>
  <si>
    <t>Banville</t>
  </si>
  <si>
    <t>Feb - 17</t>
  </si>
  <si>
    <t>1067 Mansion Lane</t>
  </si>
  <si>
    <t>610-587-8087</t>
  </si>
  <si>
    <t>Laurence</t>
  </si>
  <si>
    <t>Brynn - 9/28/16</t>
  </si>
  <si>
    <t>Darren - 2/19</t>
  </si>
  <si>
    <t>2/17/21</t>
  </si>
  <si>
    <t>Lisa</t>
  </si>
  <si>
    <t>Shah</t>
  </si>
  <si>
    <t>1089 Darczuk Dr</t>
  </si>
  <si>
    <t>302-507-7461</t>
  </si>
  <si>
    <t>Saagar</t>
  </si>
  <si>
    <t>Reena - 2/7/10</t>
  </si>
  <si>
    <t>Aliya - 2/7/10</t>
  </si>
  <si>
    <t>Shyla - 2/7/10</t>
  </si>
  <si>
    <t>7/30/21</t>
  </si>
  <si>
    <t>Lauren</t>
  </si>
  <si>
    <t>Talley</t>
  </si>
  <si>
    <t>Feb - 20</t>
  </si>
  <si>
    <t>38 James Hayward Road</t>
  </si>
  <si>
    <t>610-506-4771</t>
  </si>
  <si>
    <t>lmj0609@gmail.com</t>
  </si>
  <si>
    <t>Jun - 9</t>
  </si>
  <si>
    <t>Brent</t>
  </si>
  <si>
    <t>Reynolds - 7/10/16</t>
  </si>
  <si>
    <t>Olivia - 4/20/18</t>
  </si>
  <si>
    <t>3/8/23</t>
  </si>
  <si>
    <t>12/06/21</t>
  </si>
  <si>
    <t>new</t>
  </si>
  <si>
    <t>Kayla</t>
  </si>
  <si>
    <t>Kelly</t>
  </si>
  <si>
    <t>1273 Zebley Road</t>
  </si>
  <si>
    <t>724 882 7328</t>
  </si>
  <si>
    <t>kayla.kelly0520@gmail.com</t>
  </si>
  <si>
    <t>Kevin</t>
  </si>
  <si>
    <t>Fiona - 3/23/22</t>
  </si>
  <si>
    <t xml:space="preserve">Victoria </t>
  </si>
  <si>
    <t>Krosskove</t>
  </si>
  <si>
    <t>14 Twin Creeks Drive</t>
  </si>
  <si>
    <t>Thornton</t>
  </si>
  <si>
    <t>610 299 0032</t>
  </si>
  <si>
    <t>josh</t>
  </si>
  <si>
    <t>March</t>
  </si>
  <si>
    <t>REMOVE</t>
  </si>
  <si>
    <t>Jenna</t>
  </si>
  <si>
    <t>Heichel</t>
  </si>
  <si>
    <t>Mar - 18</t>
  </si>
  <si>
    <t>29 Woodside Farm Drive</t>
  </si>
  <si>
    <t>717-330-3768</t>
  </si>
  <si>
    <t>jenna.heichel@gmail.com</t>
  </si>
  <si>
    <t>Ryan</t>
  </si>
  <si>
    <t>Ava - 1/4/17</t>
  </si>
  <si>
    <t>emailed 3/3</t>
  </si>
  <si>
    <t>remove</t>
  </si>
  <si>
    <t>Minaz</t>
  </si>
  <si>
    <t>Mavany</t>
  </si>
  <si>
    <t>Mar - 23</t>
  </si>
  <si>
    <t>1360 Brookstone Drive</t>
  </si>
  <si>
    <t>814-321-7526</t>
  </si>
  <si>
    <t>minaz84@gmail.com</t>
  </si>
  <si>
    <t>Noel</t>
  </si>
  <si>
    <t>Neil - 12/11/2021</t>
  </si>
  <si>
    <t>Divya</t>
  </si>
  <si>
    <t>Premraj</t>
  </si>
  <si>
    <t>3517 Martha's Way</t>
  </si>
  <si>
    <t>Garney Valley</t>
  </si>
  <si>
    <t>516 384 1597</t>
  </si>
  <si>
    <t>divya.sailesh7@gmail.com</t>
  </si>
  <si>
    <t>Sailesh Chandran</t>
  </si>
  <si>
    <t>3/5/23</t>
  </si>
  <si>
    <t>April</t>
  </si>
  <si>
    <t>not renewing</t>
  </si>
  <si>
    <t>Kristen</t>
  </si>
  <si>
    <t>Donovan</t>
  </si>
  <si>
    <t>Apr - 12</t>
  </si>
  <si>
    <t>1068 Mansion Lane</t>
  </si>
  <si>
    <t>908-229-3383</t>
  </si>
  <si>
    <t>kqquigley@gmail.com</t>
  </si>
  <si>
    <t>Drew</t>
  </si>
  <si>
    <t>Brady - 04/29/10</t>
  </si>
  <si>
    <t>Quinn - 10/28/11</t>
  </si>
  <si>
    <t>emailed 4/11</t>
  </si>
  <si>
    <t>11/5/20</t>
  </si>
  <si>
    <t>Becky</t>
  </si>
  <si>
    <t>Gupta</t>
  </si>
  <si>
    <t>3842 Rotherfield Lane</t>
  </si>
  <si>
    <t>Chadds Ford</t>
  </si>
  <si>
    <t>302-563-9496</t>
  </si>
  <si>
    <t>Neil</t>
  </si>
  <si>
    <t>Elsie - 07/04/09</t>
  </si>
  <si>
    <t>Jane - 04/07/11</t>
  </si>
  <si>
    <t>Gordy - 09/10/13</t>
  </si>
  <si>
    <t>New Baby</t>
  </si>
  <si>
    <t>3/3/2023</t>
  </si>
  <si>
    <t>Kim</t>
  </si>
  <si>
    <t>Jones</t>
  </si>
  <si>
    <t>Apr - 16</t>
  </si>
  <si>
    <t>4 Twincreeks Dr.</t>
  </si>
  <si>
    <t>484-653-7788</t>
  </si>
  <si>
    <t xml:space="preserve">Bob </t>
  </si>
  <si>
    <t>Mason - 7/27/10</t>
  </si>
  <si>
    <t>Anna - 8/7/12</t>
  </si>
  <si>
    <t>3/7/23</t>
  </si>
  <si>
    <t>4/16/21</t>
  </si>
  <si>
    <t>ENDED 3/1/23</t>
  </si>
  <si>
    <t>Chrissy</t>
  </si>
  <si>
    <t>Recchiuti</t>
  </si>
  <si>
    <t>Apr-19</t>
  </si>
  <si>
    <t>14 Miller Way</t>
  </si>
  <si>
    <t>Chester Heights</t>
  </si>
  <si>
    <t>610-256-3551</t>
  </si>
  <si>
    <t>chrissy.bunting@gmail.com</t>
  </si>
  <si>
    <t>May-23</t>
  </si>
  <si>
    <t>Dan</t>
  </si>
  <si>
    <t>Allison 6/25/13</t>
  </si>
  <si>
    <t>Ashley 2/16/17</t>
  </si>
  <si>
    <t>Christopher 6/17/19</t>
  </si>
  <si>
    <t>Rebecca</t>
  </si>
  <si>
    <t>Martin</t>
  </si>
  <si>
    <t>Apr - 21</t>
  </si>
  <si>
    <t>57 Dogwood Lane</t>
  </si>
  <si>
    <t>610-656-4532</t>
  </si>
  <si>
    <t>Jeff Meade</t>
  </si>
  <si>
    <t>Ellie Sariah 5/16/20</t>
  </si>
  <si>
    <t>4/19/23</t>
  </si>
  <si>
    <t>4/20/21</t>
  </si>
  <si>
    <t>Radhika (Rad)</t>
  </si>
  <si>
    <t>Shah-Meade</t>
  </si>
  <si>
    <t>Apr-21</t>
  </si>
  <si>
    <t>4495 Bethel Road</t>
  </si>
  <si>
    <t>Upper Chichester</t>
  </si>
  <si>
    <t>901-340-9175</t>
  </si>
  <si>
    <t>radshahmeade@gmail.com</t>
  </si>
  <si>
    <t>Jul - 5</t>
  </si>
  <si>
    <t>Rajagopalan Vijayamoorthy</t>
  </si>
  <si>
    <t>Rohit Rajagopalan 6/16/09</t>
  </si>
  <si>
    <t>Rohan Rajagopalan 1/16/15</t>
  </si>
  <si>
    <t>4/11/23</t>
  </si>
  <si>
    <t>Bindu</t>
  </si>
  <si>
    <t>Thandapany</t>
  </si>
  <si>
    <t>101 Homestead Lane</t>
  </si>
  <si>
    <t>732-310-1490</t>
  </si>
  <si>
    <t>bindupany@gmail.com</t>
  </si>
  <si>
    <t>4/13/23</t>
  </si>
  <si>
    <t>4/21/21 and 10/18/21</t>
  </si>
  <si>
    <t>May</t>
  </si>
  <si>
    <t>Gina</t>
  </si>
  <si>
    <t>Bizzari</t>
  </si>
  <si>
    <t>May - 21</t>
  </si>
  <si>
    <t>1553 Grand Dak Lane</t>
  </si>
  <si>
    <t>610-864-5984</t>
  </si>
  <si>
    <t>ginabizzari@gmail.com</t>
  </si>
  <si>
    <t>Frank</t>
  </si>
  <si>
    <t>Victoria - 2021</t>
  </si>
  <si>
    <t>5/10/23</t>
  </si>
  <si>
    <t>5/5/21</t>
  </si>
  <si>
    <t>no response</t>
  </si>
  <si>
    <t>Jennifer</t>
  </si>
  <si>
    <t>Kapanjie</t>
  </si>
  <si>
    <t>May - 11</t>
  </si>
  <si>
    <t>22 Oakmont Circle</t>
  </si>
  <si>
    <t>484-326-9980</t>
  </si>
  <si>
    <t>Darin</t>
  </si>
  <si>
    <t>Landon - 06/18/09</t>
  </si>
  <si>
    <t>Sienna Rose - 01/04/12</t>
  </si>
  <si>
    <t>Savannah - 01/15/14</t>
  </si>
  <si>
    <t>emailed 5.8</t>
  </si>
  <si>
    <t xml:space="preserve">Bernadette </t>
  </si>
  <si>
    <t>Fedele</t>
  </si>
  <si>
    <t>May-21</t>
  </si>
  <si>
    <t>7 Oxford Shire Court</t>
  </si>
  <si>
    <t>484-574-7364</t>
  </si>
  <si>
    <t>Sept - 27</t>
  </si>
  <si>
    <t>Charlie</t>
  </si>
  <si>
    <t>Sydney-4/16/07</t>
  </si>
  <si>
    <t>Samantha 9/6/09</t>
  </si>
  <si>
    <t>Brian - 8/25/14</t>
  </si>
  <si>
    <t>6/5/23</t>
  </si>
  <si>
    <t>02/14/22</t>
  </si>
  <si>
    <t>Erica</t>
  </si>
  <si>
    <t>Latorre</t>
  </si>
  <si>
    <t>272 Willits Way</t>
  </si>
  <si>
    <t>856-207-5853</t>
  </si>
  <si>
    <t>e.latorre1984@gmail.com</t>
  </si>
  <si>
    <t>Sep - 6</t>
  </si>
  <si>
    <t>Tom Kane</t>
  </si>
  <si>
    <t>Mia Kane - 04/09/2010</t>
  </si>
  <si>
    <t>Landon Evans - 07/11/2014</t>
  </si>
  <si>
    <t>5/10/2023</t>
  </si>
  <si>
    <t>5/19/21</t>
  </si>
  <si>
    <t>June</t>
  </si>
  <si>
    <t>Angela</t>
  </si>
  <si>
    <t>Horstmann</t>
  </si>
  <si>
    <t>June- 21</t>
  </si>
  <si>
    <t>49 Venuti Drive</t>
  </si>
  <si>
    <t>267-746-0866</t>
  </si>
  <si>
    <t>6/7/23</t>
  </si>
  <si>
    <t>Sofia</t>
  </si>
  <si>
    <t>Nicot</t>
  </si>
  <si>
    <t>Jun - 15</t>
  </si>
  <si>
    <t>13 Forwood Dr</t>
  </si>
  <si>
    <t>610-361-8546</t>
  </si>
  <si>
    <t>267-991-6518</t>
  </si>
  <si>
    <t>Jul -25</t>
  </si>
  <si>
    <t>Ernesto</t>
  </si>
  <si>
    <t>Viviana - 04/09/13</t>
  </si>
  <si>
    <t>Rafael - 05/28/15</t>
  </si>
  <si>
    <t>6/16/23</t>
  </si>
  <si>
    <t>11/9/20</t>
  </si>
  <si>
    <t>Jun - 21</t>
  </si>
  <si>
    <t>Sep-17</t>
  </si>
  <si>
    <t>Ted</t>
  </si>
  <si>
    <t>Audrey - 2-6-10</t>
  </si>
  <si>
    <t>Evelyn - 2/5/13</t>
  </si>
  <si>
    <t>Greta 5/2/15</t>
  </si>
  <si>
    <t>DUE NOW</t>
  </si>
  <si>
    <t>7/1/21</t>
  </si>
  <si>
    <t>July</t>
  </si>
  <si>
    <t>Mary Pat</t>
  </si>
  <si>
    <t>Lynam</t>
  </si>
  <si>
    <t>Jul - 10</t>
  </si>
  <si>
    <t>148 Concord Meeting Rd</t>
  </si>
  <si>
    <t>610-358-5065</t>
  </si>
  <si>
    <t>mplynam@outlook.com</t>
  </si>
  <si>
    <t>Sept-28</t>
  </si>
  <si>
    <t>John</t>
  </si>
  <si>
    <t>Natalie - 09/09/08 (Grandchild)</t>
  </si>
  <si>
    <t>10/05/21</t>
  </si>
  <si>
    <t xml:space="preserve">Amanda </t>
  </si>
  <si>
    <t>Adams</t>
  </si>
  <si>
    <t>Jul-19</t>
  </si>
  <si>
    <t>2108 Westminster Drive</t>
  </si>
  <si>
    <t>Wilmington</t>
  </si>
  <si>
    <t>De</t>
  </si>
  <si>
    <t>610-633-1795</t>
  </si>
  <si>
    <t>amanda@ariron.com</t>
  </si>
  <si>
    <t>Michael</t>
  </si>
  <si>
    <t>Josselyn - 9/10/17</t>
  </si>
  <si>
    <t>11/6/20</t>
  </si>
  <si>
    <t xml:space="preserve">Kristin </t>
  </si>
  <si>
    <t>Judge</t>
  </si>
  <si>
    <t>44 Overlook Circle</t>
  </si>
  <si>
    <t>302-632-7663</t>
  </si>
  <si>
    <t>kristin.nickle@yahoo.com</t>
  </si>
  <si>
    <t>Raegan - 12/1/16</t>
  </si>
  <si>
    <t>Charlotte - 6/11/19</t>
  </si>
  <si>
    <t>Meagan</t>
  </si>
  <si>
    <t>Ratajczak</t>
  </si>
  <si>
    <t>Jul - 29</t>
  </si>
  <si>
    <t>1540 Grand Oak Lane</t>
  </si>
  <si>
    <t>201-317-5804</t>
  </si>
  <si>
    <t>05/05/21</t>
  </si>
  <si>
    <t>Kara</t>
  </si>
  <si>
    <t>Bianco</t>
  </si>
  <si>
    <t>Jul-30</t>
  </si>
  <si>
    <t>1252 Broostone Drive</t>
  </si>
  <si>
    <t>484-457-4737</t>
  </si>
  <si>
    <t>Chase</t>
  </si>
  <si>
    <t>Tom - 12/16/03</t>
  </si>
  <si>
    <t>Dean - 09/30/05</t>
  </si>
  <si>
    <t>Nicholas - 02/09/09</t>
  </si>
  <si>
    <t>Chase - 02/09/09</t>
  </si>
  <si>
    <t>511 Drayton Way</t>
  </si>
  <si>
    <t>336-686-7960</t>
  </si>
  <si>
    <t>jmholt79@gmail.com</t>
  </si>
  <si>
    <t>Samir</t>
  </si>
  <si>
    <t xml:space="preserve">Emily </t>
  </si>
  <si>
    <t>Leya</t>
  </si>
  <si>
    <t>Reena</t>
  </si>
  <si>
    <t>July -10</t>
  </si>
  <si>
    <t>19342</t>
  </si>
  <si>
    <t>July-19</t>
  </si>
  <si>
    <t>DE</t>
  </si>
  <si>
    <t>19810</t>
  </si>
  <si>
    <t>19060</t>
  </si>
  <si>
    <t>1540 Grand Oak lane</t>
  </si>
  <si>
    <t>July-20</t>
  </si>
  <si>
    <t>1252 Brookstone Drive</t>
  </si>
  <si>
    <t>484-459-4737</t>
  </si>
  <si>
    <t>Glenn Mills</t>
  </si>
  <si>
    <t>August</t>
  </si>
  <si>
    <t>Sarah</t>
  </si>
  <si>
    <t>Close</t>
  </si>
  <si>
    <t>Aug- 11</t>
  </si>
  <si>
    <t>3690 Taylor Drive</t>
  </si>
  <si>
    <t>610-888-4440</t>
  </si>
  <si>
    <t>Chris</t>
  </si>
  <si>
    <t>Patrick - 7/30/14</t>
  </si>
  <si>
    <t>Connor - 5/25/16</t>
  </si>
  <si>
    <t>Evelyn - 10/22/18</t>
  </si>
  <si>
    <t>8/11/21</t>
  </si>
  <si>
    <t>8/5/2022</t>
  </si>
  <si>
    <t>Tront</t>
  </si>
  <si>
    <t>Aug - 16</t>
  </si>
  <si>
    <t>7 Ward Creek Drive</t>
  </si>
  <si>
    <t>302-521-3781</t>
  </si>
  <si>
    <t>Matthew</t>
  </si>
  <si>
    <t>Isabella - 1/11/07</t>
  </si>
  <si>
    <t>Gabriella - 2/17/09</t>
  </si>
  <si>
    <t>Cecilia - 7/28/11</t>
  </si>
  <si>
    <t>Keerthi</t>
  </si>
  <si>
    <t>Reddy</t>
  </si>
  <si>
    <t>3374 Griggs Dr</t>
  </si>
  <si>
    <t>614-323-8556</t>
  </si>
  <si>
    <t>keerthi0021@gmail.com</t>
  </si>
  <si>
    <t>Brian</t>
  </si>
  <si>
    <t>Laila</t>
  </si>
  <si>
    <t>Raina</t>
  </si>
  <si>
    <t>8/16/21</t>
  </si>
  <si>
    <t>Kraya</t>
  </si>
  <si>
    <t>Aug-19</t>
  </si>
  <si>
    <t>50 Overlook Circle</t>
  </si>
  <si>
    <t>610-316-5370</t>
  </si>
  <si>
    <t xml:space="preserve">laura.kraya@gmail.com
</t>
  </si>
  <si>
    <t>Apr - 20</t>
  </si>
  <si>
    <t>Thomas 2/13/18</t>
  </si>
  <si>
    <t>4/26/22</t>
  </si>
  <si>
    <t>11/14/20</t>
  </si>
  <si>
    <t>Rachel</t>
  </si>
  <si>
    <t>Parisi</t>
  </si>
  <si>
    <t>Aug - 19</t>
  </si>
  <si>
    <t>1020 Davids Drive</t>
  </si>
  <si>
    <t>484-467-8162</t>
  </si>
  <si>
    <t>rachelnparisi@gmail.com</t>
  </si>
  <si>
    <t>Tom</t>
  </si>
  <si>
    <t>Lauren - 05/08/02</t>
  </si>
  <si>
    <t>Christine - 10/28/06</t>
  </si>
  <si>
    <t>5/13/22</t>
  </si>
  <si>
    <t xml:space="preserve">Annie </t>
  </si>
  <si>
    <t>Kernicky</t>
  </si>
  <si>
    <t>Aug-20</t>
  </si>
  <si>
    <t>20 Hudson Way</t>
  </si>
  <si>
    <t>617-610-4713</t>
  </si>
  <si>
    <t>annie.kernicky@gmail.com</t>
  </si>
  <si>
    <t>MIke</t>
  </si>
  <si>
    <t>Michael 12/14/17</t>
  </si>
  <si>
    <t>corinne 11/29/19</t>
  </si>
  <si>
    <t>Ainsley 12/8/21</t>
  </si>
  <si>
    <t>6/29/20</t>
  </si>
  <si>
    <t>8/5/22</t>
  </si>
  <si>
    <t>September</t>
  </si>
  <si>
    <t>Diane</t>
  </si>
  <si>
    <t>Linett</t>
  </si>
  <si>
    <t>Sept - 02</t>
  </si>
  <si>
    <t>12 Maple Lane</t>
  </si>
  <si>
    <t>610-361-8935</t>
  </si>
  <si>
    <t>dianelinett@comcast.net</t>
  </si>
  <si>
    <t>May -17</t>
  </si>
  <si>
    <t>Joe</t>
  </si>
  <si>
    <t>Alexander - 3/20/15</t>
  </si>
  <si>
    <t>Andy - 4/19/18</t>
  </si>
  <si>
    <t>11/1/22</t>
  </si>
  <si>
    <t>Brittany</t>
  </si>
  <si>
    <t>McCann</t>
  </si>
  <si>
    <t>Sept - 21</t>
  </si>
  <si>
    <t>4 Sussex Court</t>
  </si>
  <si>
    <t>302-563-3070</t>
  </si>
  <si>
    <t>brittanyh.mccann@gmail.com</t>
  </si>
  <si>
    <t>March - 24</t>
  </si>
  <si>
    <t>Seth</t>
  </si>
  <si>
    <t>Everly - 6/16/19</t>
  </si>
  <si>
    <t>9/8/21</t>
  </si>
  <si>
    <t>7/26/22</t>
  </si>
  <si>
    <t>Kristin</t>
  </si>
  <si>
    <t>Sanfilippo</t>
  </si>
  <si>
    <t>Sept - 15</t>
  </si>
  <si>
    <t>3810 Elizabeth Dr</t>
  </si>
  <si>
    <t>678-877-0550</t>
  </si>
  <si>
    <t>KLS325@hotmail.com</t>
  </si>
  <si>
    <t>Madeline - 2/2/10</t>
  </si>
  <si>
    <t>12/21</t>
  </si>
  <si>
    <t>9/12/22</t>
  </si>
  <si>
    <t>Bianca</t>
  </si>
  <si>
    <t>Young</t>
  </si>
  <si>
    <t>4006 Pennford Place</t>
  </si>
  <si>
    <t>516-220-8977</t>
  </si>
  <si>
    <t>Brandon</t>
  </si>
  <si>
    <t>Avery Rose - 6/16/17</t>
  </si>
  <si>
    <t>10/19/21</t>
  </si>
  <si>
    <t>11/18/20</t>
  </si>
  <si>
    <t>8/31/22</t>
  </si>
  <si>
    <t>Tanner</t>
  </si>
  <si>
    <t>Walsh</t>
  </si>
  <si>
    <t>Sep - 19</t>
  </si>
  <si>
    <t>22 Overlook Circle</t>
  </si>
  <si>
    <t>267-432-4265</t>
  </si>
  <si>
    <t>Feb - 28</t>
  </si>
  <si>
    <t>Joey - 12/20/18</t>
  </si>
  <si>
    <t>Maddy - 12/20/18</t>
  </si>
  <si>
    <t>Paola</t>
  </si>
  <si>
    <t>Nardello</t>
  </si>
  <si>
    <t>Sept - 20</t>
  </si>
  <si>
    <t>36 Broomall Lane</t>
  </si>
  <si>
    <t>508-809-0038</t>
  </si>
  <si>
    <t>pgnardello@gmail.com</t>
  </si>
  <si>
    <t>April - 26</t>
  </si>
  <si>
    <t>Joseph</t>
  </si>
  <si>
    <t>Luisa - 5/9/19</t>
  </si>
  <si>
    <t>Joseph - 5/10/21</t>
  </si>
  <si>
    <t>9/20/21</t>
  </si>
  <si>
    <t>9/1/22</t>
  </si>
  <si>
    <t>Dona</t>
  </si>
  <si>
    <t>Haber</t>
  </si>
  <si>
    <t>9-22</t>
  </si>
  <si>
    <t>1 Henley Drive</t>
  </si>
  <si>
    <t>857-352-4341</t>
  </si>
  <si>
    <t>donaharber@gmail.com</t>
  </si>
  <si>
    <t>4/24</t>
  </si>
  <si>
    <t>Ruthe- 3/17</t>
  </si>
  <si>
    <t>9/26/22</t>
  </si>
  <si>
    <t>October</t>
  </si>
  <si>
    <t>Rachael</t>
  </si>
  <si>
    <t>Appenzeller</t>
  </si>
  <si>
    <t>Oct - 22</t>
  </si>
  <si>
    <t>47 Vernon Lane</t>
  </si>
  <si>
    <t>215 915 2005</t>
  </si>
  <si>
    <t>May 3</t>
  </si>
  <si>
    <t>Theodore</t>
  </si>
  <si>
    <t>Oliver</t>
  </si>
  <si>
    <t>Ana</t>
  </si>
  <si>
    <t>Krauthamer</t>
  </si>
  <si>
    <t>Oct - 15</t>
  </si>
  <si>
    <t>3 Sussex Ct</t>
  </si>
  <si>
    <t>240-566-2060</t>
  </si>
  <si>
    <t>Mar - 12</t>
  </si>
  <si>
    <t>Nathan</t>
  </si>
  <si>
    <t>Zoe - 5/17/14</t>
  </si>
  <si>
    <t>Norah - 5/17/14</t>
  </si>
  <si>
    <t>Nathan - 7/1/16</t>
  </si>
  <si>
    <t>04/22/22</t>
  </si>
  <si>
    <t>12/4/20</t>
  </si>
  <si>
    <t>Jill</t>
  </si>
  <si>
    <t>Santoleri</t>
  </si>
  <si>
    <t>Oct-22</t>
  </si>
  <si>
    <t>22 Leopard Run</t>
  </si>
  <si>
    <t>732 500 2979</t>
  </si>
  <si>
    <t>jilliansantoleri@gmail.com</t>
  </si>
  <si>
    <t>May 2</t>
  </si>
  <si>
    <t>Ingrid</t>
  </si>
  <si>
    <t>Barnum</t>
  </si>
  <si>
    <t>Oct- 22</t>
  </si>
  <si>
    <t>567 Smithbridge Rd</t>
  </si>
  <si>
    <t>ideukoue@gmail.com</t>
  </si>
  <si>
    <t>Nov - 16</t>
  </si>
  <si>
    <t>10/4/22</t>
  </si>
  <si>
    <t>Tara</t>
  </si>
  <si>
    <t>Herweg-Mann</t>
  </si>
  <si>
    <t>108 Hart Dr, 19311</t>
  </si>
  <si>
    <t>Avondale</t>
  </si>
  <si>
    <t>717-856-1512</t>
  </si>
  <si>
    <t>tara.herweg@gmail.com</t>
  </si>
  <si>
    <t>11/13/20</t>
  </si>
  <si>
    <t>November</t>
  </si>
  <si>
    <t>Maureen</t>
  </si>
  <si>
    <t>McAleenan</t>
  </si>
  <si>
    <t>Nov-11</t>
  </si>
  <si>
    <t>190 Willits Way</t>
  </si>
  <si>
    <t>610-459-7838</t>
  </si>
  <si>
    <t>610-580-6585</t>
  </si>
  <si>
    <t>Levi</t>
  </si>
  <si>
    <t>Lillie - 01/04/09</t>
  </si>
  <si>
    <t>Jacoby - 08/23/11</t>
  </si>
  <si>
    <t>Lincoln - 10/20/14</t>
  </si>
  <si>
    <t>inactive</t>
  </si>
  <si>
    <t>Heather</t>
  </si>
  <si>
    <t>Benson</t>
  </si>
  <si>
    <t>1463 Powell Circle</t>
  </si>
  <si>
    <t>610-761-4895</t>
  </si>
  <si>
    <t>hreader2@washcoll.edu</t>
  </si>
  <si>
    <t>Jackson - 06/02/05</t>
  </si>
  <si>
    <t>Ethan - 02/06/08</t>
  </si>
  <si>
    <t>Kaidyn - 01/18/10</t>
  </si>
  <si>
    <t>Liam - 12/15/13</t>
  </si>
  <si>
    <t>Last e-mail sent 12.8</t>
  </si>
  <si>
    <t>11/8/20</t>
  </si>
  <si>
    <t>Kristine</t>
  </si>
  <si>
    <t>Potochar</t>
  </si>
  <si>
    <t>Nov - 12</t>
  </si>
  <si>
    <t>36 Pennrose Talley</t>
  </si>
  <si>
    <t>610-459-2827</t>
  </si>
  <si>
    <t>571-235-6338</t>
  </si>
  <si>
    <t>June -3</t>
  </si>
  <si>
    <t>Dave</t>
  </si>
  <si>
    <t>Bennett - 01/08/2014</t>
  </si>
  <si>
    <t>Liv - 9/22/17</t>
  </si>
  <si>
    <t>Clark October 2019</t>
  </si>
  <si>
    <t>12/1/20</t>
  </si>
  <si>
    <t>11/27/22</t>
  </si>
  <si>
    <t xml:space="preserve">Brianne </t>
  </si>
  <si>
    <t>Krysiak</t>
  </si>
  <si>
    <t>Nov - 14</t>
  </si>
  <si>
    <t>32 Ponds View Drive</t>
  </si>
  <si>
    <t>607-342-4906</t>
  </si>
  <si>
    <t>brianne.krysiak@gmail.com</t>
  </si>
  <si>
    <t>Feb - 1</t>
  </si>
  <si>
    <t>Will</t>
  </si>
  <si>
    <t>Danny - 02/10/08</t>
  </si>
  <si>
    <t>Owen - 05/12/10</t>
  </si>
  <si>
    <t>Ellie - 08/29/12</t>
  </si>
  <si>
    <t>Rhys - 11/25/13</t>
  </si>
  <si>
    <t>Lilly - 8/12/15</t>
  </si>
  <si>
    <t>Abby - 9/26/17</t>
  </si>
  <si>
    <t>10/7/22</t>
  </si>
  <si>
    <t xml:space="preserve">Jamie </t>
  </si>
  <si>
    <t>Sheehan</t>
  </si>
  <si>
    <t>262 Willits Way</t>
  </si>
  <si>
    <t>610-804-0023</t>
  </si>
  <si>
    <t>eagledr88@yahoo.com</t>
  </si>
  <si>
    <t>11/4/20</t>
  </si>
  <si>
    <t>11/30/22</t>
  </si>
  <si>
    <t>Slater</t>
  </si>
  <si>
    <t>146 Ivy Lane</t>
  </si>
  <si>
    <t>917-653-9050</t>
  </si>
  <si>
    <t>heatherahughes@gmail.com</t>
  </si>
  <si>
    <t>Mar - 31</t>
  </si>
  <si>
    <t>Brayden - 10/14/14</t>
  </si>
  <si>
    <t>11/2/22</t>
  </si>
  <si>
    <t>Kelli</t>
  </si>
  <si>
    <t>Law</t>
  </si>
  <si>
    <t>Nov - 18</t>
  </si>
  <si>
    <t>349 Willits Way</t>
  </si>
  <si>
    <t>610-361-9067</t>
  </si>
  <si>
    <t>kal429@verizon.net</t>
  </si>
  <si>
    <t>11/6/22</t>
  </si>
  <si>
    <t>Elizabeth</t>
  </si>
  <si>
    <t>O'Neill</t>
  </si>
  <si>
    <t>Nov - 20</t>
  </si>
  <si>
    <t>11 Big Woods Drive</t>
  </si>
  <si>
    <t>631-987-8125</t>
  </si>
  <si>
    <t>eacton11@gmail.com</t>
  </si>
  <si>
    <t>Sept-11</t>
  </si>
  <si>
    <t>Braden - 01/13/16</t>
  </si>
  <si>
    <t>Ashton - 01/10/19</t>
  </si>
  <si>
    <t>12/-6/21</t>
  </si>
  <si>
    <t>11/16/20</t>
  </si>
  <si>
    <t>Danielle</t>
  </si>
  <si>
    <t>Graybeal</t>
  </si>
  <si>
    <t>Nov - 22</t>
  </si>
  <si>
    <t>1095 Lorraine Drive</t>
  </si>
  <si>
    <t>302 547 0884</t>
  </si>
  <si>
    <t>daniellegraybeal@hotmail.com</t>
  </si>
  <si>
    <t>Jan - 14</t>
  </si>
  <si>
    <t>Paul</t>
  </si>
  <si>
    <t>11/16/22</t>
  </si>
  <si>
    <t>Era</t>
  </si>
  <si>
    <t>Pyakurel</t>
  </si>
  <si>
    <t>53 Mt. Aire Farm Rd</t>
  </si>
  <si>
    <t>267 521 6564</t>
  </si>
  <si>
    <t>pyakurelera@gmail.com</t>
  </si>
  <si>
    <t>April - 23</t>
  </si>
  <si>
    <t>Nicole</t>
  </si>
  <si>
    <t>Wolfe</t>
  </si>
  <si>
    <t>1574 Spring Meadow Ln</t>
  </si>
  <si>
    <t>484 437 6827</t>
  </si>
  <si>
    <t>nicole.sepcie@gmail.com</t>
  </si>
  <si>
    <t>Dec - 22</t>
  </si>
  <si>
    <t>Mike</t>
  </si>
  <si>
    <t>December</t>
  </si>
  <si>
    <t>Schullery</t>
  </si>
  <si>
    <t>Dec - 12</t>
  </si>
  <si>
    <t>40 Hunters Lane</t>
  </si>
  <si>
    <t>610-358-4086</t>
  </si>
  <si>
    <t>215-630-8683</t>
  </si>
  <si>
    <t>aschullery@gmail.com</t>
  </si>
  <si>
    <t>Matt</t>
  </si>
  <si>
    <t>Lydia - 07/18/11</t>
  </si>
  <si>
    <t>Ian - 10/28/14</t>
  </si>
  <si>
    <t>12/08/21</t>
  </si>
  <si>
    <t>no longer member</t>
  </si>
  <si>
    <t xml:space="preserve">Michelle </t>
  </si>
  <si>
    <t>Parker</t>
  </si>
  <si>
    <t>Dec - 19</t>
  </si>
  <si>
    <t>12 Highland Drive</t>
  </si>
  <si>
    <t>Media</t>
  </si>
  <si>
    <t>610-329-2263</t>
  </si>
  <si>
    <t>mp.petdoc@gmail.com</t>
  </si>
  <si>
    <t>Mike Longo - Fiance</t>
  </si>
  <si>
    <t>Owen 10/21/07</t>
  </si>
  <si>
    <t>Gwen 12/11/09</t>
  </si>
  <si>
    <t>05/10/22</t>
  </si>
  <si>
    <t>Marna</t>
  </si>
  <si>
    <t>Schmidt</t>
  </si>
  <si>
    <t>Dec-20</t>
  </si>
  <si>
    <t>1101 Darczuk Dr.</t>
  </si>
  <si>
    <t>610-909-9910</t>
  </si>
  <si>
    <t>Mar-02</t>
  </si>
  <si>
    <t>Rich Goddard</t>
  </si>
  <si>
    <t>Keira - 7/3/14</t>
  </si>
  <si>
    <t>Matthew - 4/11/17</t>
  </si>
  <si>
    <t>12/6/20</t>
  </si>
  <si>
    <t>TOTAL</t>
  </si>
  <si>
    <t>Deposits</t>
  </si>
  <si>
    <t>Withdrawals</t>
  </si>
  <si>
    <t>Balance</t>
  </si>
  <si>
    <t>Check - STA Script (Giant)</t>
  </si>
  <si>
    <t>Check - Sofia (Holiday Party)</t>
  </si>
  <si>
    <t>TOTAL DEPOSITS/WITHDRAWALS</t>
  </si>
  <si>
    <t>Interest</t>
  </si>
  <si>
    <t>Annual Expenses:</t>
  </si>
  <si>
    <t>Go Daddy - Due Dec</t>
  </si>
  <si>
    <t>Check - US Postal Service</t>
  </si>
  <si>
    <t>PO Box 323 - Due March (canceled)</t>
  </si>
  <si>
    <t>-</t>
  </si>
  <si>
    <t>Venmo + Check Deposit</t>
  </si>
  <si>
    <t>Chapter Registration - Due SEPT</t>
  </si>
  <si>
    <t xml:space="preserve">Venmo Fees </t>
  </si>
  <si>
    <t>Check - Brooke (Santa Train)</t>
  </si>
  <si>
    <t>Check - Bianca (Open House)</t>
  </si>
  <si>
    <t>Check - Bianca (Halloween Parade)</t>
  </si>
  <si>
    <t>Check - Heather (Adopt A Family)</t>
  </si>
  <si>
    <t>Check - Heather (Stockings For Soldiers)</t>
  </si>
  <si>
    <t>Check - Bianca (Go Daddy 2019)</t>
  </si>
  <si>
    <t>Check - Heather (Chapter Registration)</t>
  </si>
  <si>
    <t>Check Deposit</t>
  </si>
  <si>
    <t>Check - Pearl (Valentine's Gift)</t>
  </si>
  <si>
    <t>Venmo</t>
  </si>
  <si>
    <t>Check - Heather (Club National Dues)</t>
  </si>
  <si>
    <t>Total Dues Collected</t>
  </si>
  <si>
    <t>TO BE DEPOSITED</t>
  </si>
  <si>
    <t>Heather S. - venmo deposit</t>
  </si>
  <si>
    <t>Ana K. - venmo deposit (dues)</t>
  </si>
  <si>
    <t>Expenses</t>
  </si>
  <si>
    <t>2022 Expenses</t>
  </si>
  <si>
    <t>Chapter Registration</t>
  </si>
  <si>
    <t>Paid to Ana in July</t>
  </si>
  <si>
    <t>Go Daddy</t>
  </si>
  <si>
    <t>Massage</t>
  </si>
  <si>
    <t>Deposited</t>
  </si>
  <si>
    <t>Donation</t>
  </si>
  <si>
    <t>Directly Paid from Venmo</t>
  </si>
  <si>
    <t>Fee to donate</t>
  </si>
  <si>
    <t>Chick FilA</t>
  </si>
  <si>
    <t>Pizza</t>
  </si>
  <si>
    <t>NEW FISCAL YEAR</t>
  </si>
  <si>
    <t>7.1.22</t>
  </si>
  <si>
    <t xml:space="preserve">deposits </t>
  </si>
  <si>
    <t>7.31.22</t>
  </si>
  <si>
    <t>8.1.22</t>
  </si>
  <si>
    <t>8.9.22</t>
  </si>
  <si>
    <t>transfer from Venmo -9 member dues</t>
  </si>
  <si>
    <t>9/6.22</t>
  </si>
  <si>
    <t>Ana reimbursement for website</t>
  </si>
  <si>
    <t>Paid  12.27.21</t>
  </si>
  <si>
    <t>9.6.22</t>
  </si>
  <si>
    <t>Ana reimbursement for annual dues</t>
  </si>
  <si>
    <t>Paid 12.1.21</t>
  </si>
  <si>
    <t>9.6.22 transfer from Venmo 3 members</t>
  </si>
  <si>
    <t>Dues are 27;after venmo 26.39</t>
  </si>
  <si>
    <t>transfer from Venmo 2 members</t>
  </si>
  <si>
    <t>TRAnsfer from Venmo 2 members</t>
  </si>
  <si>
    <t>FROM 7/1 TO 10/2 (17 MEMBER DUES = $459)- sent quarter report</t>
  </si>
  <si>
    <t>Transfer from Venmo 2 members</t>
  </si>
  <si>
    <t>Transfer from venmo 1 member</t>
  </si>
  <si>
    <t>Reimbursement to Brittany (Deodorant) RMH Event</t>
  </si>
  <si>
    <t>transfer via venmo</t>
  </si>
  <si>
    <t>Reimbursement to brittany (shampoo) RMH Event</t>
  </si>
  <si>
    <t>Reimbursement to Brittany (Dental kits) RMH Event</t>
  </si>
  <si>
    <t>Check Deposit $27 (1 member dues)</t>
  </si>
  <si>
    <t>Renewal for chapter (285) paid by Britt CC 285</t>
  </si>
  <si>
    <t>117 of chapter reimbursement via venmo- 168 remains</t>
  </si>
  <si>
    <t>Reimbursement from Britt (25) (venmo used inadvertently)</t>
  </si>
  <si>
    <t>Reimbursement to Meagan for Adopt a Family</t>
  </si>
  <si>
    <t>reimbursement to britt for chapter renewal remainder 167.43 (less 57 cents from fee for wrong venmo)</t>
  </si>
  <si>
    <t>financial report submitted to momsclub national 10/3/22 thru 1/15/23 (22 member dues = 594)</t>
  </si>
  <si>
    <t>financial report submiited to momsclub national 1/16/23 thru 4/20/23 (13 members=351)</t>
  </si>
  <si>
    <t>Dues from 7/1-4/20 = 1404</t>
  </si>
  <si>
    <t>$500 Venmo donation to RMH</t>
  </si>
  <si>
    <t>$500 donation to ukranian fund by Britt on behalf of GVMC</t>
  </si>
  <si>
    <t>$500 donation to eagles autism by Britt on behalf of GVMC</t>
  </si>
  <si>
    <t>reimbursement to britt via venmo</t>
  </si>
  <si>
    <t xml:space="preserve">Withdraw from account for donations to Britt </t>
  </si>
  <si>
    <t xml:space="preserve">Transfer from Venmo to bank </t>
  </si>
  <si>
    <t>11 new members for year; 52 pd +6= 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</si>
</sst>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&quot;-&quot;d"/>
    <numFmt numFmtId="165" formatCode="&quot;$&quot;#,##0"/>
    <numFmt numFmtId="166" formatCode="_(&quot;$&quot;* #,##0_);_(&quot;$&quot;* \(#,##0\);_(&quot;$&quot;* &quot;-&quot;??_);_(@_)"/>
    <numFmt numFmtId="167" formatCode="m/d/yy"/>
    <numFmt numFmtId="168" formatCode="mmm - d"/>
    <numFmt numFmtId="169" formatCode="mmm d"/>
    <numFmt numFmtId="170" formatCode="m/d/yyyy"/>
    <numFmt numFmtId="171" formatCode="_(&quot;$&quot;* #,##0.00_);_(&quot;$&quot;* \(#,##0.00\);_(&quot;$&quot;* &quot;-&quot;??_);_(@_)"/>
  </numFmts>
  <fonts count="54">
    <font>
      <sz val="10.0"/>
      <color rgb="FF000000"/>
      <name val="Century Gothic"/>
      <scheme val="minor"/>
    </font>
    <font>
      <b/>
      <color theme="1"/>
      <name val="Century Gothic"/>
      <scheme val="minor"/>
    </font>
    <font>
      <color theme="1"/>
      <name val="Century Gothic"/>
      <scheme val="minor"/>
    </font>
    <font>
      <sz val="10.0"/>
      <color rgb="FF0563C1"/>
      <name val="Century Gothic"/>
    </font>
    <font>
      <u/>
      <color rgb="FF1A73E8"/>
      <name val="Roboto"/>
    </font>
    <font>
      <b/>
      <sz val="10.0"/>
      <color rgb="FF000000"/>
      <name val="Century Gothic"/>
    </font>
    <font>
      <b/>
      <sz val="10.0"/>
      <color rgb="FF000000"/>
      <name val="Bookman Old Style"/>
    </font>
    <font>
      <b/>
      <sz val="11.0"/>
      <color theme="1"/>
      <name val="Calibri"/>
    </font>
    <font>
      <b/>
      <sz val="10.0"/>
      <color rgb="FF7F7F7F"/>
      <name val="Bookman Old Style"/>
    </font>
    <font>
      <b/>
      <sz val="12.0"/>
      <color theme="0"/>
      <name val="Calibri"/>
    </font>
    <font>
      <strike/>
      <sz val="10.0"/>
      <color rgb="FF000000"/>
      <name val="Century Gothic"/>
    </font>
    <font>
      <strike/>
      <sz val="10.0"/>
      <color rgb="FF000000"/>
      <name val="Bookman Old Style"/>
    </font>
    <font>
      <strike/>
      <sz val="10.0"/>
      <color theme="10"/>
      <name val="Century Gothic"/>
    </font>
    <font>
      <strike/>
      <sz val="12.0"/>
      <color rgb="FF006100"/>
      <name val="Calibri"/>
    </font>
    <font>
      <sz val="10.0"/>
      <color rgb="FF000000"/>
      <name val="Century Gothic"/>
    </font>
    <font>
      <sz val="10.0"/>
      <color rgb="FF000000"/>
      <name val="Bookman Old Style"/>
    </font>
    <font>
      <u/>
      <sz val="10.0"/>
      <color rgb="FF7F7F7F"/>
      <name val="Century Gothic"/>
    </font>
    <font>
      <sz val="12.0"/>
      <color rgb="FF006100"/>
      <name val="Calibri"/>
    </font>
    <font>
      <sz val="10.0"/>
      <color rgb="FF7F7F7F"/>
      <name val="Century Gothic"/>
    </font>
    <font>
      <sz val="10.0"/>
      <color theme="10"/>
      <name val="Century Gothic"/>
    </font>
    <font>
      <u/>
      <sz val="11.0"/>
      <color rgb="FF202124"/>
      <name val="Roboto"/>
    </font>
    <font>
      <color theme="1"/>
      <name val="Century Gothic"/>
    </font>
    <font>
      <u/>
      <sz val="10.0"/>
      <color rgb="FF7F7F7F"/>
      <name val="Century Gothic"/>
    </font>
    <font>
      <u/>
      <sz val="10.0"/>
      <color rgb="FF61C7DB"/>
      <name val="Century Gothic"/>
    </font>
    <font>
      <sz val="11.0"/>
      <color theme="1"/>
      <name val="Calibri"/>
    </font>
    <font>
      <sz val="10.0"/>
      <color rgb="FF7F7F7F"/>
      <name val="Bookman Old Style"/>
    </font>
    <font>
      <sz val="12.0"/>
      <color rgb="FF000000"/>
      <name val="Calibri"/>
    </font>
    <font>
      <u/>
      <sz val="10.0"/>
      <color theme="10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  <font>
      <sz val="10.0"/>
      <color rgb="FFFF0000"/>
      <name val="Century Gothic"/>
    </font>
    <font>
      <sz val="10.0"/>
      <color theme="1"/>
      <name val="Century Gothic"/>
    </font>
    <font>
      <color theme="1"/>
      <name val="&quot;Century Gothic&quot;"/>
    </font>
    <font>
      <u/>
      <color rgb="FF0563C1"/>
      <name val="&quot;Century Gothic&quot;"/>
    </font>
    <font>
      <sz val="12.0"/>
      <color theme="1"/>
      <name val="Calibri"/>
    </font>
    <font>
      <sz val="12.0"/>
      <color rgb="FF9C5700"/>
      <name val="Calibri"/>
    </font>
    <font>
      <u/>
      <sz val="10.0"/>
      <color theme="10"/>
      <name val="Century Gothic"/>
    </font>
    <font>
      <u/>
      <color rgb="FF7F7F7F"/>
      <name val="&quot;Century Gothic&quot;"/>
    </font>
    <font>
      <sz val="10.0"/>
      <color rgb="FF000000"/>
      <name val="Calibri"/>
    </font>
    <font>
      <u/>
      <color rgb="FF0563C1"/>
      <name val="&quot;Century Gothic&quot;"/>
    </font>
    <font>
      <color rgb="FF000000"/>
      <name val="Century Gothic"/>
    </font>
    <font>
      <u/>
      <sz val="10.0"/>
      <color rgb="FF7F7F7F"/>
      <name val="Century Gothic"/>
    </font>
    <font>
      <color rgb="FF000000"/>
      <name val="&quot;Century Gothic&quot;"/>
    </font>
    <font>
      <u/>
      <sz val="10.0"/>
      <color rgb="FF7F7F7F"/>
      <name val="Century Gothic"/>
    </font>
    <font>
      <u/>
      <sz val="10.0"/>
      <color rgb="FF7F7F7F"/>
      <name val="Century Gothic"/>
    </font>
    <font>
      <color rgb="FF222222"/>
      <name val="Arial"/>
    </font>
    <font>
      <strike/>
      <sz val="10.0"/>
      <color rgb="FF7F7F7F"/>
      <name val="Century Gothic"/>
    </font>
    <font>
      <color theme="1"/>
      <name val="Arial"/>
    </font>
    <font>
      <color rgb="FF0563C1"/>
      <name val="&quot;Century Gothic&quot;"/>
    </font>
    <font>
      <u/>
      <sz val="10.0"/>
      <color rgb="FF7F7F7F"/>
      <name val="Century Gothic"/>
    </font>
    <font>
      <u/>
      <sz val="10.0"/>
      <color rgb="FF7F7F7F"/>
      <name val="Century Gothic"/>
    </font>
    <font>
      <u/>
      <sz val="10.0"/>
      <color theme="10"/>
      <name val="Century Gothic"/>
    </font>
    <font>
      <b/>
      <sz val="10.0"/>
      <color rgb="FFFF0000"/>
      <name val="Century Gothic"/>
    </font>
    <font>
      <b/>
      <color rgb="FF000000"/>
      <name val="&quot;Century Gothic&quot;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A66BD3"/>
        <bgColor rgb="FFA66BD3"/>
      </patternFill>
    </fill>
    <fill>
      <patternFill patternType="solid">
        <fgColor rgb="FFF7CAAC"/>
        <bgColor rgb="FFF7CAAC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  <bgColor rgb="FFFFEB9C"/>
      </patternFill>
    </fill>
    <fill>
      <patternFill patternType="solid">
        <fgColor rgb="FF9CC2E5"/>
        <bgColor rgb="FF9CC2E5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double">
        <color rgb="FF3F3F3F"/>
      </left>
      <right style="double">
        <color rgb="FF3F3F3F"/>
      </right>
      <top style="double">
        <color rgb="FF3F3F3F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ck">
        <color rgb="FFBFE8F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3F3F3F"/>
      </top>
    </border>
    <border>
      <left style="thin">
        <color rgb="FF000000"/>
      </left>
      <right style="thin">
        <color rgb="FF000000"/>
      </right>
      <bottom style="double">
        <color rgb="FF3F3F3F"/>
      </bottom>
    </border>
    <border>
      <right style="thin">
        <color rgb="FF000000"/>
      </right>
      <bottom style="double">
        <color rgb="FF3F3F3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0" fillId="2" fontId="2" numFmtId="0" xfId="0" applyAlignment="1" applyFill="1" applyFont="1">
      <alignment readingOrder="0" vertical="center"/>
    </xf>
    <xf borderId="0" fillId="2" fontId="2" numFmtId="0" xfId="0" applyAlignment="1" applyFont="1">
      <alignment vertical="center"/>
    </xf>
    <xf borderId="0" fillId="2" fontId="4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1" fillId="3" fontId="6" numFmtId="0" xfId="0" applyAlignment="1" applyBorder="1" applyFill="1" applyFont="1">
      <alignment horizontal="left" shrinkToFit="0" vertical="center" wrapText="1"/>
    </xf>
    <xf borderId="1" fillId="3" fontId="6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ill="1" applyFont="1">
      <alignment horizontal="left" shrinkToFit="0" vertical="center" wrapText="1"/>
    </xf>
    <xf borderId="1" fillId="5" fontId="6" numFmtId="0" xfId="0" applyAlignment="1" applyBorder="1" applyFill="1" applyFont="1">
      <alignment horizontal="left" shrinkToFit="0" vertical="center" wrapText="1"/>
    </xf>
    <xf borderId="1" fillId="5" fontId="6" numFmtId="0" xfId="0" applyAlignment="1" applyBorder="1" applyFont="1">
      <alignment horizontal="left" readingOrder="0" shrinkToFit="0" vertical="center" wrapText="1"/>
    </xf>
    <xf borderId="2" fillId="5" fontId="6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1" fillId="6" fontId="7" numFmtId="49" xfId="0" applyAlignment="1" applyBorder="1" applyFill="1" applyFont="1" applyNumberFormat="1">
      <alignment horizontal="left" shrinkToFit="0" vertical="top" wrapText="1"/>
    </xf>
    <xf borderId="1" fillId="6" fontId="6" numFmtId="0" xfId="0" applyAlignment="1" applyBorder="1" applyFont="1">
      <alignment horizontal="left" shrinkToFit="0" vertical="center" wrapText="1"/>
    </xf>
    <xf borderId="1" fillId="6" fontId="8" numFmtId="0" xfId="0" applyAlignment="1" applyBorder="1" applyFont="1">
      <alignment horizontal="left" shrinkToFit="0" vertical="center" wrapText="1"/>
    </xf>
    <xf borderId="3" fillId="7" fontId="9" numFmtId="0" xfId="0" applyAlignment="1" applyBorder="1" applyFill="1" applyFont="1">
      <alignment horizontal="left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1" fillId="0" fontId="10" numFmtId="49" xfId="0" applyAlignment="1" applyBorder="1" applyFont="1" applyNumberFormat="1">
      <alignment horizontal="left" shrinkToFit="0" vertical="top" wrapText="1"/>
    </xf>
    <xf borderId="1" fillId="0" fontId="10" numFmtId="1" xfId="0" applyAlignment="1" applyBorder="1" applyFont="1" applyNumberFormat="1">
      <alignment horizontal="left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vertical="center"/>
    </xf>
    <xf borderId="1" fillId="0" fontId="10" numFmtId="164" xfId="0" applyAlignment="1" applyBorder="1" applyFont="1" applyNumberFormat="1">
      <alignment horizontal="left" shrinkToFit="0" vertical="top" wrapText="1"/>
    </xf>
    <xf borderId="1" fillId="8" fontId="13" numFmtId="49" xfId="0" applyAlignment="1" applyBorder="1" applyFill="1" applyFont="1" applyNumberFormat="1">
      <alignment horizontal="left" readingOrder="0" shrinkToFit="0" vertical="top" wrapText="1"/>
    </xf>
    <xf borderId="1" fillId="0" fontId="10" numFmtId="49" xfId="0" applyAlignment="1" applyBorder="1" applyFont="1" applyNumberFormat="1">
      <alignment horizontal="left" readingOrder="0" shrinkToFit="0" vertical="top" wrapText="1"/>
    </xf>
    <xf borderId="4" fillId="0" fontId="10" numFmtId="49" xfId="0" applyAlignment="1" applyBorder="1" applyFont="1" applyNumberFormat="1">
      <alignment horizontal="left" shrinkToFit="0" vertical="top" wrapText="1"/>
    </xf>
    <xf borderId="1" fillId="0" fontId="10" numFmtId="14" xfId="0" applyAlignment="1" applyBorder="1" applyFont="1" applyNumberFormat="1">
      <alignment horizontal="left" shrinkToFit="0" vertical="top" wrapText="1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1" fillId="0" fontId="10" numFmtId="165" xfId="0" applyAlignment="1" applyBorder="1" applyFont="1" applyNumberFormat="1">
      <alignment horizontal="right" shrinkToFit="0" vertical="top" wrapText="1"/>
    </xf>
    <xf borderId="0" fillId="0" fontId="14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1" fillId="0" fontId="14" numFmtId="49" xfId="0" applyAlignment="1" applyBorder="1" applyFont="1" applyNumberFormat="1">
      <alignment horizontal="left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9" fontId="17" numFmtId="49" xfId="0" applyAlignment="1" applyBorder="1" applyFill="1" applyFont="1" applyNumberFormat="1">
      <alignment horizontal="left" shrinkToFit="0" vertical="top" wrapText="1"/>
    </xf>
    <xf borderId="1" fillId="0" fontId="14" numFmtId="49" xfId="0" applyAlignment="1" applyBorder="1" applyFont="1" applyNumberFormat="1">
      <alignment horizontal="left" readingOrder="0" shrinkToFit="0" vertical="top" wrapText="1"/>
    </xf>
    <xf borderId="4" fillId="0" fontId="14" numFmtId="49" xfId="0" applyAlignment="1" applyBorder="1" applyFont="1" applyNumberFormat="1">
      <alignment horizontal="left" shrinkToFit="0" vertical="top" wrapText="1"/>
    </xf>
    <xf borderId="1" fillId="0" fontId="14" numFmtId="14" xfId="0" applyAlignment="1" applyBorder="1" applyFont="1" applyNumberFormat="1">
      <alignment horizontal="left" shrinkToFit="0" vertical="top" wrapText="1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vertical="center"/>
    </xf>
    <xf borderId="0" fillId="0" fontId="14" numFmtId="166" xfId="0" applyAlignment="1" applyFont="1" applyNumberFormat="1">
      <alignment vertical="center"/>
    </xf>
    <xf borderId="1" fillId="0" fontId="14" numFmtId="165" xfId="0" applyAlignment="1" applyBorder="1" applyFont="1" applyNumberFormat="1">
      <alignment horizontal="right" shrinkToFit="0" vertical="top" wrapText="1"/>
    </xf>
    <xf borderId="0" fillId="8" fontId="14" numFmtId="0" xfId="0" applyAlignment="1" applyFont="1">
      <alignment horizontal="left" readingOrder="0" shrinkToFit="0" vertical="center" wrapText="1"/>
    </xf>
    <xf borderId="0" fillId="8" fontId="15" numFmtId="0" xfId="0" applyAlignment="1" applyFont="1">
      <alignment horizontal="left" shrinkToFit="0" vertical="center" wrapText="1"/>
    </xf>
    <xf borderId="1" fillId="8" fontId="14" numFmtId="49" xfId="0" applyAlignment="1" applyBorder="1" applyFont="1" applyNumberFormat="1">
      <alignment horizontal="left" shrinkToFit="0" vertical="top" wrapText="1"/>
    </xf>
    <xf borderId="1" fillId="8" fontId="14" numFmtId="1" xfId="0" applyAlignment="1" applyBorder="1" applyFont="1" applyNumberFormat="1">
      <alignment horizontal="left" shrinkToFit="0" vertical="top" wrapText="1"/>
    </xf>
    <xf borderId="1" fillId="8" fontId="14" numFmtId="0" xfId="0" applyAlignment="1" applyBorder="1" applyFont="1">
      <alignment horizontal="left" shrinkToFit="0" vertical="top" wrapText="1"/>
    </xf>
    <xf borderId="1" fillId="8" fontId="18" numFmtId="49" xfId="0" applyAlignment="1" applyBorder="1" applyFont="1" applyNumberFormat="1">
      <alignment horizontal="left" shrinkToFit="0" vertical="top" wrapText="1"/>
    </xf>
    <xf borderId="1" fillId="8" fontId="14" numFmtId="164" xfId="0" applyAlignment="1" applyBorder="1" applyFont="1" applyNumberFormat="1">
      <alignment horizontal="left" shrinkToFit="0" vertical="top" wrapText="1"/>
    </xf>
    <xf borderId="2" fillId="8" fontId="17" numFmtId="0" xfId="0" applyAlignment="1" applyBorder="1" applyFont="1">
      <alignment readingOrder="0" vertical="bottom"/>
    </xf>
    <xf borderId="0" fillId="8" fontId="14" numFmtId="49" xfId="0" applyAlignment="1" applyFont="1" applyNumberFormat="1">
      <alignment horizontal="left" shrinkToFit="0" vertical="top" wrapText="1"/>
    </xf>
    <xf borderId="4" fillId="8" fontId="14" numFmtId="49" xfId="0" applyAlignment="1" applyBorder="1" applyFont="1" applyNumberFormat="1">
      <alignment horizontal="left" shrinkToFit="0" vertical="top" wrapText="1"/>
    </xf>
    <xf borderId="1" fillId="8" fontId="14" numFmtId="14" xfId="0" applyAlignment="1" applyBorder="1" applyFont="1" applyNumberFormat="1">
      <alignment horizontal="left" shrinkToFit="0" vertical="top" wrapText="1"/>
    </xf>
    <xf borderId="0" fillId="8" fontId="14" numFmtId="0" xfId="0" applyAlignment="1" applyFont="1">
      <alignment horizontal="left" vertical="top"/>
    </xf>
    <xf borderId="0" fillId="8" fontId="14" numFmtId="0" xfId="0" applyAlignment="1" applyFont="1">
      <alignment vertical="center"/>
    </xf>
    <xf borderId="0" fillId="8" fontId="14" numFmtId="166" xfId="0" applyAlignment="1" applyFont="1" applyNumberFormat="1">
      <alignment vertical="center"/>
    </xf>
    <xf borderId="1" fillId="8" fontId="14" numFmtId="165" xfId="0" applyAlignment="1" applyBorder="1" applyFont="1" applyNumberFormat="1">
      <alignment horizontal="right" shrinkToFit="0" vertical="top" wrapText="1"/>
    </xf>
    <xf borderId="0" fillId="0" fontId="14" numFmtId="0" xfId="0" applyAlignment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3" numFmtId="49" xfId="0" applyAlignment="1" applyBorder="1" applyFont="1" applyNumberFormat="1">
      <alignment horizontal="left" readingOrder="0" shrinkToFit="0" vertical="top" wrapText="1"/>
    </xf>
    <xf borderId="0" fillId="0" fontId="14" numFmtId="49" xfId="0" applyAlignment="1" applyFont="1" applyNumberFormat="1">
      <alignment horizontal="left" readingOrder="0" shrinkToFit="0" vertical="top" wrapText="1"/>
    </xf>
    <xf borderId="0" fillId="0" fontId="14" numFmtId="0" xfId="0" applyAlignment="1" applyFont="1">
      <alignment horizontal="left" vertical="top"/>
    </xf>
    <xf borderId="1" fillId="0" fontId="14" numFmtId="165" xfId="0" applyAlignment="1" applyBorder="1" applyFont="1" applyNumberFormat="1">
      <alignment horizontal="right" readingOrder="0" shrinkToFit="0" vertical="top" wrapText="1"/>
    </xf>
    <xf borderId="1" fillId="0" fontId="19" numFmtId="49" xfId="0" applyAlignment="1" applyBorder="1" applyFont="1" applyNumberFormat="1">
      <alignment horizontal="left" shrinkToFit="0" vertical="top" wrapText="1"/>
    </xf>
    <xf borderId="5" fillId="6" fontId="6" numFmtId="0" xfId="0" applyAlignment="1" applyBorder="1" applyFont="1">
      <alignment horizontal="left" shrinkToFit="0" vertical="center" wrapText="1"/>
    </xf>
    <xf borderId="1" fillId="7" fontId="9" numFmtId="0" xfId="0" applyAlignment="1" applyBorder="1" applyFont="1">
      <alignment horizontal="left" shrinkToFit="0" vertical="top" wrapText="1"/>
    </xf>
    <xf borderId="0" fillId="2" fontId="14" numFmtId="0" xfId="0" applyAlignment="1" applyFont="1">
      <alignment horizontal="left" shrinkToFit="0" vertical="center" wrapText="1"/>
    </xf>
    <xf borderId="1" fillId="2" fontId="14" numFmtId="49" xfId="0" applyAlignment="1" applyBorder="1" applyFont="1" applyNumberFormat="1">
      <alignment horizontal="left" shrinkToFit="0" vertical="top" wrapText="1"/>
    </xf>
    <xf borderId="1" fillId="2" fontId="14" numFmtId="1" xfId="0" applyAlignment="1" applyBorder="1" applyFont="1" applyNumberFormat="1">
      <alignment horizontal="left" shrinkToFit="0" vertical="top" wrapText="1"/>
    </xf>
    <xf borderId="1" fillId="2" fontId="18" numFmtId="49" xfId="0" applyAlignment="1" applyBorder="1" applyFont="1" applyNumberFormat="1">
      <alignment horizontal="left" shrinkToFit="0" vertical="top" wrapText="1"/>
    </xf>
    <xf borderId="1" fillId="2" fontId="14" numFmtId="164" xfId="0" applyAlignment="1" applyBorder="1" applyFont="1" applyNumberFormat="1">
      <alignment horizontal="left" shrinkToFit="0" vertical="top" wrapText="1"/>
    </xf>
    <xf borderId="1" fillId="2" fontId="14" numFmtId="0" xfId="0" applyAlignment="1" applyBorder="1" applyFont="1">
      <alignment horizontal="left" shrinkToFit="0" vertical="top" wrapText="1"/>
    </xf>
    <xf borderId="1" fillId="2" fontId="14" numFmtId="49" xfId="0" applyAlignment="1" applyBorder="1" applyFont="1" applyNumberFormat="1">
      <alignment horizontal="left" readingOrder="0" shrinkToFit="0" vertical="top" wrapText="1"/>
    </xf>
    <xf borderId="4" fillId="2" fontId="14" numFmtId="49" xfId="0" applyAlignment="1" applyBorder="1" applyFont="1" applyNumberFormat="1">
      <alignment horizontal="left" shrinkToFit="0" vertical="top" wrapText="1"/>
    </xf>
    <xf borderId="1" fillId="2" fontId="14" numFmtId="14" xfId="0" applyAlignment="1" applyBorder="1" applyFont="1" applyNumberFormat="1">
      <alignment horizontal="left" shrinkToFit="0" vertical="top" wrapText="1"/>
    </xf>
    <xf borderId="0" fillId="2" fontId="14" numFmtId="0" xfId="0" applyAlignment="1" applyFont="1">
      <alignment horizontal="left" vertical="top"/>
    </xf>
    <xf borderId="0" fillId="2" fontId="14" numFmtId="0" xfId="0" applyAlignment="1" applyFont="1">
      <alignment vertical="center"/>
    </xf>
    <xf borderId="0" fillId="2" fontId="14" numFmtId="166" xfId="0" applyAlignment="1" applyFont="1" applyNumberFormat="1">
      <alignment vertical="center"/>
    </xf>
    <xf borderId="1" fillId="2" fontId="14" numFmtId="165" xfId="0" applyAlignment="1" applyBorder="1" applyFont="1" applyNumberFormat="1">
      <alignment horizontal="right" shrinkToFit="0" vertical="top" wrapText="1"/>
    </xf>
    <xf borderId="1" fillId="0" fontId="14" numFmtId="1" xfId="0" applyAlignment="1" applyBorder="1" applyFont="1" applyNumberFormat="1">
      <alignment horizontal="left" shrinkToFit="0" vertical="top" wrapText="1"/>
    </xf>
    <xf borderId="0" fillId="10" fontId="20" numFmtId="49" xfId="0" applyAlignment="1" applyFill="1" applyFont="1" applyNumberFormat="1">
      <alignment readingOrder="0" shrinkToFit="0" vertical="center" wrapText="0"/>
    </xf>
    <xf borderId="1" fillId="0" fontId="14" numFmtId="164" xfId="0" applyAlignment="1" applyBorder="1" applyFont="1" applyNumberFormat="1">
      <alignment horizontal="left" shrinkToFit="0" vertical="top" wrapText="1"/>
    </xf>
    <xf borderId="6" fillId="2" fontId="21" numFmtId="49" xfId="0" applyAlignment="1" applyBorder="1" applyFont="1" applyNumberFormat="1">
      <alignment horizontal="left" readingOrder="0" vertical="top"/>
    </xf>
    <xf borderId="1" fillId="2" fontId="14" numFmtId="165" xfId="0" applyAlignment="1" applyBorder="1" applyFont="1" applyNumberFormat="1">
      <alignment horizontal="right" readingOrder="0" shrinkToFit="0" vertical="top" wrapText="1"/>
    </xf>
    <xf borderId="1" fillId="2" fontId="22" numFmtId="0" xfId="0" applyAlignment="1" applyBorder="1" applyFont="1">
      <alignment horizontal="left" readingOrder="0" shrinkToFit="0" vertical="top" wrapText="1"/>
    </xf>
    <xf borderId="1" fillId="2" fontId="23" numFmtId="49" xfId="0" applyAlignment="1" applyBorder="1" applyFont="1" applyNumberFormat="1">
      <alignment horizontal="left" shrinkToFit="0" vertical="top" wrapText="1"/>
    </xf>
    <xf borderId="1" fillId="2" fontId="19" numFmtId="49" xfId="0" applyAlignment="1" applyBorder="1" applyFont="1" applyNumberFormat="1">
      <alignment horizontal="left" shrinkToFit="0" vertical="top" wrapText="1"/>
    </xf>
    <xf borderId="1" fillId="2" fontId="14" numFmtId="167" xfId="0" applyAlignment="1" applyBorder="1" applyFont="1" applyNumberFormat="1">
      <alignment horizontal="left" readingOrder="0" shrinkToFit="0" vertical="top" wrapText="1"/>
    </xf>
    <xf borderId="7" fillId="0" fontId="14" numFmtId="0" xfId="0" applyAlignment="1" applyBorder="1" applyFont="1">
      <alignment horizontal="left" shrinkToFit="0" vertical="center" wrapText="1"/>
    </xf>
    <xf borderId="0" fillId="10" fontId="14" numFmtId="0" xfId="0" applyAlignment="1" applyFont="1">
      <alignment horizontal="left" readingOrder="0" shrinkToFit="0" vertical="center" wrapText="1"/>
    </xf>
    <xf borderId="7" fillId="10" fontId="14" numFmtId="0" xfId="0" applyAlignment="1" applyBorder="1" applyFont="1">
      <alignment horizontal="left" shrinkToFit="0" vertical="center" wrapText="1"/>
    </xf>
    <xf borderId="1" fillId="10" fontId="24" numFmtId="49" xfId="0" applyAlignment="1" applyBorder="1" applyFont="1" applyNumberFormat="1">
      <alignment horizontal="left" readingOrder="0" shrinkToFit="0" vertical="top" wrapText="1"/>
    </xf>
    <xf borderId="1" fillId="10" fontId="15" numFmtId="0" xfId="0" applyAlignment="1" applyBorder="1" applyFont="1">
      <alignment horizontal="left" readingOrder="0" shrinkToFit="0" vertical="center" wrapText="1"/>
    </xf>
    <xf borderId="1" fillId="10" fontId="15" numFmtId="168" xfId="0" applyAlignment="1" applyBorder="1" applyFont="1" applyNumberFormat="1">
      <alignment horizontal="left" readingOrder="0" shrinkToFit="0" vertical="center" wrapText="1"/>
    </xf>
    <xf borderId="1" fillId="10" fontId="15" numFmtId="0" xfId="0" applyAlignment="1" applyBorder="1" applyFont="1">
      <alignment horizontal="left" shrinkToFit="0" vertical="center" wrapText="1"/>
    </xf>
    <xf borderId="1" fillId="10" fontId="25" numFmtId="0" xfId="0" applyAlignment="1" applyBorder="1" applyFont="1">
      <alignment horizontal="left" readingOrder="0" shrinkToFit="0" vertical="center" wrapText="1"/>
    </xf>
    <xf borderId="1" fillId="10" fontId="25" numFmtId="169" xfId="0" applyAlignment="1" applyBorder="1" applyFont="1" applyNumberFormat="1">
      <alignment horizontal="left" readingOrder="0" shrinkToFit="0" vertical="center" wrapText="1"/>
    </xf>
    <xf borderId="1" fillId="10" fontId="25" numFmtId="0" xfId="0" applyAlignment="1" applyBorder="1" applyFont="1">
      <alignment horizontal="left" shrinkToFit="0" vertical="center" wrapText="1"/>
    </xf>
    <xf borderId="1" fillId="10" fontId="15" numFmtId="167" xfId="0" applyAlignment="1" applyBorder="1" applyFont="1" applyNumberFormat="1">
      <alignment horizontal="left" readingOrder="0" shrinkToFit="0" vertical="center" wrapText="1"/>
    </xf>
    <xf borderId="4" fillId="10" fontId="15" numFmtId="0" xfId="0" applyAlignment="1" applyBorder="1" applyFont="1">
      <alignment horizontal="left" shrinkToFit="0" vertical="center" wrapText="1"/>
    </xf>
    <xf borderId="1" fillId="10" fontId="26" numFmtId="0" xfId="0" applyAlignment="1" applyBorder="1" applyFont="1">
      <alignment horizontal="left" readingOrder="0" shrinkToFit="0" vertical="top" wrapText="1"/>
    </xf>
    <xf borderId="0" fillId="10" fontId="14" numFmtId="0" xfId="0" applyAlignment="1" applyFont="1">
      <alignment horizontal="left" vertical="top"/>
    </xf>
    <xf borderId="0" fillId="10" fontId="14" numFmtId="0" xfId="0" applyAlignment="1" applyFont="1">
      <alignment vertical="center"/>
    </xf>
    <xf borderId="1" fillId="10" fontId="15" numFmtId="165" xfId="0" applyAlignment="1" applyBorder="1" applyFont="1" applyNumberFormat="1">
      <alignment horizontal="right" shrinkToFit="0" vertical="center" wrapText="1"/>
    </xf>
    <xf borderId="1" fillId="10" fontId="15" numFmtId="165" xfId="0" applyAlignment="1" applyBorder="1" applyFont="1" applyNumberFormat="1">
      <alignment horizontal="right" readingOrder="0" shrinkToFit="0" vertical="center" wrapText="1"/>
    </xf>
    <xf borderId="1" fillId="6" fontId="6" numFmtId="165" xfId="0" applyAlignment="1" applyBorder="1" applyFont="1" applyNumberFormat="1">
      <alignment horizontal="right" shrinkToFit="0" vertical="center" wrapText="1"/>
    </xf>
    <xf borderId="0" fillId="11" fontId="14" numFmtId="0" xfId="0" applyAlignment="1" applyFill="1" applyFont="1">
      <alignment horizontal="left" readingOrder="0" shrinkToFit="0" vertical="center" wrapText="1"/>
    </xf>
    <xf borderId="0" fillId="11" fontId="14" numFmtId="0" xfId="0" applyAlignment="1" applyFont="1">
      <alignment horizontal="left" shrinkToFit="0" vertical="center" wrapText="1"/>
    </xf>
    <xf borderId="1" fillId="11" fontId="14" numFmtId="49" xfId="0" applyAlignment="1" applyBorder="1" applyFont="1" applyNumberFormat="1">
      <alignment horizontal="left" shrinkToFit="0" vertical="top" wrapText="1"/>
    </xf>
    <xf borderId="1" fillId="11" fontId="14" numFmtId="1" xfId="0" applyAlignment="1" applyBorder="1" applyFont="1" applyNumberFormat="1">
      <alignment horizontal="left" shrinkToFit="0" vertical="top" wrapText="1"/>
    </xf>
    <xf borderId="1" fillId="11" fontId="14" numFmtId="0" xfId="0" applyAlignment="1" applyBorder="1" applyFont="1">
      <alignment horizontal="left" shrinkToFit="0" vertical="top" wrapText="1"/>
    </xf>
    <xf borderId="1" fillId="11" fontId="19" numFmtId="49" xfId="0" applyAlignment="1" applyBorder="1" applyFont="1" applyNumberFormat="1">
      <alignment horizontal="left" shrinkToFit="0" vertical="top" wrapText="1"/>
    </xf>
    <xf borderId="1" fillId="11" fontId="14" numFmtId="164" xfId="0" applyAlignment="1" applyBorder="1" applyFont="1" applyNumberFormat="1">
      <alignment horizontal="left" shrinkToFit="0" vertical="top" wrapText="1"/>
    </xf>
    <xf borderId="1" fillId="11" fontId="17" numFmtId="49" xfId="0" applyAlignment="1" applyBorder="1" applyFont="1" applyNumberFormat="1">
      <alignment horizontal="left" readingOrder="0" shrinkToFit="0" vertical="top" wrapText="1"/>
    </xf>
    <xf borderId="4" fillId="11" fontId="14" numFmtId="49" xfId="0" applyAlignment="1" applyBorder="1" applyFont="1" applyNumberFormat="1">
      <alignment horizontal="left" shrinkToFit="0" vertical="top" wrapText="1"/>
    </xf>
    <xf borderId="1" fillId="11" fontId="14" numFmtId="14" xfId="0" applyAlignment="1" applyBorder="1" applyFont="1" applyNumberFormat="1">
      <alignment horizontal="left" shrinkToFit="0" vertical="top" wrapText="1"/>
    </xf>
    <xf borderId="0" fillId="11" fontId="14" numFmtId="0" xfId="0" applyAlignment="1" applyFont="1">
      <alignment horizontal="left" vertical="top"/>
    </xf>
    <xf borderId="0" fillId="11" fontId="14" numFmtId="0" xfId="0" applyAlignment="1" applyFont="1">
      <alignment vertical="center"/>
    </xf>
    <xf borderId="0" fillId="11" fontId="14" numFmtId="166" xfId="0" applyAlignment="1" applyFont="1" applyNumberFormat="1">
      <alignment vertical="center"/>
    </xf>
    <xf borderId="1" fillId="11" fontId="14" numFmtId="165" xfId="0" applyAlignment="1" applyBorder="1" applyFont="1" applyNumberFormat="1">
      <alignment horizontal="right" shrinkToFit="0" vertical="top" wrapText="1"/>
    </xf>
    <xf borderId="0" fillId="8" fontId="14" numFmtId="0" xfId="0" applyAlignment="1" applyFont="1">
      <alignment horizontal="left" shrinkToFit="0" vertical="center" wrapText="1"/>
    </xf>
    <xf borderId="1" fillId="8" fontId="27" numFmtId="49" xfId="0" applyAlignment="1" applyBorder="1" applyFont="1" applyNumberFormat="1">
      <alignment horizontal="left" shrinkToFit="0" vertical="top" wrapText="1"/>
    </xf>
    <xf borderId="1" fillId="8" fontId="17" numFmtId="49" xfId="0" applyAlignment="1" applyBorder="1" applyFont="1" applyNumberFormat="1">
      <alignment horizontal="left" readingOrder="0" shrinkToFit="0" vertical="top" wrapText="1"/>
    </xf>
    <xf borderId="1" fillId="0" fontId="14" numFmtId="1" xfId="0" applyAlignment="1" applyBorder="1" applyFont="1" applyNumberFormat="1">
      <alignment horizontal="left" readingOrder="0" shrinkToFit="0" vertical="top" wrapText="1"/>
    </xf>
    <xf borderId="1" fillId="0" fontId="14" numFmtId="164" xfId="0" applyAlignment="1" applyBorder="1" applyFont="1" applyNumberFormat="1">
      <alignment horizontal="left" readingOrder="0" shrinkToFit="0" vertical="top" wrapText="1"/>
    </xf>
    <xf borderId="1" fillId="6" fontId="14" numFmtId="49" xfId="0" applyAlignment="1" applyBorder="1" applyFont="1" applyNumberFormat="1">
      <alignment horizontal="left" shrinkToFit="0" vertical="top" wrapText="1"/>
    </xf>
    <xf borderId="1" fillId="6" fontId="14" numFmtId="1" xfId="0" applyAlignment="1" applyBorder="1" applyFont="1" applyNumberFormat="1">
      <alignment horizontal="left" shrinkToFit="0" vertical="top" wrapText="1"/>
    </xf>
    <xf borderId="1" fillId="6" fontId="14" numFmtId="0" xfId="0" applyAlignment="1" applyBorder="1" applyFont="1">
      <alignment horizontal="left" shrinkToFit="0" vertical="top" wrapText="1"/>
    </xf>
    <xf borderId="1" fillId="6" fontId="28" numFmtId="49" xfId="0" applyAlignment="1" applyBorder="1" applyFont="1" applyNumberFormat="1">
      <alignment horizontal="left" shrinkToFit="0" vertical="top" wrapText="1"/>
    </xf>
    <xf borderId="5" fillId="6" fontId="14" numFmtId="49" xfId="0" applyAlignment="1" applyBorder="1" applyFont="1" applyNumberFormat="1">
      <alignment horizontal="left" shrinkToFit="0" vertical="top" wrapText="1"/>
    </xf>
    <xf borderId="1" fillId="2" fontId="17" numFmtId="49" xfId="0" applyAlignment="1" applyBorder="1" applyFont="1" applyNumberFormat="1">
      <alignment horizontal="left" shrinkToFit="0" vertical="top" wrapText="1"/>
    </xf>
    <xf borderId="1" fillId="0" fontId="29" numFmtId="0" xfId="0" applyAlignment="1" applyBorder="1" applyFont="1">
      <alignment horizontal="left" shrinkToFit="0" vertical="top" wrapText="1"/>
    </xf>
    <xf borderId="1" fillId="0" fontId="17" numFmtId="49" xfId="0" applyAlignment="1" applyBorder="1" applyFont="1" applyNumberFormat="1">
      <alignment horizontal="left" shrinkToFit="0" vertical="top" wrapText="1"/>
    </xf>
    <xf borderId="0" fillId="12" fontId="14" numFmtId="0" xfId="0" applyAlignment="1" applyFill="1" applyFont="1">
      <alignment horizontal="left" readingOrder="0" shrinkToFit="0" vertical="center" wrapText="1"/>
    </xf>
    <xf borderId="0" fillId="12" fontId="14" numFmtId="0" xfId="0" applyAlignment="1" applyFont="1">
      <alignment horizontal="left" shrinkToFit="0" vertical="center" wrapText="1"/>
    </xf>
    <xf borderId="1" fillId="12" fontId="14" numFmtId="49" xfId="0" applyAlignment="1" applyBorder="1" applyFont="1" applyNumberFormat="1">
      <alignment horizontal="left" shrinkToFit="0" vertical="top" wrapText="1"/>
    </xf>
    <xf borderId="1" fillId="12" fontId="14" numFmtId="1" xfId="0" applyAlignment="1" applyBorder="1" applyFont="1" applyNumberFormat="1">
      <alignment horizontal="left" shrinkToFit="0" vertical="top" wrapText="1"/>
    </xf>
    <xf borderId="1" fillId="12" fontId="14" numFmtId="0" xfId="0" applyAlignment="1" applyBorder="1" applyFont="1">
      <alignment horizontal="left" shrinkToFit="0" vertical="top" wrapText="1"/>
    </xf>
    <xf borderId="1" fillId="12" fontId="19" numFmtId="0" xfId="0" applyAlignment="1" applyBorder="1" applyFont="1">
      <alignment vertical="center"/>
    </xf>
    <xf borderId="1" fillId="12" fontId="17" numFmtId="49" xfId="0" applyAlignment="1" applyBorder="1" applyFont="1" applyNumberFormat="1">
      <alignment horizontal="left" shrinkToFit="0" vertical="top" wrapText="1"/>
    </xf>
    <xf borderId="4" fillId="12" fontId="14" numFmtId="49" xfId="0" applyAlignment="1" applyBorder="1" applyFont="1" applyNumberFormat="1">
      <alignment horizontal="left" shrinkToFit="0" vertical="top" wrapText="1"/>
    </xf>
    <xf borderId="1" fillId="12" fontId="14" numFmtId="14" xfId="0" applyAlignment="1" applyBorder="1" applyFont="1" applyNumberFormat="1">
      <alignment horizontal="left" shrinkToFit="0" vertical="top" wrapText="1"/>
    </xf>
    <xf borderId="0" fillId="12" fontId="14" numFmtId="0" xfId="0" applyAlignment="1" applyFont="1">
      <alignment horizontal="left" vertical="top"/>
    </xf>
    <xf borderId="0" fillId="12" fontId="14" numFmtId="0" xfId="0" applyAlignment="1" applyFont="1">
      <alignment vertical="center"/>
    </xf>
    <xf borderId="1" fillId="12" fontId="14" numFmtId="165" xfId="0" applyAlignment="1" applyBorder="1" applyFont="1" applyNumberFormat="1">
      <alignment horizontal="right" shrinkToFit="0" vertical="top" wrapText="1"/>
    </xf>
    <xf borderId="1" fillId="2" fontId="14" numFmtId="0" xfId="0" applyAlignment="1" applyBorder="1" applyFont="1">
      <alignment vertical="bottom"/>
    </xf>
    <xf borderId="1" fillId="2" fontId="19" numFmtId="0" xfId="0" applyAlignment="1" applyBorder="1" applyFont="1">
      <alignment vertical="center"/>
    </xf>
    <xf borderId="1" fillId="0" fontId="14" numFmtId="0" xfId="0" applyAlignment="1" applyBorder="1" applyFont="1">
      <alignment vertical="bottom"/>
    </xf>
    <xf borderId="1" fillId="0" fontId="30" numFmtId="170" xfId="0" applyAlignment="1" applyBorder="1" applyFont="1" applyNumberFormat="1">
      <alignment horizontal="left" readingOrder="0" shrinkToFit="0" vertical="top" wrapText="1"/>
    </xf>
    <xf borderId="5" fillId="6" fontId="7" numFmtId="49" xfId="0" applyAlignment="1" applyBorder="1" applyFont="1" applyNumberFormat="1">
      <alignment horizontal="left" shrinkToFit="0" vertical="top" wrapText="1"/>
    </xf>
    <xf borderId="0" fillId="0" fontId="14" numFmtId="0" xfId="0" applyAlignment="1" applyFont="1">
      <alignment vertical="bottom"/>
    </xf>
    <xf borderId="6" fillId="0" fontId="14" numFmtId="49" xfId="0" applyAlignment="1" applyBorder="1" applyFont="1" applyNumberFormat="1">
      <alignment horizontal="left" shrinkToFit="0" vertical="top" wrapText="1"/>
    </xf>
    <xf borderId="0" fillId="0" fontId="14" numFmtId="16" xfId="0" applyAlignment="1" applyFont="1" applyNumberFormat="1">
      <alignment horizontal="left" vertical="center"/>
    </xf>
    <xf borderId="1" fillId="0" fontId="18" numFmtId="49" xfId="0" applyAlignment="1" applyBorder="1" applyFont="1" applyNumberFormat="1">
      <alignment horizontal="left" shrinkToFit="0" vertical="top" wrapText="1"/>
    </xf>
    <xf borderId="1" fillId="9" fontId="17" numFmtId="49" xfId="0" applyAlignment="1" applyBorder="1" applyFont="1" applyNumberFormat="1">
      <alignment horizontal="left" readingOrder="0" shrinkToFit="0" vertical="top" wrapText="1"/>
    </xf>
    <xf borderId="1" fillId="0" fontId="14" numFmtId="170" xfId="0" applyAlignment="1" applyBorder="1" applyFont="1" applyNumberFormat="1">
      <alignment horizontal="left" readingOrder="0" shrinkToFit="0" vertical="top" wrapText="1"/>
    </xf>
    <xf borderId="1" fillId="0" fontId="19" numFmtId="0" xfId="0" applyAlignment="1" applyBorder="1" applyFont="1">
      <alignment horizontal="left" shrinkToFit="0" vertical="top" wrapText="1"/>
    </xf>
    <xf borderId="1" fillId="6" fontId="7" numFmtId="165" xfId="0" applyAlignment="1" applyBorder="1" applyFont="1" applyNumberFormat="1">
      <alignment horizontal="right" shrinkToFit="0" vertical="top" wrapText="1"/>
    </xf>
    <xf borderId="0" fillId="2" fontId="31" numFmtId="0" xfId="0" applyAlignment="1" applyFont="1">
      <alignment horizontal="left" shrinkToFit="0" vertical="center" wrapText="1"/>
    </xf>
    <xf borderId="0" fillId="2" fontId="32" numFmtId="49" xfId="0" applyAlignment="1" applyFont="1" applyNumberFormat="1">
      <alignment shrinkToFit="0" vertical="top" wrapText="1"/>
    </xf>
    <xf borderId="1" fillId="2" fontId="32" numFmtId="49" xfId="0" applyAlignment="1" applyBorder="1" applyFont="1" applyNumberFormat="1">
      <alignment shrinkToFit="0" vertical="top" wrapText="1"/>
    </xf>
    <xf borderId="1" fillId="2" fontId="32" numFmtId="49" xfId="0" applyAlignment="1" applyBorder="1" applyFont="1" applyNumberFormat="1">
      <alignment readingOrder="0" shrinkToFit="0" vertical="top" wrapText="1"/>
    </xf>
    <xf borderId="1" fillId="2" fontId="32" numFmtId="1" xfId="0" applyAlignment="1" applyBorder="1" applyFont="1" applyNumberFormat="1">
      <alignment readingOrder="0" shrinkToFit="0" vertical="top" wrapText="1"/>
    </xf>
    <xf borderId="1" fillId="2" fontId="32" numFmtId="0" xfId="0" applyAlignment="1" applyBorder="1" applyFont="1">
      <alignment readingOrder="0" vertical="bottom"/>
    </xf>
    <xf borderId="1" fillId="2" fontId="32" numFmtId="0" xfId="0" applyAlignment="1" applyBorder="1" applyFont="1">
      <alignment vertical="bottom"/>
    </xf>
    <xf borderId="1" fillId="2" fontId="33" numFmtId="49" xfId="0" applyAlignment="1" applyBorder="1" applyFont="1" applyNumberFormat="1">
      <alignment shrinkToFit="0" vertical="top" wrapText="1"/>
    </xf>
    <xf borderId="1" fillId="2" fontId="34" numFmtId="49" xfId="0" applyAlignment="1" applyBorder="1" applyFont="1" applyNumberFormat="1">
      <alignment shrinkToFit="0" vertical="top" wrapText="1"/>
    </xf>
    <xf borderId="1" fillId="2" fontId="14" numFmtId="14" xfId="0" applyAlignment="1" applyBorder="1" applyFont="1" applyNumberFormat="1">
      <alignment horizontal="left" readingOrder="0" shrinkToFit="0" vertical="top" wrapText="1"/>
    </xf>
    <xf borderId="1" fillId="13" fontId="35" numFmtId="49" xfId="0" applyAlignment="1" applyBorder="1" applyFill="1" applyFont="1" applyNumberFormat="1">
      <alignment horizontal="left" shrinkToFit="0" vertical="top" wrapText="1"/>
    </xf>
    <xf borderId="0" fillId="0" fontId="31" numFmtId="0" xfId="0" applyAlignment="1" applyFont="1">
      <alignment horizontal="left" vertical="top"/>
    </xf>
    <xf borderId="0" fillId="0" fontId="31" numFmtId="0" xfId="0" applyAlignment="1" applyFont="1">
      <alignment vertical="center"/>
    </xf>
    <xf borderId="0" fillId="0" fontId="31" numFmtId="0" xfId="0" applyAlignment="1" applyFont="1">
      <alignment vertical="bottom"/>
    </xf>
    <xf borderId="0" fillId="0" fontId="19" numFmtId="0" xfId="0" applyAlignment="1" applyFont="1">
      <alignment horizontal="left" shrinkToFit="0" vertical="top" wrapText="1"/>
    </xf>
    <xf borderId="1" fillId="0" fontId="36" numFmtId="49" xfId="0" applyAlignment="1" applyBorder="1" applyFont="1" applyNumberFormat="1">
      <alignment horizontal="left" shrinkToFit="0" vertical="top" wrapText="1"/>
    </xf>
    <xf borderId="1" fillId="0" fontId="14" numFmtId="0" xfId="0" applyAlignment="1" applyBorder="1" applyFont="1">
      <alignment vertical="center"/>
    </xf>
    <xf borderId="0" fillId="10" fontId="14" numFmtId="0" xfId="0" applyAlignment="1" applyFont="1">
      <alignment horizontal="left" shrinkToFit="0" vertical="center" wrapText="1"/>
    </xf>
    <xf borderId="0" fillId="10" fontId="32" numFmtId="49" xfId="0" applyAlignment="1" applyFont="1" applyNumberFormat="1">
      <alignment shrinkToFit="0" vertical="top" wrapText="1"/>
    </xf>
    <xf borderId="1" fillId="10" fontId="32" numFmtId="49" xfId="0" applyAlignment="1" applyBorder="1" applyFont="1" applyNumberFormat="1">
      <alignment shrinkToFit="0" vertical="top" wrapText="1"/>
    </xf>
    <xf borderId="1" fillId="10" fontId="32" numFmtId="49" xfId="0" applyAlignment="1" applyBorder="1" applyFont="1" applyNumberFormat="1">
      <alignment readingOrder="0" shrinkToFit="0" vertical="top" wrapText="1"/>
    </xf>
    <xf borderId="1" fillId="10" fontId="32" numFmtId="1" xfId="0" applyAlignment="1" applyBorder="1" applyFont="1" applyNumberFormat="1">
      <alignment readingOrder="0" shrinkToFit="0" vertical="top" wrapText="1"/>
    </xf>
    <xf borderId="1" fillId="10" fontId="37" numFmtId="49" xfId="0" applyAlignment="1" applyBorder="1" applyFont="1" applyNumberFormat="1">
      <alignment shrinkToFit="0" vertical="top" wrapText="1"/>
    </xf>
    <xf borderId="0" fillId="10" fontId="7" numFmtId="49" xfId="0" applyAlignment="1" applyFont="1" applyNumberFormat="1">
      <alignment horizontal="left" shrinkToFit="0" vertical="top" wrapText="1"/>
    </xf>
    <xf borderId="1" fillId="10" fontId="7" numFmtId="49" xfId="0" applyAlignment="1" applyBorder="1" applyFont="1" applyNumberFormat="1">
      <alignment horizontal="left" shrinkToFit="0" vertical="top" wrapText="1"/>
    </xf>
    <xf borderId="4" fillId="10" fontId="7" numFmtId="49" xfId="0" applyAlignment="1" applyBorder="1" applyFont="1" applyNumberFormat="1">
      <alignment horizontal="left" shrinkToFit="0" vertical="top" wrapText="1"/>
    </xf>
    <xf borderId="1" fillId="10" fontId="38" numFmtId="170" xfId="0" applyAlignment="1" applyBorder="1" applyFont="1" applyNumberFormat="1">
      <alignment horizontal="left" readingOrder="0" shrinkToFit="0" vertical="top" wrapText="1"/>
    </xf>
    <xf borderId="1" fillId="10" fontId="7" numFmtId="165" xfId="0" applyAlignment="1" applyBorder="1" applyFont="1" applyNumberFormat="1">
      <alignment horizontal="right" shrinkToFit="0" vertical="top" wrapText="1"/>
    </xf>
    <xf borderId="1" fillId="10" fontId="39" numFmtId="49" xfId="0" applyAlignment="1" applyBorder="1" applyFont="1" applyNumberFormat="1">
      <alignment shrinkToFit="0" vertical="top" wrapText="1"/>
    </xf>
    <xf borderId="1" fillId="10" fontId="32" numFmtId="49" xfId="0" applyAlignment="1" applyBorder="1" applyFont="1" applyNumberFormat="1">
      <alignment readingOrder="0" vertical="top"/>
    </xf>
    <xf borderId="1" fillId="10" fontId="32" numFmtId="49" xfId="0" applyAlignment="1" applyBorder="1" applyFont="1" applyNumberFormat="1">
      <alignment vertical="top"/>
    </xf>
    <xf borderId="1" fillId="10" fontId="7" numFmtId="49" xfId="0" applyAlignment="1" applyBorder="1" applyFont="1" applyNumberFormat="1">
      <alignment horizontal="left" readingOrder="0" shrinkToFit="0" vertical="top" wrapText="1"/>
    </xf>
    <xf borderId="1" fillId="10" fontId="7" numFmtId="165" xfId="0" applyAlignment="1" applyBorder="1" applyFont="1" applyNumberFormat="1">
      <alignment horizontal="right" readingOrder="0" shrinkToFit="0" vertical="top" wrapText="1"/>
    </xf>
    <xf borderId="6" fillId="0" fontId="40" numFmtId="49" xfId="0" applyAlignment="1" applyBorder="1" applyFont="1" applyNumberFormat="1">
      <alignment horizontal="left" readingOrder="0" vertical="top"/>
    </xf>
    <xf borderId="1" fillId="0" fontId="41" numFmtId="49" xfId="0" applyAlignment="1" applyBorder="1" applyFont="1" applyNumberFormat="1">
      <alignment horizontal="left" shrinkToFit="0" vertical="top" wrapText="1"/>
    </xf>
    <xf borderId="8" fillId="2" fontId="42" numFmtId="14" xfId="0" applyAlignment="1" applyBorder="1" applyFont="1" applyNumberFormat="1">
      <alignment horizontal="left" shrinkToFit="0" vertical="top" wrapText="1"/>
    </xf>
    <xf borderId="8" fillId="0" fontId="42" numFmtId="49" xfId="0" applyAlignment="1" applyBorder="1" applyFont="1" applyNumberFormat="1">
      <alignment horizontal="left" vertical="top"/>
    </xf>
    <xf borderId="9" fillId="0" fontId="42" numFmtId="49" xfId="0" applyAlignment="1" applyBorder="1" applyFont="1" applyNumberFormat="1">
      <alignment horizontal="left" vertical="top"/>
    </xf>
    <xf borderId="0" fillId="0" fontId="19" numFmtId="49" xfId="0" applyAlignment="1" applyFont="1" applyNumberFormat="1">
      <alignment horizontal="left" shrinkToFit="0" vertical="top" wrapText="1"/>
    </xf>
    <xf borderId="0" fillId="0" fontId="43" numFmtId="0" xfId="0" applyAlignment="1" applyFont="1">
      <alignment horizontal="left" shrinkToFit="0" vertical="top" wrapText="1"/>
    </xf>
    <xf borderId="2" fillId="9" fontId="17" numFmtId="0" xfId="0" applyAlignment="1" applyBorder="1" applyFont="1">
      <alignment vertical="bottom"/>
    </xf>
    <xf borderId="0" fillId="0" fontId="14" numFmtId="49" xfId="0" applyAlignment="1" applyFont="1" applyNumberFormat="1">
      <alignment horizontal="left" shrinkToFit="0" vertical="top" wrapText="1"/>
    </xf>
    <xf borderId="10" fillId="0" fontId="42" numFmtId="49" xfId="0" applyAlignment="1" applyBorder="1" applyFont="1" applyNumberFormat="1">
      <alignment horizontal="left" vertical="top"/>
    </xf>
    <xf borderId="1" fillId="0" fontId="14" numFmtId="0" xfId="0" applyAlignment="1" applyBorder="1" applyFont="1">
      <alignment readingOrder="0" vertical="center"/>
    </xf>
    <xf borderId="11" fillId="0" fontId="42" numFmtId="49" xfId="0" applyAlignment="1" applyBorder="1" applyFont="1" applyNumberFormat="1">
      <alignment horizontal="left" vertical="top"/>
    </xf>
    <xf borderId="1" fillId="0" fontId="44" numFmtId="0" xfId="0" applyAlignment="1" applyBorder="1" applyFont="1">
      <alignment horizontal="left" readingOrder="0" shrinkToFit="0" vertical="top" wrapText="1"/>
    </xf>
    <xf borderId="1" fillId="0" fontId="14" numFmtId="167" xfId="0" applyAlignment="1" applyBorder="1" applyFont="1" applyNumberFormat="1">
      <alignment horizontal="left" readingOrder="0"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14" numFmtId="167" xfId="0" applyAlignment="1" applyFont="1" applyNumberFormat="1">
      <alignment horizontal="left" readingOrder="0" shrinkToFit="0" vertical="top" wrapText="1"/>
    </xf>
    <xf borderId="0" fillId="0" fontId="14" numFmtId="165" xfId="0" applyAlignment="1" applyFont="1" applyNumberFormat="1">
      <alignment horizontal="right" shrinkToFit="0" vertical="top" wrapText="1"/>
    </xf>
    <xf borderId="1" fillId="2" fontId="45" numFmtId="49" xfId="0" applyAlignment="1" applyBorder="1" applyFont="1" applyNumberFormat="1">
      <alignment readingOrder="0" vertical="center"/>
    </xf>
    <xf borderId="0" fillId="2" fontId="45" numFmtId="0" xfId="0" applyAlignment="1" applyFont="1">
      <alignment readingOrder="0" vertical="center"/>
    </xf>
    <xf borderId="1" fillId="14" fontId="14" numFmtId="49" xfId="0" applyAlignment="1" applyBorder="1" applyFill="1" applyFont="1" applyNumberFormat="1">
      <alignment horizontal="left" shrinkToFit="0" vertical="top" wrapText="1"/>
    </xf>
    <xf borderId="0" fillId="15" fontId="10" numFmtId="0" xfId="0" applyAlignment="1" applyFill="1" applyFont="1">
      <alignment horizontal="left" readingOrder="0" shrinkToFit="0" vertical="center" wrapText="1"/>
    </xf>
    <xf borderId="0" fillId="15" fontId="10" numFmtId="0" xfId="0" applyAlignment="1" applyFont="1">
      <alignment horizontal="left" shrinkToFit="0" vertical="center" wrapText="1"/>
    </xf>
    <xf borderId="1" fillId="15" fontId="10" numFmtId="49" xfId="0" applyAlignment="1" applyBorder="1" applyFont="1" applyNumberFormat="1">
      <alignment horizontal="left" shrinkToFit="0" vertical="top" wrapText="1"/>
    </xf>
    <xf borderId="1" fillId="15" fontId="10" numFmtId="1" xfId="0" applyAlignment="1" applyBorder="1" applyFont="1" applyNumberFormat="1">
      <alignment horizontal="left" shrinkToFit="0" vertical="top" wrapText="1"/>
    </xf>
    <xf borderId="1" fillId="15" fontId="46" numFmtId="49" xfId="0" applyAlignment="1" applyBorder="1" applyFont="1" applyNumberFormat="1">
      <alignment horizontal="left" shrinkToFit="0" vertical="top" wrapText="1"/>
    </xf>
    <xf borderId="1" fillId="15" fontId="10" numFmtId="164" xfId="0" applyAlignment="1" applyBorder="1" applyFont="1" applyNumberFormat="1">
      <alignment horizontal="left" shrinkToFit="0" vertical="top" wrapText="1"/>
    </xf>
    <xf borderId="1" fillId="15" fontId="10" numFmtId="0" xfId="0" applyAlignment="1" applyBorder="1" applyFont="1">
      <alignment horizontal="left" shrinkToFit="0" vertical="top" wrapText="1"/>
    </xf>
    <xf borderId="1" fillId="15" fontId="13" numFmtId="49" xfId="0" applyAlignment="1" applyBorder="1" applyFont="1" applyNumberFormat="1">
      <alignment horizontal="left" readingOrder="0" shrinkToFit="0" vertical="top" wrapText="1"/>
    </xf>
    <xf borderId="4" fillId="15" fontId="10" numFmtId="49" xfId="0" applyAlignment="1" applyBorder="1" applyFont="1" applyNumberFormat="1">
      <alignment horizontal="left" shrinkToFit="0" vertical="top" wrapText="1"/>
    </xf>
    <xf borderId="0" fillId="15" fontId="10" numFmtId="0" xfId="0" applyAlignment="1" applyFont="1">
      <alignment horizontal="left" vertical="top"/>
    </xf>
    <xf borderId="0" fillId="15" fontId="10" numFmtId="0" xfId="0" applyAlignment="1" applyFont="1">
      <alignment vertical="center"/>
    </xf>
    <xf borderId="1" fillId="15" fontId="10" numFmtId="165" xfId="0" applyAlignment="1" applyBorder="1" applyFont="1" applyNumberFormat="1">
      <alignment horizontal="right" shrinkToFit="0" vertical="top" wrapText="1"/>
    </xf>
    <xf borderId="8" fillId="2" fontId="42" numFmtId="49" xfId="0" applyAlignment="1" applyBorder="1" applyFont="1" applyNumberFormat="1">
      <alignment horizontal="left" vertical="top"/>
    </xf>
    <xf borderId="6" fillId="0" fontId="21" numFmtId="49" xfId="0" applyAlignment="1" applyBorder="1" applyFont="1" applyNumberFormat="1">
      <alignment horizontal="left" readingOrder="0" vertical="top"/>
    </xf>
    <xf borderId="1" fillId="0" fontId="32" numFmtId="49" xfId="0" applyAlignment="1" applyBorder="1" applyFont="1" applyNumberFormat="1">
      <alignment shrinkToFit="0" vertical="top" wrapText="1"/>
    </xf>
    <xf borderId="12" fillId="0" fontId="32" numFmtId="49" xfId="0" applyAlignment="1" applyBorder="1" applyFont="1" applyNumberFormat="1">
      <alignment shrinkToFit="0" vertical="top" wrapText="1"/>
    </xf>
    <xf borderId="12" fillId="0" fontId="32" numFmtId="49" xfId="0" applyAlignment="1" applyBorder="1" applyFont="1" applyNumberFormat="1">
      <alignment readingOrder="0" shrinkToFit="0" vertical="top" wrapText="1"/>
    </xf>
    <xf borderId="12" fillId="0" fontId="32" numFmtId="0" xfId="0" applyAlignment="1" applyBorder="1" applyFont="1">
      <alignment horizontal="right" shrinkToFit="0" vertical="top" wrapText="1"/>
    </xf>
    <xf borderId="12" fillId="0" fontId="47" numFmtId="49" xfId="0" applyAlignment="1" applyBorder="1" applyFont="1" applyNumberFormat="1">
      <alignment vertical="top"/>
    </xf>
    <xf borderId="12" fillId="0" fontId="48" numFmtId="49" xfId="0" applyAlignment="1" applyBorder="1" applyFont="1" applyNumberFormat="1">
      <alignment shrinkToFit="0" vertical="top" wrapText="1"/>
    </xf>
    <xf borderId="12" fillId="0" fontId="32" numFmtId="49" xfId="0" applyAlignment="1" applyBorder="1" applyFont="1" applyNumberFormat="1">
      <alignment shrinkToFit="0" vertical="center" wrapText="1"/>
    </xf>
    <xf borderId="0" fillId="16" fontId="14" numFmtId="0" xfId="0" applyAlignment="1" applyFill="1" applyFont="1">
      <alignment horizontal="left" readingOrder="0" shrinkToFit="0" vertical="center" wrapText="1"/>
    </xf>
    <xf borderId="1" fillId="16" fontId="14" numFmtId="49" xfId="0" applyAlignment="1" applyBorder="1" applyFont="1" applyNumberFormat="1">
      <alignment horizontal="left" shrinkToFit="0" vertical="top" wrapText="1"/>
    </xf>
    <xf borderId="1" fillId="16" fontId="14" numFmtId="1" xfId="0" applyAlignment="1" applyBorder="1" applyFont="1" applyNumberFormat="1">
      <alignment horizontal="left" shrinkToFit="0" vertical="top" wrapText="1"/>
    </xf>
    <xf borderId="1" fillId="16" fontId="14" numFmtId="0" xfId="0" applyAlignment="1" applyBorder="1" applyFont="1">
      <alignment horizontal="left" shrinkToFit="0" vertical="top" wrapText="1"/>
    </xf>
    <xf borderId="1" fillId="16" fontId="18" numFmtId="49" xfId="0" applyAlignment="1" applyBorder="1" applyFont="1" applyNumberFormat="1">
      <alignment horizontal="left" shrinkToFit="0" vertical="top" wrapText="1"/>
    </xf>
    <xf borderId="1" fillId="16" fontId="14" numFmtId="164" xfId="0" applyAlignment="1" applyBorder="1" applyFont="1" applyNumberFormat="1">
      <alignment horizontal="left" shrinkToFit="0" vertical="top" wrapText="1"/>
    </xf>
    <xf borderId="1" fillId="16" fontId="17" numFmtId="49" xfId="0" applyAlignment="1" applyBorder="1" applyFont="1" applyNumberFormat="1">
      <alignment horizontal="left" readingOrder="0" shrinkToFit="0" vertical="top" wrapText="1"/>
    </xf>
    <xf borderId="4" fillId="16" fontId="14" numFmtId="49" xfId="0" applyAlignment="1" applyBorder="1" applyFont="1" applyNumberFormat="1">
      <alignment horizontal="left" shrinkToFit="0" vertical="top" wrapText="1"/>
    </xf>
    <xf borderId="0" fillId="16" fontId="14" numFmtId="0" xfId="0" applyAlignment="1" applyFont="1">
      <alignment horizontal="left" vertical="top"/>
    </xf>
    <xf borderId="0" fillId="16" fontId="14" numFmtId="0" xfId="0" applyAlignment="1" applyFont="1">
      <alignment vertical="center"/>
    </xf>
    <xf borderId="1" fillId="16" fontId="14" numFmtId="165" xfId="0" applyAlignment="1" applyBorder="1" applyFont="1" applyNumberFormat="1">
      <alignment horizontal="right" shrinkToFit="0" vertical="top" wrapText="1"/>
    </xf>
    <xf borderId="0" fillId="2" fontId="14" numFmtId="0" xfId="0" applyAlignment="1" applyFont="1">
      <alignment horizontal="left" readingOrder="0" shrinkToFit="0" vertical="center" wrapText="1"/>
    </xf>
    <xf borderId="1" fillId="2" fontId="49" numFmtId="0" xfId="0" applyAlignment="1" applyBorder="1" applyFont="1">
      <alignment horizontal="left" shrinkToFit="0" vertical="top" wrapText="1"/>
    </xf>
    <xf borderId="1" fillId="0" fontId="50" numFmtId="49" xfId="0" applyAlignment="1" applyBorder="1" applyFont="1" applyNumberFormat="1">
      <alignment horizontal="left" readingOrder="0" shrinkToFit="0" vertical="top" wrapText="1"/>
    </xf>
    <xf borderId="0" fillId="0" fontId="14" numFmtId="1" xfId="0" applyAlignment="1" applyFont="1" applyNumberFormat="1">
      <alignment horizontal="left" shrinkToFit="0" vertical="top" wrapText="1"/>
    </xf>
    <xf borderId="0" fillId="0" fontId="51" numFmtId="0" xfId="0" applyAlignment="1" applyFont="1">
      <alignment horizontal="left" shrinkToFit="0" vertical="top" wrapText="1"/>
    </xf>
    <xf borderId="0" fillId="0" fontId="18" numFmtId="0" xfId="0" applyAlignment="1" applyFont="1">
      <alignment horizontal="left" shrinkToFit="0" vertical="center" wrapText="1"/>
    </xf>
    <xf borderId="0" fillId="0" fontId="5" numFmtId="166" xfId="0" applyAlignment="1" applyFont="1" applyNumberFormat="1">
      <alignment vertical="center"/>
    </xf>
    <xf borderId="0" fillId="0" fontId="14" numFmtId="0" xfId="0" applyAlignment="1" applyFont="1">
      <alignment vertical="top"/>
    </xf>
    <xf borderId="0" fillId="0" fontId="18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4" numFmtId="17" xfId="0" applyAlignment="1" applyFont="1" applyNumberFormat="1">
      <alignment vertical="center"/>
    </xf>
    <xf borderId="0" fillId="0" fontId="14" numFmtId="171" xfId="0" applyAlignment="1" applyFont="1" applyNumberFormat="1">
      <alignment vertical="center"/>
    </xf>
    <xf borderId="13" fillId="0" fontId="14" numFmtId="166" xfId="0" applyAlignment="1" applyBorder="1" applyFont="1" applyNumberFormat="1">
      <alignment vertical="center"/>
    </xf>
    <xf borderId="13" fillId="0" fontId="14" numFmtId="171" xfId="0" applyAlignment="1" applyBorder="1" applyFont="1" applyNumberFormat="1">
      <alignment vertical="center"/>
    </xf>
    <xf borderId="0" fillId="0" fontId="5" numFmtId="0" xfId="0" applyAlignment="1" applyFont="1">
      <alignment horizontal="right" vertical="center"/>
    </xf>
    <xf borderId="1" fillId="0" fontId="5" numFmtId="0" xfId="0" applyAlignment="1" applyBorder="1" applyFont="1">
      <alignment vertical="center"/>
    </xf>
    <xf borderId="1" fillId="0" fontId="14" numFmtId="0" xfId="0" applyAlignment="1" applyBorder="1" applyFont="1">
      <alignment horizontal="center" vertical="center"/>
    </xf>
    <xf borderId="0" fillId="0" fontId="52" numFmtId="166" xfId="0" applyAlignment="1" applyFont="1" applyNumberFormat="1">
      <alignment vertical="center"/>
    </xf>
    <xf borderId="2" fillId="12" fontId="14" numFmtId="166" xfId="0" applyAlignment="1" applyBorder="1" applyFont="1" applyNumberFormat="1">
      <alignment vertical="center"/>
    </xf>
    <xf borderId="2" fillId="12" fontId="14" numFmtId="171" xfId="0" applyAlignment="1" applyBorder="1" applyFont="1" applyNumberFormat="1">
      <alignment vertical="center"/>
    </xf>
    <xf borderId="0" fillId="0" fontId="42" numFmtId="0" xfId="0" applyAlignment="1" applyFont="1">
      <alignment vertical="center"/>
    </xf>
    <xf borderId="0" fillId="0" fontId="53" numFmtId="16" xfId="0" applyAlignment="1" applyFont="1" applyNumberFormat="1">
      <alignment horizontal="center" vertical="center"/>
    </xf>
    <xf borderId="0" fillId="0" fontId="42" numFmtId="16" xfId="0" applyAlignment="1" applyFont="1" applyNumberFormat="1">
      <alignment vertical="center"/>
    </xf>
    <xf borderId="0" fillId="0" fontId="42" numFmtId="0" xfId="0" applyAlignment="1" applyFont="1">
      <alignment horizontal="right" vertical="center"/>
    </xf>
    <xf borderId="0" fillId="0" fontId="42" numFmtId="0" xfId="0" applyAlignment="1" applyFont="1">
      <alignment horizontal="center" shrinkToFit="0" vertical="center" wrapText="1"/>
    </xf>
    <xf borderId="0" fillId="0" fontId="42" numFmtId="0" xfId="0" applyAlignment="1" applyFont="1">
      <alignment shrinkToFit="0" vertical="center" wrapText="0"/>
    </xf>
    <xf borderId="0" fillId="0" fontId="42" numFmtId="167" xfId="0" applyAlignment="1" applyFont="1" applyNumberFormat="1">
      <alignment horizontal="right" vertical="center"/>
    </xf>
    <xf borderId="0" fillId="0" fontId="42" numFmtId="0" xfId="0" applyAlignment="1" applyFont="1">
      <alignment horizontal="right" readingOrder="0" vertical="center"/>
    </xf>
    <xf borderId="0" fillId="0" fontId="2" numFmtId="167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aiavictoria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pgnardello@gmail.com" TargetMode="External"/><Relationship Id="rId10" Type="http://schemas.openxmlformats.org/officeDocument/2006/relationships/hyperlink" Target="mailto:keerthi0021@gmail.com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mailto:ideukoue@gmail.com" TargetMode="External"/><Relationship Id="rId1" Type="http://schemas.openxmlformats.org/officeDocument/2006/relationships/hyperlink" Target="mailto:laurardea15@gmail.com" TargetMode="External"/><Relationship Id="rId2" Type="http://schemas.openxmlformats.org/officeDocument/2006/relationships/hyperlink" Target="mailto:minaz84@gmail.com" TargetMode="External"/><Relationship Id="rId3" Type="http://schemas.openxmlformats.org/officeDocument/2006/relationships/hyperlink" Target="mailto:angelahorstmann@gmail.com" TargetMode="External"/><Relationship Id="rId4" Type="http://schemas.openxmlformats.org/officeDocument/2006/relationships/hyperlink" Target="mailto:angelahorstmann@gmail.com" TargetMode="External"/><Relationship Id="rId9" Type="http://schemas.openxmlformats.org/officeDocument/2006/relationships/hyperlink" Target="mailto:jmholt79@gmail.com" TargetMode="External"/><Relationship Id="rId5" Type="http://schemas.openxmlformats.org/officeDocument/2006/relationships/hyperlink" Target="mailto:amanda@ariron.com" TargetMode="External"/><Relationship Id="rId6" Type="http://schemas.openxmlformats.org/officeDocument/2006/relationships/hyperlink" Target="mailto:kristin.nickle@yahoo.com" TargetMode="External"/><Relationship Id="rId7" Type="http://schemas.openxmlformats.org/officeDocument/2006/relationships/hyperlink" Target="mailto:meagan.wing@gmail.com" TargetMode="External"/><Relationship Id="rId8" Type="http://schemas.openxmlformats.org/officeDocument/2006/relationships/hyperlink" Target="mailto:biancomb885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58.0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  <row r="14">
      <c r="A14" s="4" t="s">
        <v>26</v>
      </c>
      <c r="B14" s="4" t="s">
        <v>27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" t="s">
        <v>28</v>
      </c>
      <c r="B15" s="2" t="s">
        <v>29</v>
      </c>
    </row>
    <row r="16">
      <c r="A16" s="2" t="s">
        <v>30</v>
      </c>
      <c r="B16" s="2" t="s">
        <v>31</v>
      </c>
    </row>
    <row r="17">
      <c r="A17" s="2" t="s">
        <v>32</v>
      </c>
      <c r="B17" s="2" t="s">
        <v>33</v>
      </c>
    </row>
    <row r="18">
      <c r="A18" s="2" t="s">
        <v>34</v>
      </c>
      <c r="B18" s="2" t="s">
        <v>35</v>
      </c>
    </row>
    <row r="19">
      <c r="A19" s="2" t="s">
        <v>36</v>
      </c>
      <c r="B19" s="2" t="s">
        <v>37</v>
      </c>
    </row>
    <row r="20">
      <c r="A20" s="2" t="s">
        <v>38</v>
      </c>
      <c r="B20" s="2" t="s">
        <v>39</v>
      </c>
    </row>
    <row r="21">
      <c r="A21" s="2" t="s">
        <v>40</v>
      </c>
      <c r="B21" s="2" t="s">
        <v>41</v>
      </c>
      <c r="C21" s="2" t="s">
        <v>42</v>
      </c>
    </row>
    <row r="22">
      <c r="A22" s="2" t="s">
        <v>43</v>
      </c>
      <c r="B22" s="2" t="s">
        <v>44</v>
      </c>
    </row>
    <row r="23">
      <c r="A23" s="2" t="s">
        <v>45</v>
      </c>
      <c r="B23" s="2" t="s">
        <v>46</v>
      </c>
    </row>
    <row r="24">
      <c r="A24" s="2" t="s">
        <v>47</v>
      </c>
      <c r="B24" s="2" t="s">
        <v>48</v>
      </c>
    </row>
    <row r="25">
      <c r="A25" s="2" t="s">
        <v>49</v>
      </c>
      <c r="B25" s="2" t="s">
        <v>50</v>
      </c>
    </row>
    <row r="26">
      <c r="A26" s="2" t="s">
        <v>51</v>
      </c>
      <c r="B26" s="2" t="s">
        <v>52</v>
      </c>
    </row>
    <row r="27">
      <c r="A27" s="2" t="s">
        <v>53</v>
      </c>
      <c r="B27" s="2" t="s">
        <v>54</v>
      </c>
    </row>
    <row r="28">
      <c r="A28" s="2" t="s">
        <v>55</v>
      </c>
      <c r="B28" s="2" t="s">
        <v>56</v>
      </c>
    </row>
    <row r="29">
      <c r="A29" s="2" t="s">
        <v>57</v>
      </c>
      <c r="B29" s="2" t="s">
        <v>58</v>
      </c>
    </row>
    <row r="30">
      <c r="A30" s="2" t="s">
        <v>59</v>
      </c>
    </row>
    <row r="31">
      <c r="B31" s="6" t="s">
        <v>60</v>
      </c>
    </row>
  </sheetData>
  <hyperlinks>
    <hyperlink r:id="rId1" ref="B3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4.0"/>
    <col customWidth="1" min="3" max="3" width="18.43"/>
    <col customWidth="1" min="4" max="4" width="20.0"/>
    <col customWidth="1" min="5" max="5" width="14.29"/>
    <col customWidth="1" min="6" max="6" width="28.71"/>
    <col customWidth="1" min="7" max="7" width="17.14"/>
    <col customWidth="1" min="8" max="8" width="10.43"/>
    <col customWidth="1" min="9" max="9" width="9.71"/>
    <col customWidth="1" min="10" max="11" width="14.43"/>
    <col customWidth="1" min="12" max="20" width="31.43"/>
    <col customWidth="1" min="21" max="21" width="21.43"/>
    <col customWidth="1" min="22" max="22" width="23.14"/>
    <col customWidth="1" hidden="1" min="23" max="23" width="23.14"/>
    <col customWidth="1" hidden="1" min="24" max="24" width="22.71"/>
    <col customWidth="1" min="25" max="25" width="30.29"/>
    <col customWidth="1" min="26" max="28" width="1.71"/>
    <col customWidth="1" hidden="1" min="29" max="29" width="12.86"/>
    <col customWidth="1" hidden="1" min="30" max="30" width="11.14"/>
    <col customWidth="1" min="31" max="32" width="11.14"/>
    <col customWidth="1" min="33" max="51" width="14.43"/>
  </cols>
  <sheetData>
    <row r="1" ht="12.75" customHeight="1">
      <c r="A1" s="7"/>
      <c r="B1" s="8" t="s">
        <v>61</v>
      </c>
      <c r="C1" s="9" t="s">
        <v>62</v>
      </c>
      <c r="D1" s="9" t="s">
        <v>63</v>
      </c>
      <c r="E1" s="10" t="s">
        <v>64</v>
      </c>
      <c r="F1" s="9" t="s">
        <v>65</v>
      </c>
      <c r="G1" s="9" t="s">
        <v>66</v>
      </c>
      <c r="H1" s="9" t="s">
        <v>67</v>
      </c>
      <c r="I1" s="9" t="s">
        <v>68</v>
      </c>
      <c r="J1" s="9" t="s">
        <v>69</v>
      </c>
      <c r="K1" s="9" t="s">
        <v>70</v>
      </c>
      <c r="L1" s="9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2" t="s">
        <v>80</v>
      </c>
      <c r="V1" s="13" t="s">
        <v>81</v>
      </c>
      <c r="W1" s="12" t="s">
        <v>82</v>
      </c>
      <c r="X1" s="12" t="s">
        <v>83</v>
      </c>
      <c r="Y1" s="14" t="s">
        <v>84</v>
      </c>
      <c r="Z1" s="15" t="s">
        <v>85</v>
      </c>
      <c r="AA1" s="16"/>
      <c r="AB1" s="16"/>
      <c r="AC1" s="12" t="s">
        <v>86</v>
      </c>
      <c r="AD1" s="12" t="s">
        <v>87</v>
      </c>
      <c r="AE1" s="12" t="s">
        <v>88</v>
      </c>
      <c r="AF1" s="13" t="s">
        <v>89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ht="12.75" customHeight="1">
      <c r="A2" s="7"/>
      <c r="B2" s="8"/>
      <c r="C2" s="17" t="s">
        <v>90</v>
      </c>
      <c r="D2" s="18"/>
      <c r="E2" s="18"/>
      <c r="F2" s="18"/>
      <c r="G2" s="18"/>
      <c r="H2" s="18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20"/>
      <c r="Z2" s="15"/>
      <c r="AA2" s="16"/>
      <c r="AB2" s="16"/>
      <c r="AC2" s="18"/>
      <c r="AD2" s="18"/>
      <c r="AE2" s="18"/>
      <c r="AF2" s="18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 ht="21.0" hidden="1" customHeight="1">
      <c r="A3" s="21" t="s">
        <v>91</v>
      </c>
      <c r="B3" s="22">
        <v>1.0</v>
      </c>
      <c r="C3" s="23" t="s">
        <v>92</v>
      </c>
      <c r="D3" s="23" t="s">
        <v>93</v>
      </c>
      <c r="E3" s="23" t="s">
        <v>94</v>
      </c>
      <c r="F3" s="23" t="s">
        <v>95</v>
      </c>
      <c r="G3" s="23" t="s">
        <v>96</v>
      </c>
      <c r="H3" s="23" t="s">
        <v>97</v>
      </c>
      <c r="I3" s="24">
        <v>19060.0</v>
      </c>
      <c r="J3" s="25"/>
      <c r="K3" s="23" t="s">
        <v>98</v>
      </c>
      <c r="L3" s="26" t="s">
        <v>99</v>
      </c>
      <c r="M3" s="27">
        <v>41820.0</v>
      </c>
      <c r="N3" s="23" t="s">
        <v>100</v>
      </c>
      <c r="O3" s="23" t="s">
        <v>101</v>
      </c>
      <c r="P3" s="23" t="s">
        <v>102</v>
      </c>
      <c r="Q3" s="23" t="s">
        <v>103</v>
      </c>
      <c r="R3" s="23" t="s">
        <v>104</v>
      </c>
      <c r="S3" s="25"/>
      <c r="T3" s="25"/>
      <c r="U3" s="28" t="s">
        <v>105</v>
      </c>
      <c r="V3" s="29" t="s">
        <v>106</v>
      </c>
      <c r="W3" s="23" t="s">
        <v>107</v>
      </c>
      <c r="X3" s="30"/>
      <c r="Y3" s="31">
        <v>44663.0</v>
      </c>
      <c r="Z3" s="32"/>
      <c r="AA3" s="33"/>
      <c r="AB3" s="33"/>
      <c r="AC3" s="34"/>
      <c r="AD3" s="34">
        <v>25.0</v>
      </c>
      <c r="AE3" s="34">
        <v>27.0</v>
      </c>
      <c r="AF3" s="34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ht="21.0" customHeight="1">
      <c r="A4" s="35"/>
      <c r="B4" s="36">
        <v>2.0</v>
      </c>
      <c r="C4" s="37" t="s">
        <v>10</v>
      </c>
      <c r="D4" s="37" t="s">
        <v>108</v>
      </c>
      <c r="E4" s="37" t="s">
        <v>109</v>
      </c>
      <c r="F4" s="37" t="s">
        <v>110</v>
      </c>
      <c r="G4" s="37" t="s">
        <v>111</v>
      </c>
      <c r="H4" s="37" t="s">
        <v>97</v>
      </c>
      <c r="I4" s="38">
        <v>19382.0</v>
      </c>
      <c r="J4" s="38" t="s">
        <v>112</v>
      </c>
      <c r="K4" s="38"/>
      <c r="L4" s="39" t="s">
        <v>11</v>
      </c>
      <c r="M4" s="37" t="s">
        <v>113</v>
      </c>
      <c r="N4" s="37" t="s">
        <v>114</v>
      </c>
      <c r="O4" s="37" t="s">
        <v>115</v>
      </c>
      <c r="P4" s="37" t="s">
        <v>116</v>
      </c>
      <c r="Q4" s="38"/>
      <c r="R4" s="38"/>
      <c r="S4" s="38"/>
      <c r="T4" s="38"/>
      <c r="U4" s="40" t="s">
        <v>117</v>
      </c>
      <c r="V4" s="41" t="s">
        <v>118</v>
      </c>
      <c r="W4" s="37" t="s">
        <v>119</v>
      </c>
      <c r="X4" s="42" t="s">
        <v>120</v>
      </c>
      <c r="Y4" s="43">
        <v>44677.0</v>
      </c>
      <c r="Z4" s="44"/>
      <c r="AA4" s="45"/>
      <c r="AB4" s="46"/>
      <c r="AC4" s="47">
        <v>25.0</v>
      </c>
      <c r="AD4" s="47">
        <v>27.0</v>
      </c>
      <c r="AE4" s="47">
        <v>27.0</v>
      </c>
      <c r="AF4" s="47">
        <v>27.0</v>
      </c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</row>
    <row r="5" ht="13.5" hidden="1" customHeight="1">
      <c r="A5" s="48" t="s">
        <v>121</v>
      </c>
      <c r="B5" s="49">
        <v>3.0</v>
      </c>
      <c r="C5" s="50" t="s">
        <v>122</v>
      </c>
      <c r="D5" s="50" t="s">
        <v>123</v>
      </c>
      <c r="E5" s="50" t="s">
        <v>124</v>
      </c>
      <c r="F5" s="50" t="s">
        <v>125</v>
      </c>
      <c r="G5" s="50" t="s">
        <v>126</v>
      </c>
      <c r="H5" s="50" t="s">
        <v>97</v>
      </c>
      <c r="I5" s="51">
        <v>19014.0</v>
      </c>
      <c r="J5" s="50"/>
      <c r="K5" s="52" t="s">
        <v>127</v>
      </c>
      <c r="L5" s="53" t="s">
        <v>27</v>
      </c>
      <c r="M5" s="54">
        <v>42541.0</v>
      </c>
      <c r="N5" s="50" t="s">
        <v>128</v>
      </c>
      <c r="O5" s="50" t="s">
        <v>129</v>
      </c>
      <c r="P5" s="52" t="s">
        <v>130</v>
      </c>
      <c r="Q5" s="52"/>
      <c r="R5" s="52"/>
      <c r="S5" s="52"/>
      <c r="T5" s="52"/>
      <c r="U5" s="55" t="s">
        <v>131</v>
      </c>
      <c r="V5" s="56"/>
      <c r="W5" s="50" t="s">
        <v>119</v>
      </c>
      <c r="X5" s="57" t="s">
        <v>132</v>
      </c>
      <c r="Y5" s="58">
        <v>44678.0</v>
      </c>
      <c r="Z5" s="59"/>
      <c r="AA5" s="60"/>
      <c r="AB5" s="61"/>
      <c r="AC5" s="62">
        <v>25.0</v>
      </c>
      <c r="AD5" s="62">
        <v>27.0</v>
      </c>
      <c r="AE5" s="62">
        <v>27.0</v>
      </c>
      <c r="AF5" s="62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</row>
    <row r="6" ht="20.25" customHeight="1">
      <c r="A6" s="63" t="s">
        <v>133</v>
      </c>
      <c r="B6" s="36"/>
      <c r="C6" s="41" t="s">
        <v>134</v>
      </c>
      <c r="D6" s="41" t="s">
        <v>135</v>
      </c>
      <c r="E6" s="41" t="s">
        <v>136</v>
      </c>
      <c r="F6" s="41" t="s">
        <v>137</v>
      </c>
      <c r="G6" s="41" t="s">
        <v>96</v>
      </c>
      <c r="H6" s="41" t="s">
        <v>97</v>
      </c>
      <c r="I6" s="64">
        <v>19060.0</v>
      </c>
      <c r="J6" s="41" t="s">
        <v>138</v>
      </c>
      <c r="K6" s="37"/>
      <c r="L6" s="65" t="s">
        <v>139</v>
      </c>
      <c r="M6" s="41" t="s">
        <v>140</v>
      </c>
      <c r="N6" s="41" t="s">
        <v>141</v>
      </c>
      <c r="O6" s="41" t="s">
        <v>142</v>
      </c>
      <c r="P6" s="41" t="s">
        <v>143</v>
      </c>
      <c r="Q6" s="38"/>
      <c r="R6" s="38"/>
      <c r="S6" s="38"/>
      <c r="T6" s="38"/>
      <c r="U6" s="40" t="s">
        <v>117</v>
      </c>
      <c r="V6" s="66" t="s">
        <v>144</v>
      </c>
      <c r="W6" s="37"/>
      <c r="X6" s="42"/>
      <c r="Y6" s="64" t="s">
        <v>145</v>
      </c>
      <c r="Z6" s="67"/>
      <c r="AA6" s="45"/>
      <c r="AB6" s="46"/>
      <c r="AC6" s="47"/>
      <c r="AD6" s="47"/>
      <c r="AE6" s="68" t="s">
        <v>146</v>
      </c>
      <c r="AF6" s="68">
        <v>27.0</v>
      </c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</row>
    <row r="7" ht="20.25" customHeight="1">
      <c r="A7" s="35"/>
      <c r="B7" s="36">
        <v>4.0</v>
      </c>
      <c r="C7" s="37" t="s">
        <v>147</v>
      </c>
      <c r="D7" s="37" t="s">
        <v>148</v>
      </c>
      <c r="E7" s="37" t="s">
        <v>149</v>
      </c>
      <c r="F7" s="37" t="s">
        <v>150</v>
      </c>
      <c r="G7" s="37" t="s">
        <v>96</v>
      </c>
      <c r="H7" s="37" t="s">
        <v>97</v>
      </c>
      <c r="I7" s="38">
        <v>19060.0</v>
      </c>
      <c r="J7" s="37" t="s">
        <v>151</v>
      </c>
      <c r="K7" s="37"/>
      <c r="L7" s="69" t="s">
        <v>152</v>
      </c>
      <c r="M7" s="37" t="s">
        <v>153</v>
      </c>
      <c r="N7" s="37" t="s">
        <v>154</v>
      </c>
      <c r="O7" s="37" t="s">
        <v>155</v>
      </c>
      <c r="P7" s="37"/>
      <c r="Q7" s="38"/>
      <c r="R7" s="38"/>
      <c r="S7" s="38"/>
      <c r="T7" s="38"/>
      <c r="U7" s="40" t="s">
        <v>117</v>
      </c>
      <c r="V7" s="41" t="s">
        <v>118</v>
      </c>
      <c r="W7" s="37" t="s">
        <v>156</v>
      </c>
      <c r="X7" s="42" t="s">
        <v>157</v>
      </c>
      <c r="Y7" s="43">
        <v>44673.0</v>
      </c>
      <c r="Z7" s="67"/>
      <c r="AA7" s="45"/>
      <c r="AB7" s="46"/>
      <c r="AC7" s="47">
        <v>25.0</v>
      </c>
      <c r="AD7" s="47">
        <v>27.0</v>
      </c>
      <c r="AE7" s="47">
        <v>27.0</v>
      </c>
      <c r="AF7" s="47">
        <v>27.0</v>
      </c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</row>
    <row r="8" ht="12.75" customHeight="1">
      <c r="A8" s="35"/>
      <c r="B8" s="35"/>
      <c r="C8" s="17" t="s">
        <v>158</v>
      </c>
      <c r="D8" s="18"/>
      <c r="E8" s="18"/>
      <c r="F8" s="18"/>
      <c r="G8" s="18"/>
      <c r="H8" s="18"/>
      <c r="I8" s="18"/>
      <c r="J8" s="18"/>
      <c r="K8" s="18"/>
      <c r="L8" s="19"/>
      <c r="M8" s="19"/>
      <c r="N8" s="19"/>
      <c r="O8" s="19"/>
      <c r="P8" s="19"/>
      <c r="Q8" s="19"/>
      <c r="R8" s="19"/>
      <c r="S8" s="19"/>
      <c r="T8" s="19"/>
      <c r="U8" s="18"/>
      <c r="V8" s="18"/>
      <c r="W8" s="18"/>
      <c r="X8" s="70"/>
      <c r="Y8" s="71"/>
      <c r="Z8" s="67"/>
      <c r="AA8" s="45"/>
      <c r="AB8" s="45"/>
      <c r="AC8" s="47"/>
      <c r="AD8" s="47"/>
      <c r="AE8" s="71"/>
      <c r="AF8" s="71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</row>
    <row r="9" ht="21.0" customHeight="1">
      <c r="A9" s="72"/>
      <c r="B9" s="72">
        <v>5.0</v>
      </c>
      <c r="C9" s="73" t="s">
        <v>159</v>
      </c>
      <c r="D9" s="73" t="s">
        <v>160</v>
      </c>
      <c r="E9" s="73" t="s">
        <v>161</v>
      </c>
      <c r="F9" s="73" t="s">
        <v>162</v>
      </c>
      <c r="G9" s="73" t="s">
        <v>96</v>
      </c>
      <c r="H9" s="73" t="s">
        <v>97</v>
      </c>
      <c r="I9" s="74">
        <v>19060.0</v>
      </c>
      <c r="J9" s="73" t="s">
        <v>163</v>
      </c>
      <c r="K9" s="73" t="s">
        <v>164</v>
      </c>
      <c r="L9" s="75" t="s">
        <v>165</v>
      </c>
      <c r="M9" s="76">
        <v>41952.0</v>
      </c>
      <c r="N9" s="73" t="s">
        <v>166</v>
      </c>
      <c r="O9" s="73" t="s">
        <v>167</v>
      </c>
      <c r="P9" s="73" t="s">
        <v>168</v>
      </c>
      <c r="Q9" s="73" t="s">
        <v>169</v>
      </c>
      <c r="R9" s="77"/>
      <c r="S9" s="77"/>
      <c r="T9" s="77"/>
      <c r="U9" s="40" t="s">
        <v>117</v>
      </c>
      <c r="V9" s="78" t="s">
        <v>170</v>
      </c>
      <c r="W9" s="73" t="s">
        <v>119</v>
      </c>
      <c r="X9" s="79" t="s">
        <v>132</v>
      </c>
      <c r="Y9" s="80">
        <v>44678.0</v>
      </c>
      <c r="Z9" s="81"/>
      <c r="AA9" s="82"/>
      <c r="AB9" s="83"/>
      <c r="AC9" s="84">
        <v>25.0</v>
      </c>
      <c r="AD9" s="84">
        <v>27.0</v>
      </c>
      <c r="AE9" s="84">
        <v>27.0</v>
      </c>
      <c r="AF9" s="47">
        <v>27.0</v>
      </c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</row>
    <row r="10" ht="21.0" customHeight="1">
      <c r="A10" s="35"/>
      <c r="B10" s="35">
        <v>6.0</v>
      </c>
      <c r="C10" s="37" t="s">
        <v>171</v>
      </c>
      <c r="D10" s="37" t="s">
        <v>172</v>
      </c>
      <c r="E10" s="37" t="s">
        <v>173</v>
      </c>
      <c r="F10" s="37" t="s">
        <v>174</v>
      </c>
      <c r="G10" s="37" t="s">
        <v>175</v>
      </c>
      <c r="H10" s="37" t="s">
        <v>97</v>
      </c>
      <c r="I10" s="85">
        <v>19342.0</v>
      </c>
      <c r="J10" s="37" t="s">
        <v>176</v>
      </c>
      <c r="K10" s="37" t="s">
        <v>177</v>
      </c>
      <c r="L10" s="86" t="s">
        <v>5</v>
      </c>
      <c r="M10" s="87">
        <v>41733.0</v>
      </c>
      <c r="N10" s="37" t="s">
        <v>178</v>
      </c>
      <c r="O10" s="37" t="s">
        <v>179</v>
      </c>
      <c r="P10" s="37" t="s">
        <v>180</v>
      </c>
      <c r="Q10" s="38"/>
      <c r="R10" s="38"/>
      <c r="S10" s="38"/>
      <c r="T10" s="38"/>
      <c r="U10" s="40" t="s">
        <v>117</v>
      </c>
      <c r="V10" s="41" t="s">
        <v>181</v>
      </c>
      <c r="W10" s="37" t="s">
        <v>182</v>
      </c>
      <c r="X10" s="42" t="s">
        <v>183</v>
      </c>
      <c r="Y10" s="43">
        <v>44609.0</v>
      </c>
      <c r="Z10" s="67"/>
      <c r="AA10" s="45"/>
      <c r="AB10" s="46"/>
      <c r="AC10" s="47">
        <v>25.0</v>
      </c>
      <c r="AD10" s="47">
        <v>25.0</v>
      </c>
      <c r="AE10" s="47">
        <v>27.0</v>
      </c>
      <c r="AF10" s="68">
        <v>27.0</v>
      </c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</row>
    <row r="11" ht="21.0" customHeight="1">
      <c r="A11" s="72"/>
      <c r="B11" s="72">
        <v>7.0</v>
      </c>
      <c r="C11" s="73" t="s">
        <v>184</v>
      </c>
      <c r="D11" s="73" t="s">
        <v>185</v>
      </c>
      <c r="E11" s="73" t="s">
        <v>173</v>
      </c>
      <c r="F11" s="73" t="s">
        <v>186</v>
      </c>
      <c r="G11" s="73" t="s">
        <v>175</v>
      </c>
      <c r="H11" s="73" t="s">
        <v>97</v>
      </c>
      <c r="I11" s="74">
        <v>19342.0</v>
      </c>
      <c r="J11" s="77"/>
      <c r="K11" s="73" t="s">
        <v>187</v>
      </c>
      <c r="L11" s="75" t="s">
        <v>188</v>
      </c>
      <c r="M11" s="76">
        <v>41827.0</v>
      </c>
      <c r="N11" s="73"/>
      <c r="O11" s="73" t="s">
        <v>189</v>
      </c>
      <c r="P11" s="73" t="s">
        <v>190</v>
      </c>
      <c r="Q11" s="77"/>
      <c r="R11" s="77"/>
      <c r="S11" s="77"/>
      <c r="T11" s="77"/>
      <c r="U11" s="40" t="s">
        <v>117</v>
      </c>
      <c r="V11" s="78" t="s">
        <v>191</v>
      </c>
      <c r="W11" s="73" t="s">
        <v>192</v>
      </c>
      <c r="X11" s="79" t="s">
        <v>183</v>
      </c>
      <c r="Y11" s="88" t="s">
        <v>193</v>
      </c>
      <c r="Z11" s="81"/>
      <c r="AA11" s="82"/>
      <c r="AB11" s="83"/>
      <c r="AC11" s="84">
        <v>25.0</v>
      </c>
      <c r="AD11" s="84">
        <v>25.0</v>
      </c>
      <c r="AE11" s="84">
        <v>27.0</v>
      </c>
      <c r="AF11" s="89">
        <v>27.0</v>
      </c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</row>
    <row r="12" ht="21.0" customHeight="1">
      <c r="A12" s="72"/>
      <c r="B12" s="72">
        <v>8.0</v>
      </c>
      <c r="C12" s="73" t="s">
        <v>194</v>
      </c>
      <c r="D12" s="73" t="s">
        <v>195</v>
      </c>
      <c r="E12" s="73" t="s">
        <v>196</v>
      </c>
      <c r="F12" s="73" t="s">
        <v>197</v>
      </c>
      <c r="G12" s="73" t="s">
        <v>175</v>
      </c>
      <c r="H12" s="73" t="s">
        <v>97</v>
      </c>
      <c r="I12" s="74">
        <v>19342.0</v>
      </c>
      <c r="J12" s="73" t="s">
        <v>198</v>
      </c>
      <c r="K12" s="77"/>
      <c r="L12" s="90" t="s">
        <v>46</v>
      </c>
      <c r="M12" s="76">
        <v>42662.0</v>
      </c>
      <c r="N12" s="73" t="s">
        <v>199</v>
      </c>
      <c r="O12" s="73" t="s">
        <v>200</v>
      </c>
      <c r="P12" s="73" t="s">
        <v>201</v>
      </c>
      <c r="Q12" s="73" t="s">
        <v>202</v>
      </c>
      <c r="R12" s="77"/>
      <c r="S12" s="77"/>
      <c r="T12" s="77"/>
      <c r="U12" s="40" t="s">
        <v>117</v>
      </c>
      <c r="V12" s="78" t="s">
        <v>170</v>
      </c>
      <c r="W12" s="73" t="s">
        <v>119</v>
      </c>
      <c r="X12" s="79" t="s">
        <v>183</v>
      </c>
      <c r="Y12" s="80">
        <v>44677.0</v>
      </c>
      <c r="Z12" s="81"/>
      <c r="AA12" s="82"/>
      <c r="AB12" s="83"/>
      <c r="AC12" s="84">
        <v>25.0</v>
      </c>
      <c r="AD12" s="84">
        <v>27.0</v>
      </c>
      <c r="AE12" s="84">
        <v>27.0</v>
      </c>
      <c r="AF12" s="47">
        <v>27.0</v>
      </c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</row>
    <row r="13" ht="21.0" customHeight="1">
      <c r="A13" s="72"/>
      <c r="B13" s="72">
        <v>9.0</v>
      </c>
      <c r="C13" s="73" t="s">
        <v>203</v>
      </c>
      <c r="D13" s="73" t="s">
        <v>204</v>
      </c>
      <c r="E13" s="73" t="s">
        <v>205</v>
      </c>
      <c r="F13" s="73" t="s">
        <v>206</v>
      </c>
      <c r="G13" s="73" t="s">
        <v>96</v>
      </c>
      <c r="H13" s="73" t="s">
        <v>97</v>
      </c>
      <c r="I13" s="74">
        <v>19060.0</v>
      </c>
      <c r="J13" s="73" t="s">
        <v>207</v>
      </c>
      <c r="K13" s="77"/>
      <c r="L13" s="91" t="s">
        <v>25</v>
      </c>
      <c r="M13" s="76"/>
      <c r="N13" s="73" t="s">
        <v>208</v>
      </c>
      <c r="O13" s="73" t="s">
        <v>209</v>
      </c>
      <c r="P13" s="77" t="s">
        <v>210</v>
      </c>
      <c r="Q13" s="77"/>
      <c r="R13" s="77"/>
      <c r="S13" s="77"/>
      <c r="T13" s="77"/>
      <c r="U13" s="40" t="s">
        <v>117</v>
      </c>
      <c r="V13" s="78" t="s">
        <v>170</v>
      </c>
      <c r="W13" s="73" t="s">
        <v>211</v>
      </c>
      <c r="X13" s="79" t="s">
        <v>183</v>
      </c>
      <c r="Y13" s="80">
        <v>44677.0</v>
      </c>
      <c r="Z13" s="81"/>
      <c r="AA13" s="82"/>
      <c r="AB13" s="83"/>
      <c r="AC13" s="84">
        <v>25.0</v>
      </c>
      <c r="AD13" s="84">
        <v>25.0</v>
      </c>
      <c r="AE13" s="84">
        <v>27.0</v>
      </c>
      <c r="AF13" s="47">
        <v>27.0</v>
      </c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</row>
    <row r="14" ht="21.0" customHeight="1">
      <c r="A14" s="72"/>
      <c r="B14" s="72">
        <v>10.0</v>
      </c>
      <c r="C14" s="73" t="s">
        <v>212</v>
      </c>
      <c r="D14" s="73" t="s">
        <v>213</v>
      </c>
      <c r="E14" s="73" t="s">
        <v>205</v>
      </c>
      <c r="F14" s="73" t="s">
        <v>214</v>
      </c>
      <c r="G14" s="73" t="s">
        <v>96</v>
      </c>
      <c r="H14" s="73" t="s">
        <v>97</v>
      </c>
      <c r="I14" s="74">
        <v>19060.0</v>
      </c>
      <c r="J14" s="73" t="s">
        <v>215</v>
      </c>
      <c r="K14" s="77"/>
      <c r="L14" s="92" t="s">
        <v>37</v>
      </c>
      <c r="M14" s="76">
        <v>42892.0</v>
      </c>
      <c r="N14" s="73" t="s">
        <v>216</v>
      </c>
      <c r="O14" s="73" t="s">
        <v>217</v>
      </c>
      <c r="P14" s="77" t="s">
        <v>218</v>
      </c>
      <c r="Q14" s="77" t="s">
        <v>219</v>
      </c>
      <c r="R14" s="77"/>
      <c r="S14" s="77"/>
      <c r="T14" s="77"/>
      <c r="U14" s="40" t="s">
        <v>117</v>
      </c>
      <c r="V14" s="78" t="s">
        <v>170</v>
      </c>
      <c r="W14" s="73" t="s">
        <v>220</v>
      </c>
      <c r="X14" s="79" t="s">
        <v>183</v>
      </c>
      <c r="Y14" s="93">
        <v>44700.0</v>
      </c>
      <c r="Z14" s="81"/>
      <c r="AA14" s="82"/>
      <c r="AB14" s="83"/>
      <c r="AC14" s="84">
        <v>25.0</v>
      </c>
      <c r="AD14" s="84">
        <v>25.0</v>
      </c>
      <c r="AE14" s="84">
        <v>27.0</v>
      </c>
      <c r="AF14" s="68">
        <v>27.0</v>
      </c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</row>
    <row r="15" ht="21.0" customHeight="1">
      <c r="A15" s="35"/>
      <c r="B15" s="94">
        <v>11.0</v>
      </c>
      <c r="C15" s="37" t="s">
        <v>221</v>
      </c>
      <c r="D15" s="37" t="s">
        <v>222</v>
      </c>
      <c r="E15" s="37" t="s">
        <v>223</v>
      </c>
      <c r="F15" s="37" t="s">
        <v>224</v>
      </c>
      <c r="G15" s="37" t="s">
        <v>175</v>
      </c>
      <c r="H15" s="37" t="s">
        <v>97</v>
      </c>
      <c r="I15" s="85">
        <v>19342.0</v>
      </c>
      <c r="J15" s="37"/>
      <c r="K15" s="38" t="s">
        <v>225</v>
      </c>
      <c r="L15" s="69" t="s">
        <v>226</v>
      </c>
      <c r="M15" s="37" t="s">
        <v>227</v>
      </c>
      <c r="N15" s="37" t="s">
        <v>228</v>
      </c>
      <c r="O15" s="37" t="s">
        <v>229</v>
      </c>
      <c r="P15" s="37" t="s">
        <v>230</v>
      </c>
      <c r="Q15" s="38"/>
      <c r="R15" s="38"/>
      <c r="S15" s="38"/>
      <c r="T15" s="38"/>
      <c r="U15" s="40" t="s">
        <v>117</v>
      </c>
      <c r="V15" s="41" t="s">
        <v>231</v>
      </c>
      <c r="W15" s="37" t="s">
        <v>232</v>
      </c>
      <c r="X15" s="42" t="s">
        <v>183</v>
      </c>
      <c r="Y15" s="43">
        <v>44677.0</v>
      </c>
      <c r="Z15" s="67"/>
      <c r="AA15" s="45"/>
      <c r="AB15" s="46"/>
      <c r="AC15" s="47">
        <v>25.0</v>
      </c>
      <c r="AD15" s="47"/>
      <c r="AE15" s="47">
        <v>27.0</v>
      </c>
      <c r="AF15" s="68">
        <v>27.0</v>
      </c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</row>
    <row r="16" ht="12.75" customHeight="1">
      <c r="A16" s="95" t="s">
        <v>233</v>
      </c>
      <c r="B16" s="96"/>
      <c r="C16" s="97" t="s">
        <v>234</v>
      </c>
      <c r="D16" s="98" t="s">
        <v>235</v>
      </c>
      <c r="E16" s="99">
        <v>44980.0</v>
      </c>
      <c r="F16" s="98" t="s">
        <v>236</v>
      </c>
      <c r="G16" s="98" t="s">
        <v>96</v>
      </c>
      <c r="H16" s="98" t="s">
        <v>97</v>
      </c>
      <c r="I16" s="98">
        <v>19060.0</v>
      </c>
      <c r="J16" s="98" t="s">
        <v>237</v>
      </c>
      <c r="K16" s="100"/>
      <c r="L16" s="101" t="s">
        <v>238</v>
      </c>
      <c r="M16" s="102">
        <v>44967.0</v>
      </c>
      <c r="N16" s="101" t="s">
        <v>239</v>
      </c>
      <c r="O16" s="101" t="s">
        <v>240</v>
      </c>
      <c r="P16" s="103"/>
      <c r="Q16" s="103"/>
      <c r="R16" s="103"/>
      <c r="S16" s="103"/>
      <c r="T16" s="103"/>
      <c r="U16" s="40" t="s">
        <v>117</v>
      </c>
      <c r="V16" s="104">
        <v>44973.0</v>
      </c>
      <c r="W16" s="100"/>
      <c r="X16" s="105"/>
      <c r="Y16" s="106" t="s">
        <v>146</v>
      </c>
      <c r="Z16" s="107"/>
      <c r="AA16" s="108"/>
      <c r="AB16" s="108"/>
      <c r="AC16" s="109"/>
      <c r="AD16" s="109"/>
      <c r="AE16" s="110" t="s">
        <v>146</v>
      </c>
      <c r="AF16" s="110">
        <v>27.0</v>
      </c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</row>
    <row r="17" ht="12.75" customHeight="1">
      <c r="A17" s="95" t="s">
        <v>233</v>
      </c>
      <c r="B17" s="96"/>
      <c r="C17" s="97" t="s">
        <v>241</v>
      </c>
      <c r="D17" s="98" t="s">
        <v>242</v>
      </c>
      <c r="E17" s="99">
        <v>44978.0</v>
      </c>
      <c r="F17" s="98" t="s">
        <v>243</v>
      </c>
      <c r="G17" s="98" t="s">
        <v>244</v>
      </c>
      <c r="H17" s="98" t="s">
        <v>97</v>
      </c>
      <c r="I17" s="98">
        <v>19373.0</v>
      </c>
      <c r="J17" s="98" t="s">
        <v>245</v>
      </c>
      <c r="K17" s="100"/>
      <c r="L17" s="101" t="s">
        <v>60</v>
      </c>
      <c r="M17" s="102">
        <v>45036.0</v>
      </c>
      <c r="N17" s="98" t="s">
        <v>246</v>
      </c>
      <c r="O17" s="101"/>
      <c r="P17" s="103"/>
      <c r="Q17" s="103"/>
      <c r="R17" s="103"/>
      <c r="S17" s="103"/>
      <c r="T17" s="103"/>
      <c r="U17" s="40" t="s">
        <v>117</v>
      </c>
      <c r="V17" s="104">
        <v>44978.0</v>
      </c>
      <c r="W17" s="100"/>
      <c r="X17" s="105"/>
      <c r="Y17" s="106" t="s">
        <v>146</v>
      </c>
      <c r="Z17" s="107"/>
      <c r="AA17" s="108"/>
      <c r="AB17" s="108"/>
      <c r="AC17" s="109"/>
      <c r="AD17" s="109"/>
      <c r="AE17" s="106" t="s">
        <v>146</v>
      </c>
      <c r="AF17" s="110">
        <v>27.0</v>
      </c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</row>
    <row r="18" ht="12.75" customHeight="1">
      <c r="A18" s="35"/>
      <c r="B18" s="94"/>
      <c r="C18" s="17" t="s">
        <v>247</v>
      </c>
      <c r="D18" s="18"/>
      <c r="E18" s="18"/>
      <c r="F18" s="18"/>
      <c r="G18" s="18"/>
      <c r="H18" s="18"/>
      <c r="I18" s="18"/>
      <c r="J18" s="18"/>
      <c r="K18" s="18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8"/>
      <c r="W18" s="18"/>
      <c r="X18" s="70"/>
      <c r="Y18" s="71"/>
      <c r="Z18" s="67"/>
      <c r="AA18" s="45"/>
      <c r="AB18" s="45"/>
      <c r="AC18" s="111"/>
      <c r="AD18" s="111"/>
      <c r="AE18" s="111"/>
      <c r="AF18" s="111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</row>
    <row r="19" ht="21.0" hidden="1" customHeight="1">
      <c r="A19" s="112" t="s">
        <v>248</v>
      </c>
      <c r="B19" s="113">
        <v>12.0</v>
      </c>
      <c r="C19" s="114" t="s">
        <v>249</v>
      </c>
      <c r="D19" s="114" t="s">
        <v>250</v>
      </c>
      <c r="E19" s="114" t="s">
        <v>251</v>
      </c>
      <c r="F19" s="114" t="s">
        <v>252</v>
      </c>
      <c r="G19" s="114" t="s">
        <v>96</v>
      </c>
      <c r="H19" s="114" t="s">
        <v>97</v>
      </c>
      <c r="I19" s="115">
        <v>19060.0</v>
      </c>
      <c r="J19" s="114" t="s">
        <v>253</v>
      </c>
      <c r="K19" s="116"/>
      <c r="L19" s="117" t="s">
        <v>254</v>
      </c>
      <c r="M19" s="118">
        <v>43172.0</v>
      </c>
      <c r="N19" s="114" t="s">
        <v>255</v>
      </c>
      <c r="O19" s="114" t="s">
        <v>256</v>
      </c>
      <c r="P19" s="114"/>
      <c r="Q19" s="114"/>
      <c r="R19" s="116"/>
      <c r="S19" s="116"/>
      <c r="T19" s="116"/>
      <c r="U19" s="119" t="s">
        <v>257</v>
      </c>
      <c r="V19" s="114"/>
      <c r="W19" s="114" t="s">
        <v>119</v>
      </c>
      <c r="X19" s="120" t="s">
        <v>183</v>
      </c>
      <c r="Y19" s="121">
        <v>44692.0</v>
      </c>
      <c r="Z19" s="122"/>
      <c r="AA19" s="123"/>
      <c r="AB19" s="124"/>
      <c r="AC19" s="125">
        <v>25.0</v>
      </c>
      <c r="AD19" s="125"/>
      <c r="AE19" s="125">
        <v>27.0</v>
      </c>
      <c r="AF19" s="125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</row>
    <row r="20" ht="21.0" hidden="1" customHeight="1">
      <c r="A20" s="48" t="s">
        <v>258</v>
      </c>
      <c r="B20" s="126">
        <v>13.0</v>
      </c>
      <c r="C20" s="50" t="s">
        <v>259</v>
      </c>
      <c r="D20" s="50" t="s">
        <v>260</v>
      </c>
      <c r="E20" s="50" t="s">
        <v>261</v>
      </c>
      <c r="F20" s="50" t="s">
        <v>262</v>
      </c>
      <c r="G20" s="50" t="s">
        <v>96</v>
      </c>
      <c r="H20" s="50" t="s">
        <v>97</v>
      </c>
      <c r="I20" s="51">
        <v>19060.0</v>
      </c>
      <c r="J20" s="50"/>
      <c r="K20" s="50" t="s">
        <v>263</v>
      </c>
      <c r="L20" s="127" t="s">
        <v>264</v>
      </c>
      <c r="M20" s="54">
        <v>44910.0</v>
      </c>
      <c r="N20" s="50" t="s">
        <v>265</v>
      </c>
      <c r="O20" s="50" t="s">
        <v>266</v>
      </c>
      <c r="P20" s="50"/>
      <c r="Q20" s="50"/>
      <c r="R20" s="52"/>
      <c r="S20" s="52"/>
      <c r="T20" s="52"/>
      <c r="U20" s="128" t="s">
        <v>257</v>
      </c>
      <c r="V20" s="50"/>
      <c r="W20" s="50"/>
      <c r="X20" s="57"/>
      <c r="Y20" s="58">
        <v>44643.0</v>
      </c>
      <c r="Z20" s="59"/>
      <c r="AA20" s="60"/>
      <c r="AB20" s="61"/>
      <c r="AC20" s="62"/>
      <c r="AD20" s="62"/>
      <c r="AE20" s="62">
        <v>27.0</v>
      </c>
      <c r="AF20" s="62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</row>
    <row r="21" ht="21.0" customHeight="1">
      <c r="A21" s="63" t="s">
        <v>233</v>
      </c>
      <c r="B21" s="35"/>
      <c r="C21" s="41" t="s">
        <v>267</v>
      </c>
      <c r="D21" s="41" t="s">
        <v>268</v>
      </c>
      <c r="E21" s="41" t="s">
        <v>261</v>
      </c>
      <c r="F21" s="41" t="s">
        <v>269</v>
      </c>
      <c r="G21" s="41" t="s">
        <v>270</v>
      </c>
      <c r="H21" s="41" t="s">
        <v>97</v>
      </c>
      <c r="I21" s="129">
        <v>19060.0</v>
      </c>
      <c r="J21" s="41" t="s">
        <v>271</v>
      </c>
      <c r="K21" s="37"/>
      <c r="L21" s="65" t="s">
        <v>272</v>
      </c>
      <c r="M21" s="130">
        <v>45112.0</v>
      </c>
      <c r="N21" s="41" t="s">
        <v>273</v>
      </c>
      <c r="O21" s="37"/>
      <c r="P21" s="37"/>
      <c r="Q21" s="37"/>
      <c r="R21" s="38"/>
      <c r="S21" s="38"/>
      <c r="T21" s="38"/>
      <c r="U21" s="40" t="s">
        <v>117</v>
      </c>
      <c r="V21" s="41" t="s">
        <v>274</v>
      </c>
      <c r="W21" s="37"/>
      <c r="X21" s="42"/>
      <c r="Y21" s="64" t="s">
        <v>146</v>
      </c>
      <c r="Z21" s="67"/>
      <c r="AA21" s="45"/>
      <c r="AB21" s="46"/>
      <c r="AC21" s="47"/>
      <c r="AD21" s="47"/>
      <c r="AE21" s="68" t="s">
        <v>146</v>
      </c>
      <c r="AF21" s="68">
        <v>27.0</v>
      </c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</row>
    <row r="22" ht="12.75" customHeight="1">
      <c r="A22" s="35"/>
      <c r="B22" s="35"/>
      <c r="C22" s="17" t="s">
        <v>275</v>
      </c>
      <c r="D22" s="131"/>
      <c r="E22" s="131"/>
      <c r="F22" s="131"/>
      <c r="G22" s="131"/>
      <c r="H22" s="131"/>
      <c r="I22" s="132"/>
      <c r="J22" s="133"/>
      <c r="K22" s="131"/>
      <c r="L22" s="134"/>
      <c r="M22" s="134"/>
      <c r="N22" s="134"/>
      <c r="O22" s="134"/>
      <c r="P22" s="134"/>
      <c r="Q22" s="134"/>
      <c r="R22" s="134"/>
      <c r="S22" s="134"/>
      <c r="T22" s="134"/>
      <c r="U22" s="131"/>
      <c r="V22" s="131"/>
      <c r="W22" s="131"/>
      <c r="X22" s="135"/>
      <c r="Y22" s="71"/>
      <c r="Z22" s="67"/>
      <c r="AA22" s="45"/>
      <c r="AB22" s="45"/>
      <c r="AC22" s="47">
        <v>25.0</v>
      </c>
      <c r="AD22" s="47">
        <v>27.0</v>
      </c>
      <c r="AE22" s="71"/>
      <c r="AF22" s="71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</row>
    <row r="23" ht="21.0" hidden="1" customHeight="1">
      <c r="A23" s="112" t="s">
        <v>276</v>
      </c>
      <c r="B23" s="113">
        <v>14.0</v>
      </c>
      <c r="C23" s="114" t="s">
        <v>277</v>
      </c>
      <c r="D23" s="114" t="s">
        <v>278</v>
      </c>
      <c r="E23" s="114" t="s">
        <v>279</v>
      </c>
      <c r="F23" s="114" t="s">
        <v>280</v>
      </c>
      <c r="G23" s="114" t="s">
        <v>96</v>
      </c>
      <c r="H23" s="114" t="s">
        <v>97</v>
      </c>
      <c r="I23" s="115">
        <v>19060.0</v>
      </c>
      <c r="J23" s="114" t="s">
        <v>281</v>
      </c>
      <c r="K23" s="114" t="s">
        <v>281</v>
      </c>
      <c r="L23" s="117" t="s">
        <v>282</v>
      </c>
      <c r="M23" s="118">
        <v>41757.0</v>
      </c>
      <c r="N23" s="114" t="s">
        <v>283</v>
      </c>
      <c r="O23" s="114" t="s">
        <v>284</v>
      </c>
      <c r="P23" s="114" t="s">
        <v>285</v>
      </c>
      <c r="Q23" s="116"/>
      <c r="R23" s="116"/>
      <c r="S23" s="116"/>
      <c r="T23" s="116"/>
      <c r="U23" s="119" t="s">
        <v>286</v>
      </c>
      <c r="V23" s="114"/>
      <c r="W23" s="114" t="s">
        <v>119</v>
      </c>
      <c r="X23" s="120" t="s">
        <v>287</v>
      </c>
      <c r="Y23" s="121">
        <v>44728.0</v>
      </c>
      <c r="Z23" s="122"/>
      <c r="AA23" s="123"/>
      <c r="AB23" s="123"/>
      <c r="AC23" s="125"/>
      <c r="AD23" s="125">
        <v>27.0</v>
      </c>
      <c r="AE23" s="125">
        <v>27.0</v>
      </c>
      <c r="AF23" s="125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</row>
    <row r="24" ht="21.0" customHeight="1">
      <c r="A24" s="72"/>
      <c r="B24" s="72">
        <v>15.0</v>
      </c>
      <c r="C24" s="73" t="s">
        <v>288</v>
      </c>
      <c r="D24" s="73" t="s">
        <v>289</v>
      </c>
      <c r="E24" s="73" t="s">
        <v>279</v>
      </c>
      <c r="F24" s="73" t="s">
        <v>290</v>
      </c>
      <c r="G24" s="73" t="s">
        <v>291</v>
      </c>
      <c r="H24" s="73" t="s">
        <v>97</v>
      </c>
      <c r="I24" s="74">
        <v>19317.0</v>
      </c>
      <c r="J24" s="73" t="s">
        <v>292</v>
      </c>
      <c r="K24" s="77"/>
      <c r="L24" s="92" t="s">
        <v>19</v>
      </c>
      <c r="M24" s="76">
        <v>41698.0</v>
      </c>
      <c r="N24" s="73" t="s">
        <v>293</v>
      </c>
      <c r="O24" s="73" t="s">
        <v>294</v>
      </c>
      <c r="P24" s="73" t="s">
        <v>295</v>
      </c>
      <c r="Q24" s="73" t="s">
        <v>296</v>
      </c>
      <c r="R24" s="77" t="s">
        <v>297</v>
      </c>
      <c r="S24" s="77"/>
      <c r="T24" s="77"/>
      <c r="U24" s="136" t="s">
        <v>117</v>
      </c>
      <c r="V24" s="78" t="s">
        <v>298</v>
      </c>
      <c r="W24" s="73" t="s">
        <v>119</v>
      </c>
      <c r="X24" s="79"/>
      <c r="Y24" s="80">
        <v>44677.0</v>
      </c>
      <c r="Z24" s="81"/>
      <c r="AA24" s="82"/>
      <c r="AB24" s="82"/>
      <c r="AC24" s="84">
        <v>25.0</v>
      </c>
      <c r="AD24" s="84">
        <v>27.0</v>
      </c>
      <c r="AE24" s="84">
        <v>27.0</v>
      </c>
      <c r="AF24" s="89">
        <v>27.0</v>
      </c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</row>
    <row r="25" ht="21.0" customHeight="1">
      <c r="A25" s="35"/>
      <c r="B25" s="35">
        <v>16.0</v>
      </c>
      <c r="C25" s="37" t="s">
        <v>299</v>
      </c>
      <c r="D25" s="37" t="s">
        <v>300</v>
      </c>
      <c r="E25" s="37" t="s">
        <v>301</v>
      </c>
      <c r="F25" s="37" t="s">
        <v>302</v>
      </c>
      <c r="G25" s="37" t="s">
        <v>244</v>
      </c>
      <c r="H25" s="37" t="s">
        <v>97</v>
      </c>
      <c r="I25" s="85">
        <v>19373.0</v>
      </c>
      <c r="J25" s="38" t="s">
        <v>303</v>
      </c>
      <c r="K25" s="38"/>
      <c r="L25" s="137" t="s">
        <v>33</v>
      </c>
      <c r="M25" s="87">
        <v>42711.0</v>
      </c>
      <c r="N25" s="37" t="s">
        <v>304</v>
      </c>
      <c r="O25" s="37" t="s">
        <v>305</v>
      </c>
      <c r="P25" s="37" t="s">
        <v>306</v>
      </c>
      <c r="Q25" s="38"/>
      <c r="R25" s="38"/>
      <c r="S25" s="38"/>
      <c r="T25" s="38"/>
      <c r="U25" s="138" t="s">
        <v>117</v>
      </c>
      <c r="V25" s="41" t="s">
        <v>307</v>
      </c>
      <c r="W25" s="37" t="s">
        <v>308</v>
      </c>
      <c r="X25" s="42" t="s">
        <v>287</v>
      </c>
      <c r="Y25" s="43">
        <v>44677.0</v>
      </c>
      <c r="Z25" s="67"/>
      <c r="AA25" s="45"/>
      <c r="AB25" s="45"/>
      <c r="AC25" s="47"/>
      <c r="AD25" s="47">
        <v>25.0</v>
      </c>
      <c r="AE25" s="47">
        <v>27.0</v>
      </c>
      <c r="AF25" s="89">
        <v>27.0</v>
      </c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</row>
    <row r="26" ht="21.0" hidden="1" customHeight="1">
      <c r="A26" s="139" t="s">
        <v>309</v>
      </c>
      <c r="B26" s="140">
        <v>17.0</v>
      </c>
      <c r="C26" s="141" t="s">
        <v>310</v>
      </c>
      <c r="D26" s="141" t="s">
        <v>311</v>
      </c>
      <c r="E26" s="141" t="s">
        <v>312</v>
      </c>
      <c r="F26" s="141" t="s">
        <v>313</v>
      </c>
      <c r="G26" s="141" t="s">
        <v>314</v>
      </c>
      <c r="H26" s="141" t="s">
        <v>97</v>
      </c>
      <c r="I26" s="142">
        <v>19014.0</v>
      </c>
      <c r="J26" s="143"/>
      <c r="K26" s="141" t="s">
        <v>315</v>
      </c>
      <c r="L26" s="144" t="s">
        <v>316</v>
      </c>
      <c r="M26" s="141" t="s">
        <v>317</v>
      </c>
      <c r="N26" s="141" t="s">
        <v>318</v>
      </c>
      <c r="O26" s="141" t="s">
        <v>319</v>
      </c>
      <c r="P26" s="143" t="s">
        <v>320</v>
      </c>
      <c r="Q26" s="143" t="s">
        <v>321</v>
      </c>
      <c r="R26" s="143"/>
      <c r="S26" s="143"/>
      <c r="T26" s="143"/>
      <c r="U26" s="145" t="s">
        <v>117</v>
      </c>
      <c r="V26" s="141"/>
      <c r="W26" s="141" t="s">
        <v>119</v>
      </c>
      <c r="X26" s="146" t="s">
        <v>183</v>
      </c>
      <c r="Y26" s="147">
        <v>44677.0</v>
      </c>
      <c r="Z26" s="148"/>
      <c r="AA26" s="149"/>
      <c r="AB26" s="149"/>
      <c r="AC26" s="150"/>
      <c r="AD26" s="150">
        <v>27.0</v>
      </c>
      <c r="AE26" s="150">
        <v>27.0</v>
      </c>
      <c r="AF26" s="150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</row>
    <row r="27" ht="21.0" customHeight="1">
      <c r="A27" s="72"/>
      <c r="B27" s="72">
        <v>18.0</v>
      </c>
      <c r="C27" s="73" t="s">
        <v>322</v>
      </c>
      <c r="D27" s="73" t="s">
        <v>323</v>
      </c>
      <c r="E27" s="73" t="s">
        <v>324</v>
      </c>
      <c r="F27" s="73" t="s">
        <v>325</v>
      </c>
      <c r="G27" s="73" t="s">
        <v>175</v>
      </c>
      <c r="H27" s="73" t="s">
        <v>97</v>
      </c>
      <c r="I27" s="74">
        <v>19342.0</v>
      </c>
      <c r="J27" s="151" t="s">
        <v>326</v>
      </c>
      <c r="K27" s="151"/>
      <c r="L27" s="152" t="s">
        <v>50</v>
      </c>
      <c r="M27" s="76">
        <v>44278.0</v>
      </c>
      <c r="N27" s="73" t="s">
        <v>327</v>
      </c>
      <c r="O27" s="73" t="s">
        <v>328</v>
      </c>
      <c r="P27" s="77"/>
      <c r="Q27" s="77"/>
      <c r="R27" s="77"/>
      <c r="S27" s="77"/>
      <c r="T27" s="77"/>
      <c r="U27" s="138" t="s">
        <v>117</v>
      </c>
      <c r="V27" s="78" t="s">
        <v>329</v>
      </c>
      <c r="W27" s="73" t="s">
        <v>330</v>
      </c>
      <c r="X27" s="79"/>
      <c r="Y27" s="80">
        <v>44677.0</v>
      </c>
      <c r="Z27" s="81"/>
      <c r="AA27" s="82"/>
      <c r="AB27" s="82"/>
      <c r="AC27" s="84"/>
      <c r="AD27" s="84">
        <v>25.0</v>
      </c>
      <c r="AE27" s="84">
        <v>27.0</v>
      </c>
      <c r="AF27" s="89">
        <v>27.0</v>
      </c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</row>
    <row r="28" ht="21.0" customHeight="1">
      <c r="A28" s="35"/>
      <c r="B28" s="35">
        <v>19.0</v>
      </c>
      <c r="C28" s="37" t="s">
        <v>331</v>
      </c>
      <c r="D28" s="37" t="s">
        <v>332</v>
      </c>
      <c r="E28" s="37" t="s">
        <v>333</v>
      </c>
      <c r="F28" s="37" t="s">
        <v>334</v>
      </c>
      <c r="G28" s="37" t="s">
        <v>335</v>
      </c>
      <c r="H28" s="37" t="s">
        <v>97</v>
      </c>
      <c r="I28" s="85">
        <v>19061.0</v>
      </c>
      <c r="J28" s="153" t="s">
        <v>336</v>
      </c>
      <c r="K28" s="153"/>
      <c r="L28" s="69" t="s">
        <v>337</v>
      </c>
      <c r="M28" s="37" t="s">
        <v>338</v>
      </c>
      <c r="N28" s="37" t="s">
        <v>339</v>
      </c>
      <c r="O28" s="37" t="s">
        <v>340</v>
      </c>
      <c r="P28" s="37" t="s">
        <v>341</v>
      </c>
      <c r="Q28" s="38"/>
      <c r="R28" s="38"/>
      <c r="S28" s="38"/>
      <c r="T28" s="38"/>
      <c r="U28" s="138" t="s">
        <v>117</v>
      </c>
      <c r="V28" s="41" t="s">
        <v>342</v>
      </c>
      <c r="W28" s="37" t="s">
        <v>330</v>
      </c>
      <c r="X28" s="42"/>
      <c r="Y28" s="154">
        <v>44928.0</v>
      </c>
      <c r="Z28" s="67"/>
      <c r="AA28" s="45"/>
      <c r="AB28" s="45"/>
      <c r="AC28" s="47"/>
      <c r="AD28" s="47">
        <v>25.0</v>
      </c>
      <c r="AE28" s="68">
        <v>0.0</v>
      </c>
      <c r="AF28" s="68">
        <v>54.0</v>
      </c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</row>
    <row r="29" ht="21.0" customHeight="1">
      <c r="A29" s="72"/>
      <c r="B29" s="72">
        <v>20.0</v>
      </c>
      <c r="C29" s="73" t="s">
        <v>343</v>
      </c>
      <c r="D29" s="73" t="s">
        <v>344</v>
      </c>
      <c r="E29" s="73" t="s">
        <v>333</v>
      </c>
      <c r="F29" s="73" t="s">
        <v>345</v>
      </c>
      <c r="G29" s="73" t="s">
        <v>291</v>
      </c>
      <c r="H29" s="73" t="s">
        <v>97</v>
      </c>
      <c r="I29" s="74">
        <v>19317.0</v>
      </c>
      <c r="J29" s="151"/>
      <c r="K29" s="151" t="s">
        <v>346</v>
      </c>
      <c r="L29" s="92" t="s">
        <v>347</v>
      </c>
      <c r="M29" s="82"/>
      <c r="N29" s="82"/>
      <c r="O29" s="82"/>
      <c r="P29" s="82"/>
      <c r="Q29" s="82"/>
      <c r="R29" s="82"/>
      <c r="S29" s="77"/>
      <c r="T29" s="77"/>
      <c r="U29" s="138" t="s">
        <v>117</v>
      </c>
      <c r="V29" s="78" t="s">
        <v>348</v>
      </c>
      <c r="W29" s="73" t="s">
        <v>349</v>
      </c>
      <c r="X29" s="79"/>
      <c r="Y29" s="93">
        <v>44903.0</v>
      </c>
      <c r="Z29" s="81"/>
      <c r="AA29" s="82"/>
      <c r="AB29" s="82"/>
      <c r="AC29" s="84"/>
      <c r="AD29" s="84">
        <v>25.0</v>
      </c>
      <c r="AE29" s="84">
        <v>27.0</v>
      </c>
      <c r="AF29" s="89">
        <v>27.0</v>
      </c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</row>
    <row r="30" ht="12.75" customHeight="1">
      <c r="A30" s="35"/>
      <c r="B30" s="35"/>
      <c r="C30" s="17" t="s">
        <v>350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55"/>
      <c r="Y30" s="71"/>
      <c r="Z30" s="67"/>
      <c r="AA30" s="45"/>
      <c r="AB30" s="45"/>
      <c r="AC30" s="111"/>
      <c r="AD30" s="111"/>
      <c r="AE30" s="111"/>
      <c r="AF30" s="111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</row>
    <row r="31" ht="21.0" customHeight="1">
      <c r="A31" s="35"/>
      <c r="B31" s="35">
        <v>21.0</v>
      </c>
      <c r="C31" s="37" t="s">
        <v>351</v>
      </c>
      <c r="D31" s="37" t="s">
        <v>352</v>
      </c>
      <c r="E31" s="41" t="s">
        <v>353</v>
      </c>
      <c r="F31" s="41" t="s">
        <v>354</v>
      </c>
      <c r="G31" s="37" t="s">
        <v>96</v>
      </c>
      <c r="H31" s="37" t="s">
        <v>97</v>
      </c>
      <c r="I31" s="38">
        <v>19060.0</v>
      </c>
      <c r="J31" s="156"/>
      <c r="K31" s="157" t="s">
        <v>355</v>
      </c>
      <c r="L31" s="69" t="s">
        <v>356</v>
      </c>
      <c r="M31" s="158">
        <v>44641.0</v>
      </c>
      <c r="N31" s="45" t="s">
        <v>357</v>
      </c>
      <c r="O31" s="45" t="s">
        <v>358</v>
      </c>
      <c r="P31" s="45"/>
      <c r="Q31" s="45"/>
      <c r="R31" s="38"/>
      <c r="S31" s="38"/>
      <c r="T31" s="38"/>
      <c r="U31" s="40" t="s">
        <v>117</v>
      </c>
      <c r="V31" s="41" t="s">
        <v>359</v>
      </c>
      <c r="W31" s="37" t="s">
        <v>360</v>
      </c>
      <c r="X31" s="42"/>
      <c r="Y31" s="43">
        <v>44733.0</v>
      </c>
      <c r="Z31" s="67"/>
      <c r="AA31" s="45"/>
      <c r="AB31" s="45"/>
      <c r="AC31" s="47">
        <v>25.0</v>
      </c>
      <c r="AD31" s="47">
        <v>25.0</v>
      </c>
      <c r="AE31" s="47">
        <v>27.0</v>
      </c>
      <c r="AF31" s="47">
        <v>27.0</v>
      </c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</row>
    <row r="32" ht="21.0" hidden="1" customHeight="1">
      <c r="A32" s="63" t="s">
        <v>361</v>
      </c>
      <c r="B32" s="35">
        <v>22.0</v>
      </c>
      <c r="C32" s="37" t="s">
        <v>362</v>
      </c>
      <c r="D32" s="37" t="s">
        <v>363</v>
      </c>
      <c r="E32" s="37" t="s">
        <v>364</v>
      </c>
      <c r="F32" s="37" t="s">
        <v>365</v>
      </c>
      <c r="G32" s="37" t="s">
        <v>175</v>
      </c>
      <c r="H32" s="37" t="s">
        <v>97</v>
      </c>
      <c r="I32" s="85">
        <v>19342.0</v>
      </c>
      <c r="J32" s="37" t="s">
        <v>366</v>
      </c>
      <c r="K32" s="38"/>
      <c r="L32" s="159" t="s">
        <v>29</v>
      </c>
      <c r="M32" s="87">
        <v>41738.0</v>
      </c>
      <c r="N32" s="37" t="s">
        <v>367</v>
      </c>
      <c r="O32" s="37" t="s">
        <v>368</v>
      </c>
      <c r="P32" s="37" t="s">
        <v>369</v>
      </c>
      <c r="Q32" s="37" t="s">
        <v>370</v>
      </c>
      <c r="R32" s="38"/>
      <c r="S32" s="38"/>
      <c r="T32" s="38"/>
      <c r="U32" s="160" t="s">
        <v>371</v>
      </c>
      <c r="V32" s="37"/>
      <c r="W32" s="37" t="s">
        <v>119</v>
      </c>
      <c r="X32" s="42" t="s">
        <v>287</v>
      </c>
      <c r="Y32" s="161">
        <v>44768.0</v>
      </c>
      <c r="Z32" s="67"/>
      <c r="AA32" s="45"/>
      <c r="AB32" s="45"/>
      <c r="AC32" s="47"/>
      <c r="AD32" s="47">
        <v>27.0</v>
      </c>
      <c r="AE32" s="47">
        <v>27.0</v>
      </c>
      <c r="AF32" s="47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</row>
    <row r="33" ht="21.0" customHeight="1">
      <c r="A33" s="35"/>
      <c r="B33" s="35">
        <v>23.0</v>
      </c>
      <c r="C33" s="37" t="s">
        <v>372</v>
      </c>
      <c r="D33" s="37" t="s">
        <v>373</v>
      </c>
      <c r="E33" s="37" t="s">
        <v>374</v>
      </c>
      <c r="F33" s="37" t="s">
        <v>375</v>
      </c>
      <c r="G33" s="37" t="s">
        <v>96</v>
      </c>
      <c r="H33" s="37" t="s">
        <v>97</v>
      </c>
      <c r="I33" s="38">
        <v>19060.0</v>
      </c>
      <c r="J33" s="38" t="s">
        <v>376</v>
      </c>
      <c r="K33" s="137"/>
      <c r="L33" s="162" t="s">
        <v>7</v>
      </c>
      <c r="M33" s="37" t="s">
        <v>377</v>
      </c>
      <c r="N33" s="37" t="s">
        <v>378</v>
      </c>
      <c r="O33" s="37" t="s">
        <v>379</v>
      </c>
      <c r="P33" s="37" t="s">
        <v>380</v>
      </c>
      <c r="Q33" s="38" t="s">
        <v>381</v>
      </c>
      <c r="R33" s="38"/>
      <c r="S33" s="38"/>
      <c r="T33" s="38"/>
      <c r="U33" s="40" t="s">
        <v>117</v>
      </c>
      <c r="V33" s="41" t="s">
        <v>382</v>
      </c>
      <c r="W33" s="37" t="s">
        <v>383</v>
      </c>
      <c r="X33" s="42"/>
      <c r="Y33" s="161">
        <v>44606.0</v>
      </c>
      <c r="Z33" s="67"/>
      <c r="AA33" s="45"/>
      <c r="AB33" s="45"/>
      <c r="AC33" s="47"/>
      <c r="AD33" s="47"/>
      <c r="AE33" s="47">
        <v>27.0</v>
      </c>
      <c r="AF33" s="68">
        <v>27.0</v>
      </c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</row>
    <row r="34" ht="21.0" customHeight="1">
      <c r="A34" s="35"/>
      <c r="B34" s="35">
        <v>25.0</v>
      </c>
      <c r="C34" s="37" t="s">
        <v>384</v>
      </c>
      <c r="D34" s="37" t="s">
        <v>385</v>
      </c>
      <c r="E34" s="37" t="s">
        <v>374</v>
      </c>
      <c r="F34" s="37" t="s">
        <v>386</v>
      </c>
      <c r="G34" s="37" t="s">
        <v>175</v>
      </c>
      <c r="H34" s="37" t="s">
        <v>97</v>
      </c>
      <c r="I34" s="38">
        <v>19342.0</v>
      </c>
      <c r="J34" s="38"/>
      <c r="K34" s="37" t="s">
        <v>387</v>
      </c>
      <c r="L34" s="69" t="s">
        <v>388</v>
      </c>
      <c r="M34" s="37" t="s">
        <v>389</v>
      </c>
      <c r="N34" s="37" t="s">
        <v>390</v>
      </c>
      <c r="O34" s="37" t="s">
        <v>391</v>
      </c>
      <c r="P34" s="37" t="s">
        <v>392</v>
      </c>
      <c r="Q34" s="37"/>
      <c r="R34" s="38"/>
      <c r="S34" s="38"/>
      <c r="T34" s="38"/>
      <c r="U34" s="40" t="s">
        <v>117</v>
      </c>
      <c r="V34" s="41" t="s">
        <v>393</v>
      </c>
      <c r="W34" s="37" t="s">
        <v>394</v>
      </c>
      <c r="X34" s="42"/>
      <c r="Y34" s="43">
        <v>44690.0</v>
      </c>
      <c r="Z34" s="67"/>
      <c r="AA34" s="45"/>
      <c r="AB34" s="45"/>
      <c r="AC34" s="47">
        <v>25.0</v>
      </c>
      <c r="AD34" s="47">
        <v>25.0</v>
      </c>
      <c r="AE34" s="47">
        <v>27.0</v>
      </c>
      <c r="AF34" s="47">
        <v>27.0</v>
      </c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</row>
    <row r="35" ht="12.75" customHeight="1">
      <c r="A35" s="35"/>
      <c r="B35" s="35"/>
      <c r="C35" s="17" t="s">
        <v>395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55"/>
      <c r="Y35" s="71"/>
      <c r="Z35" s="67"/>
      <c r="AA35" s="45"/>
      <c r="AB35" s="45"/>
      <c r="AC35" s="163"/>
      <c r="AD35" s="163"/>
      <c r="AE35" s="163"/>
      <c r="AF35" s="163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</row>
    <row r="36" ht="21.0" customHeight="1">
      <c r="A36" s="72"/>
      <c r="B36" s="164"/>
      <c r="C36" s="165" t="s">
        <v>396</v>
      </c>
      <c r="D36" s="166" t="s">
        <v>397</v>
      </c>
      <c r="E36" s="167" t="s">
        <v>398</v>
      </c>
      <c r="F36" s="167" t="s">
        <v>399</v>
      </c>
      <c r="G36" s="167" t="s">
        <v>126</v>
      </c>
      <c r="H36" s="168" t="s">
        <v>97</v>
      </c>
      <c r="I36" s="169">
        <v>19014.0</v>
      </c>
      <c r="J36" s="170" t="s">
        <v>400</v>
      </c>
      <c r="K36" s="171" t="s">
        <v>15</v>
      </c>
      <c r="L36" s="171" t="s">
        <v>15</v>
      </c>
      <c r="M36" s="172"/>
      <c r="N36" s="166"/>
      <c r="O36" s="166"/>
      <c r="P36" s="73"/>
      <c r="Q36" s="77"/>
      <c r="R36" s="77"/>
      <c r="S36" s="77"/>
      <c r="T36" s="77"/>
      <c r="U36" s="40" t="s">
        <v>117</v>
      </c>
      <c r="V36" s="78" t="s">
        <v>401</v>
      </c>
      <c r="W36" s="73"/>
      <c r="X36" s="79"/>
      <c r="Y36" s="173">
        <v>44771.0</v>
      </c>
      <c r="Z36" s="81"/>
      <c r="AA36" s="82"/>
      <c r="AB36" s="82"/>
      <c r="AC36" s="84"/>
      <c r="AD36" s="84"/>
      <c r="AE36" s="84">
        <v>27.0</v>
      </c>
      <c r="AF36" s="84">
        <v>27.0</v>
      </c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</row>
    <row r="37" ht="21.0" customHeight="1">
      <c r="A37" s="72"/>
      <c r="B37" s="164">
        <v>26.0</v>
      </c>
      <c r="C37" s="73" t="s">
        <v>402</v>
      </c>
      <c r="D37" s="73" t="s">
        <v>403</v>
      </c>
      <c r="E37" s="73" t="s">
        <v>404</v>
      </c>
      <c r="F37" s="73" t="s">
        <v>405</v>
      </c>
      <c r="G37" s="73" t="s">
        <v>96</v>
      </c>
      <c r="H37" s="73" t="s">
        <v>97</v>
      </c>
      <c r="I37" s="77">
        <v>19060.0</v>
      </c>
      <c r="J37" s="73" t="s">
        <v>406</v>
      </c>
      <c r="K37" s="73" t="s">
        <v>407</v>
      </c>
      <c r="L37" s="75" t="s">
        <v>52</v>
      </c>
      <c r="M37" s="73" t="s">
        <v>408</v>
      </c>
      <c r="N37" s="73" t="s">
        <v>409</v>
      </c>
      <c r="O37" s="73" t="s">
        <v>410</v>
      </c>
      <c r="P37" s="73" t="s">
        <v>411</v>
      </c>
      <c r="Q37" s="77"/>
      <c r="R37" s="77"/>
      <c r="S37" s="77"/>
      <c r="T37" s="77"/>
      <c r="U37" s="40" t="s">
        <v>117</v>
      </c>
      <c r="V37" s="78" t="s">
        <v>412</v>
      </c>
      <c r="W37" s="73" t="s">
        <v>156</v>
      </c>
      <c r="X37" s="79" t="s">
        <v>413</v>
      </c>
      <c r="Y37" s="80">
        <v>44750.0</v>
      </c>
      <c r="Z37" s="81"/>
      <c r="AA37" s="82"/>
      <c r="AB37" s="82"/>
      <c r="AC37" s="84"/>
      <c r="AD37" s="84">
        <v>27.0</v>
      </c>
      <c r="AE37" s="84">
        <v>27.0</v>
      </c>
      <c r="AF37" s="84">
        <v>27.0</v>
      </c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</row>
    <row r="38" ht="18.75" hidden="1" customHeight="1">
      <c r="A38" s="35"/>
      <c r="B38" s="35">
        <v>27.0</v>
      </c>
      <c r="C38" s="37" t="s">
        <v>396</v>
      </c>
      <c r="D38" s="37" t="s">
        <v>397</v>
      </c>
      <c r="E38" s="37" t="s">
        <v>414</v>
      </c>
      <c r="F38" s="37" t="s">
        <v>399</v>
      </c>
      <c r="G38" s="37" t="s">
        <v>126</v>
      </c>
      <c r="H38" s="37" t="s">
        <v>97</v>
      </c>
      <c r="I38" s="85">
        <v>19014.0</v>
      </c>
      <c r="J38" s="156" t="s">
        <v>400</v>
      </c>
      <c r="K38" s="156"/>
      <c r="L38" s="162" t="s">
        <v>15</v>
      </c>
      <c r="M38" s="37" t="s">
        <v>415</v>
      </c>
      <c r="N38" s="37" t="s">
        <v>416</v>
      </c>
      <c r="O38" s="37" t="s">
        <v>417</v>
      </c>
      <c r="P38" s="37" t="s">
        <v>418</v>
      </c>
      <c r="Q38" s="37" t="s">
        <v>419</v>
      </c>
      <c r="R38" s="38"/>
      <c r="S38" s="38"/>
      <c r="T38" s="38"/>
      <c r="U38" s="174" t="s">
        <v>420</v>
      </c>
      <c r="V38" s="37"/>
      <c r="W38" s="37" t="s">
        <v>421</v>
      </c>
      <c r="X38" s="42"/>
      <c r="Y38" s="38"/>
      <c r="Z38" s="175"/>
      <c r="AA38" s="176"/>
      <c r="AB38" s="176"/>
      <c r="AC38" s="47"/>
      <c r="AD38" s="47">
        <v>25.0</v>
      </c>
      <c r="AE38" s="47">
        <v>27.0</v>
      </c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</row>
    <row r="39" ht="12.75" customHeight="1">
      <c r="A39" s="35"/>
      <c r="B39" s="35"/>
      <c r="C39" s="17" t="s">
        <v>422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55"/>
      <c r="Y39" s="71"/>
      <c r="Z39" s="67"/>
      <c r="AA39" s="45"/>
      <c r="AB39" s="45"/>
      <c r="AC39" s="47">
        <v>25.0</v>
      </c>
      <c r="AD39" s="47"/>
      <c r="AE39" s="71"/>
      <c r="AF39" s="71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</row>
    <row r="40" ht="21.0" hidden="1" customHeight="1">
      <c r="A40" s="35"/>
      <c r="B40" s="35">
        <v>28.0</v>
      </c>
      <c r="C40" s="37" t="s">
        <v>423</v>
      </c>
      <c r="D40" s="37" t="s">
        <v>424</v>
      </c>
      <c r="E40" s="37" t="s">
        <v>425</v>
      </c>
      <c r="F40" s="37" t="s">
        <v>426</v>
      </c>
      <c r="G40" s="37" t="s">
        <v>175</v>
      </c>
      <c r="H40" s="37" t="s">
        <v>97</v>
      </c>
      <c r="I40" s="85">
        <v>19342.0</v>
      </c>
      <c r="J40" s="37" t="s">
        <v>427</v>
      </c>
      <c r="K40" s="38"/>
      <c r="L40" s="39" t="s">
        <v>428</v>
      </c>
      <c r="M40" s="37" t="s">
        <v>429</v>
      </c>
      <c r="N40" s="37" t="s">
        <v>430</v>
      </c>
      <c r="O40" s="37" t="s">
        <v>431</v>
      </c>
      <c r="P40" s="38"/>
      <c r="Q40" s="38"/>
      <c r="R40" s="38"/>
      <c r="S40" s="38"/>
      <c r="T40" s="38"/>
      <c r="U40" s="174" t="s">
        <v>420</v>
      </c>
      <c r="V40" s="37"/>
      <c r="W40" s="37" t="s">
        <v>432</v>
      </c>
      <c r="X40" s="42"/>
      <c r="Y40" s="38"/>
      <c r="Z40" s="67"/>
      <c r="AA40" s="45"/>
      <c r="AB40" s="177"/>
      <c r="AC40" s="47"/>
      <c r="AD40" s="47">
        <v>27.0</v>
      </c>
      <c r="AE40" s="47">
        <v>27.0</v>
      </c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</row>
    <row r="41" ht="12.75" hidden="1" customHeight="1">
      <c r="A41" s="35"/>
      <c r="B41" s="35">
        <v>29.0</v>
      </c>
      <c r="C41" s="37" t="s">
        <v>433</v>
      </c>
      <c r="D41" s="37" t="s">
        <v>434</v>
      </c>
      <c r="E41" s="37" t="s">
        <v>435</v>
      </c>
      <c r="F41" s="37" t="s">
        <v>436</v>
      </c>
      <c r="G41" s="37" t="s">
        <v>437</v>
      </c>
      <c r="H41" s="37" t="s">
        <v>438</v>
      </c>
      <c r="I41" s="85">
        <v>19810.0</v>
      </c>
      <c r="J41" s="37"/>
      <c r="K41" s="37" t="s">
        <v>439</v>
      </c>
      <c r="L41" s="69" t="s">
        <v>440</v>
      </c>
      <c r="M41" s="87">
        <v>43788.0</v>
      </c>
      <c r="N41" s="37" t="s">
        <v>441</v>
      </c>
      <c r="O41" s="37" t="s">
        <v>442</v>
      </c>
      <c r="P41" s="37"/>
      <c r="Q41" s="38"/>
      <c r="R41" s="38"/>
      <c r="S41" s="38"/>
      <c r="T41" s="38"/>
      <c r="U41" s="174" t="s">
        <v>420</v>
      </c>
      <c r="V41" s="37"/>
      <c r="W41" s="37" t="s">
        <v>232</v>
      </c>
      <c r="X41" s="42" t="s">
        <v>443</v>
      </c>
      <c r="Y41" s="38"/>
      <c r="Z41" s="67"/>
      <c r="AA41" s="45"/>
      <c r="AB41" s="45"/>
      <c r="AC41" s="47"/>
      <c r="AD41" s="47">
        <v>27.0</v>
      </c>
      <c r="AE41" s="47">
        <v>27.0</v>
      </c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</row>
    <row r="42" ht="12.75" hidden="1" customHeight="1">
      <c r="A42" s="35"/>
      <c r="B42" s="35">
        <v>30.0</v>
      </c>
      <c r="C42" s="37" t="s">
        <v>444</v>
      </c>
      <c r="D42" s="37" t="s">
        <v>445</v>
      </c>
      <c r="E42" s="37" t="s">
        <v>435</v>
      </c>
      <c r="F42" s="37" t="s">
        <v>446</v>
      </c>
      <c r="G42" s="37" t="s">
        <v>96</v>
      </c>
      <c r="H42" s="37" t="s">
        <v>97</v>
      </c>
      <c r="I42" s="85">
        <v>19060.0</v>
      </c>
      <c r="J42" s="38" t="s">
        <v>447</v>
      </c>
      <c r="K42" s="38"/>
      <c r="L42" s="178" t="s">
        <v>448</v>
      </c>
      <c r="M42" s="87">
        <v>43608.0</v>
      </c>
      <c r="N42" s="37" t="s">
        <v>304</v>
      </c>
      <c r="O42" s="37" t="s">
        <v>449</v>
      </c>
      <c r="P42" s="37" t="s">
        <v>450</v>
      </c>
      <c r="Q42" s="38"/>
      <c r="R42" s="38"/>
      <c r="S42" s="38"/>
      <c r="T42" s="38"/>
      <c r="U42" s="174" t="s">
        <v>420</v>
      </c>
      <c r="V42" s="37"/>
      <c r="W42" s="37" t="s">
        <v>119</v>
      </c>
      <c r="X42" s="42"/>
      <c r="Y42" s="38"/>
      <c r="Z42" s="67"/>
      <c r="AA42" s="45"/>
      <c r="AB42" s="45"/>
      <c r="AC42" s="47"/>
      <c r="AD42" s="47">
        <v>27.0</v>
      </c>
      <c r="AE42" s="47">
        <v>27.0</v>
      </c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</row>
    <row r="43" ht="21.0" hidden="1" customHeight="1">
      <c r="A43" s="35"/>
      <c r="B43" s="35">
        <v>31.0</v>
      </c>
      <c r="C43" s="37" t="s">
        <v>451</v>
      </c>
      <c r="D43" s="37" t="s">
        <v>452</v>
      </c>
      <c r="E43" s="37" t="s">
        <v>453</v>
      </c>
      <c r="F43" s="37" t="s">
        <v>454</v>
      </c>
      <c r="G43" s="37" t="s">
        <v>96</v>
      </c>
      <c r="H43" s="37" t="s">
        <v>97</v>
      </c>
      <c r="I43" s="85">
        <v>19060.0</v>
      </c>
      <c r="J43" s="37" t="s">
        <v>455</v>
      </c>
      <c r="K43" s="179"/>
      <c r="L43" s="69" t="s">
        <v>44</v>
      </c>
      <c r="M43" s="37"/>
      <c r="N43" s="37"/>
      <c r="O43" s="37"/>
      <c r="P43" s="37"/>
      <c r="Q43" s="38"/>
      <c r="R43" s="38"/>
      <c r="S43" s="38"/>
      <c r="T43" s="38"/>
      <c r="U43" s="174" t="s">
        <v>420</v>
      </c>
      <c r="V43" s="37"/>
      <c r="W43" s="37" t="s">
        <v>456</v>
      </c>
      <c r="X43" s="42"/>
      <c r="Y43" s="38"/>
      <c r="Z43" s="67"/>
      <c r="AA43" s="45"/>
      <c r="AB43" s="45"/>
      <c r="AC43" s="47"/>
      <c r="AD43" s="47">
        <v>25.0</v>
      </c>
      <c r="AE43" s="47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</row>
    <row r="44" ht="21.0" hidden="1" customHeight="1">
      <c r="A44" s="35"/>
      <c r="B44" s="35">
        <v>32.0</v>
      </c>
      <c r="C44" s="37" t="s">
        <v>457</v>
      </c>
      <c r="D44" s="37" t="s">
        <v>458</v>
      </c>
      <c r="E44" s="37" t="s">
        <v>459</v>
      </c>
      <c r="F44" s="37" t="s">
        <v>460</v>
      </c>
      <c r="G44" s="37" t="s">
        <v>96</v>
      </c>
      <c r="H44" s="37" t="s">
        <v>97</v>
      </c>
      <c r="I44" s="85">
        <v>19060.0</v>
      </c>
      <c r="J44" s="38"/>
      <c r="K44" s="38" t="s">
        <v>461</v>
      </c>
      <c r="L44" s="162" t="s">
        <v>23</v>
      </c>
      <c r="M44" s="87">
        <v>44707.0</v>
      </c>
      <c r="N44" s="38" t="s">
        <v>462</v>
      </c>
      <c r="O44" s="38" t="s">
        <v>463</v>
      </c>
      <c r="P44" s="38" t="s">
        <v>464</v>
      </c>
      <c r="Q44" s="38" t="s">
        <v>465</v>
      </c>
      <c r="R44" s="38" t="s">
        <v>466</v>
      </c>
      <c r="S44" s="38"/>
      <c r="T44" s="38"/>
      <c r="U44" s="174" t="s">
        <v>420</v>
      </c>
      <c r="V44" s="37"/>
      <c r="W44" s="37" t="s">
        <v>220</v>
      </c>
      <c r="X44" s="42"/>
      <c r="Y44" s="38"/>
      <c r="Z44" s="67"/>
      <c r="AA44" s="45"/>
      <c r="AB44" s="45"/>
      <c r="AC44" s="47"/>
      <c r="AD44" s="47">
        <v>25.0</v>
      </c>
      <c r="AE44" s="47">
        <v>27.0</v>
      </c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</row>
    <row r="45" ht="21.0" hidden="1" customHeight="1">
      <c r="A45" s="35"/>
      <c r="B45" s="35">
        <v>33.0</v>
      </c>
      <c r="C45" s="37" t="s">
        <v>362</v>
      </c>
      <c r="D45" s="37" t="s">
        <v>213</v>
      </c>
      <c r="E45" s="37" t="s">
        <v>459</v>
      </c>
      <c r="F45" s="37" t="s">
        <v>467</v>
      </c>
      <c r="G45" s="37" t="s">
        <v>175</v>
      </c>
      <c r="H45" s="37" t="s">
        <v>97</v>
      </c>
      <c r="I45" s="85">
        <v>19342.0</v>
      </c>
      <c r="J45" s="38"/>
      <c r="K45" s="38" t="s">
        <v>468</v>
      </c>
      <c r="L45" s="162" t="s">
        <v>469</v>
      </c>
      <c r="M45" s="158">
        <v>44879.0</v>
      </c>
      <c r="N45" s="45" t="s">
        <v>470</v>
      </c>
      <c r="O45" s="180" t="s">
        <v>471</v>
      </c>
      <c r="P45" s="180" t="s">
        <v>472</v>
      </c>
      <c r="Q45" s="180" t="s">
        <v>473</v>
      </c>
      <c r="R45" s="38"/>
      <c r="S45" s="38"/>
      <c r="T45" s="38"/>
      <c r="U45" s="174" t="s">
        <v>420</v>
      </c>
      <c r="V45" s="37"/>
      <c r="W45" s="37" t="s">
        <v>220</v>
      </c>
      <c r="X45" s="42"/>
      <c r="Y45" s="38"/>
      <c r="Z45" s="67"/>
      <c r="AA45" s="45"/>
      <c r="AB45" s="45"/>
      <c r="AC45" s="47"/>
      <c r="AD45" s="47">
        <v>25.0</v>
      </c>
      <c r="AE45" s="47">
        <v>27.0</v>
      </c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</row>
    <row r="46" ht="12.75" customHeight="1">
      <c r="A46" s="181"/>
      <c r="B46" s="181"/>
      <c r="C46" s="182" t="s">
        <v>423</v>
      </c>
      <c r="D46" s="183" t="s">
        <v>424</v>
      </c>
      <c r="E46" s="184" t="s">
        <v>474</v>
      </c>
      <c r="F46" s="184" t="s">
        <v>426</v>
      </c>
      <c r="G46" s="184" t="s">
        <v>175</v>
      </c>
      <c r="H46" s="185" t="s">
        <v>97</v>
      </c>
      <c r="I46" s="184" t="s">
        <v>475</v>
      </c>
      <c r="J46" s="183" t="s">
        <v>427</v>
      </c>
      <c r="K46" s="186"/>
      <c r="L46" s="186" t="str">
        <f>HYPERLINK("mailto:mplynam@outlook.com","mplynam@outlook.com")</f>
        <v>mplynam@outlook.com</v>
      </c>
      <c r="M46" s="187"/>
      <c r="N46" s="187"/>
      <c r="O46" s="188"/>
      <c r="P46" s="188"/>
      <c r="Q46" s="188"/>
      <c r="R46" s="188"/>
      <c r="S46" s="188"/>
      <c r="T46" s="188"/>
      <c r="U46" s="40" t="s">
        <v>117</v>
      </c>
      <c r="V46" s="188"/>
      <c r="W46" s="188"/>
      <c r="X46" s="189"/>
      <c r="Y46" s="190">
        <v>44768.0</v>
      </c>
      <c r="Z46" s="107"/>
      <c r="AA46" s="108"/>
      <c r="AB46" s="108"/>
      <c r="AC46" s="191"/>
      <c r="AD46" s="191"/>
      <c r="AE46" s="47">
        <v>27.0</v>
      </c>
      <c r="AF46" s="191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</row>
    <row r="47" ht="12.75" customHeight="1">
      <c r="A47" s="181"/>
      <c r="B47" s="181"/>
      <c r="C47" s="183" t="s">
        <v>433</v>
      </c>
      <c r="D47" s="183" t="s">
        <v>434</v>
      </c>
      <c r="E47" s="184" t="s">
        <v>476</v>
      </c>
      <c r="F47" s="184" t="s">
        <v>436</v>
      </c>
      <c r="G47" s="184" t="s">
        <v>437</v>
      </c>
      <c r="H47" s="185" t="s">
        <v>477</v>
      </c>
      <c r="I47" s="184" t="s">
        <v>478</v>
      </c>
      <c r="J47" s="183" t="s">
        <v>439</v>
      </c>
      <c r="K47" s="192"/>
      <c r="L47" s="192" t="s">
        <v>440</v>
      </c>
      <c r="M47" s="187"/>
      <c r="N47" s="187"/>
      <c r="O47" s="188"/>
      <c r="P47" s="188"/>
      <c r="Q47" s="188"/>
      <c r="R47" s="188"/>
      <c r="S47" s="188"/>
      <c r="T47" s="188"/>
      <c r="U47" s="40" t="s">
        <v>117</v>
      </c>
      <c r="V47" s="188"/>
      <c r="W47" s="188"/>
      <c r="X47" s="189"/>
      <c r="Y47" s="190">
        <v>44769.0</v>
      </c>
      <c r="Z47" s="107"/>
      <c r="AA47" s="108"/>
      <c r="AB47" s="108"/>
      <c r="AC47" s="191"/>
      <c r="AD47" s="191"/>
      <c r="AE47" s="47">
        <v>27.0</v>
      </c>
      <c r="AF47" s="191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</row>
    <row r="48" ht="12.75" customHeight="1">
      <c r="A48" s="181"/>
      <c r="B48" s="181"/>
      <c r="C48" s="183" t="s">
        <v>444</v>
      </c>
      <c r="D48" s="183" t="s">
        <v>445</v>
      </c>
      <c r="E48" s="184" t="s">
        <v>476</v>
      </c>
      <c r="F48" s="184" t="s">
        <v>446</v>
      </c>
      <c r="G48" s="184" t="s">
        <v>96</v>
      </c>
      <c r="H48" s="185" t="s">
        <v>97</v>
      </c>
      <c r="I48" s="193" t="s">
        <v>479</v>
      </c>
      <c r="J48" s="194" t="s">
        <v>447</v>
      </c>
      <c r="K48" s="192"/>
      <c r="L48" s="192" t="s">
        <v>448</v>
      </c>
      <c r="M48" s="187"/>
      <c r="N48" s="187"/>
      <c r="O48" s="188"/>
      <c r="P48" s="188"/>
      <c r="Q48" s="188"/>
      <c r="R48" s="188"/>
      <c r="S48" s="188"/>
      <c r="T48" s="188"/>
      <c r="U48" s="40" t="s">
        <v>117</v>
      </c>
      <c r="V48" s="188"/>
      <c r="W48" s="188"/>
      <c r="X48" s="189"/>
      <c r="Y48" s="190">
        <v>44827.0</v>
      </c>
      <c r="Z48" s="107"/>
      <c r="AA48" s="108"/>
      <c r="AB48" s="108"/>
      <c r="AC48" s="191"/>
      <c r="AD48" s="191"/>
      <c r="AE48" s="47">
        <v>27.0</v>
      </c>
      <c r="AF48" s="191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</row>
    <row r="49" ht="12.75" customHeight="1">
      <c r="A49" s="181"/>
      <c r="B49" s="181"/>
      <c r="C49" s="183" t="s">
        <v>451</v>
      </c>
      <c r="D49" s="183" t="s">
        <v>452</v>
      </c>
      <c r="E49" s="184" t="s">
        <v>476</v>
      </c>
      <c r="F49" s="184" t="s">
        <v>480</v>
      </c>
      <c r="G49" s="184" t="s">
        <v>96</v>
      </c>
      <c r="H49" s="185" t="s">
        <v>97</v>
      </c>
      <c r="I49" s="184" t="s">
        <v>479</v>
      </c>
      <c r="J49" s="183" t="s">
        <v>455</v>
      </c>
      <c r="K49" s="192"/>
      <c r="L49" s="192" t="s">
        <v>44</v>
      </c>
      <c r="M49" s="187"/>
      <c r="N49" s="187"/>
      <c r="O49" s="188"/>
      <c r="P49" s="188"/>
      <c r="Q49" s="188"/>
      <c r="R49" s="188"/>
      <c r="S49" s="188"/>
      <c r="T49" s="188"/>
      <c r="U49" s="40" t="s">
        <v>117</v>
      </c>
      <c r="V49" s="195" t="s">
        <v>359</v>
      </c>
      <c r="W49" s="188"/>
      <c r="X49" s="189"/>
      <c r="Y49" s="190">
        <v>44721.0</v>
      </c>
      <c r="Z49" s="107"/>
      <c r="AA49" s="108"/>
      <c r="AB49" s="108"/>
      <c r="AC49" s="191"/>
      <c r="AD49" s="191"/>
      <c r="AE49" s="47">
        <v>27.0</v>
      </c>
      <c r="AF49" s="196">
        <v>27.0</v>
      </c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</row>
    <row r="50" ht="12.75" customHeight="1">
      <c r="A50" s="181"/>
      <c r="B50" s="181"/>
      <c r="C50" s="183" t="s">
        <v>457</v>
      </c>
      <c r="D50" s="183" t="s">
        <v>458</v>
      </c>
      <c r="E50" s="184" t="s">
        <v>481</v>
      </c>
      <c r="F50" s="184" t="s">
        <v>482</v>
      </c>
      <c r="G50" s="184" t="s">
        <v>96</v>
      </c>
      <c r="H50" s="185" t="s">
        <v>97</v>
      </c>
      <c r="I50" s="184" t="s">
        <v>479</v>
      </c>
      <c r="J50" s="183" t="s">
        <v>483</v>
      </c>
      <c r="K50" s="192"/>
      <c r="L50" s="192" t="s">
        <v>23</v>
      </c>
      <c r="M50" s="187"/>
      <c r="N50" s="187"/>
      <c r="O50" s="188"/>
      <c r="P50" s="188"/>
      <c r="Q50" s="188"/>
      <c r="R50" s="188"/>
      <c r="S50" s="188"/>
      <c r="T50" s="188"/>
      <c r="U50" s="40" t="s">
        <v>117</v>
      </c>
      <c r="V50" s="188"/>
      <c r="W50" s="188"/>
      <c r="X50" s="189"/>
      <c r="Y50" s="190">
        <v>44836.0</v>
      </c>
      <c r="Z50" s="107"/>
      <c r="AA50" s="108"/>
      <c r="AB50" s="108"/>
      <c r="AC50" s="191"/>
      <c r="AD50" s="191"/>
      <c r="AE50" s="47">
        <v>27.0</v>
      </c>
      <c r="AF50" s="191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</row>
    <row r="51" ht="12.75" customHeight="1">
      <c r="A51" s="181"/>
      <c r="B51" s="181"/>
      <c r="C51" s="183" t="s">
        <v>362</v>
      </c>
      <c r="D51" s="183" t="s">
        <v>213</v>
      </c>
      <c r="E51" s="184" t="s">
        <v>481</v>
      </c>
      <c r="F51" s="184" t="s">
        <v>467</v>
      </c>
      <c r="G51" s="184" t="s">
        <v>484</v>
      </c>
      <c r="H51" s="185" t="s">
        <v>97</v>
      </c>
      <c r="I51" s="184" t="s">
        <v>475</v>
      </c>
      <c r="J51" s="183" t="s">
        <v>468</v>
      </c>
      <c r="K51" s="192"/>
      <c r="L51" s="192" t="s">
        <v>469</v>
      </c>
      <c r="M51" s="187"/>
      <c r="N51" s="187"/>
      <c r="O51" s="188"/>
      <c r="P51" s="188"/>
      <c r="Q51" s="188"/>
      <c r="R51" s="188"/>
      <c r="S51" s="188"/>
      <c r="T51" s="188"/>
      <c r="U51" s="40" t="s">
        <v>117</v>
      </c>
      <c r="V51" s="188"/>
      <c r="W51" s="188"/>
      <c r="X51" s="189"/>
      <c r="Y51" s="190">
        <v>44769.0</v>
      </c>
      <c r="Z51" s="107"/>
      <c r="AA51" s="108"/>
      <c r="AB51" s="108"/>
      <c r="AC51" s="191"/>
      <c r="AD51" s="191"/>
      <c r="AE51" s="47">
        <v>27.0</v>
      </c>
      <c r="AF51" s="191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</row>
    <row r="52" ht="12.75" customHeight="1">
      <c r="A52" s="35"/>
      <c r="B52" s="35"/>
      <c r="C52" s="17" t="s">
        <v>485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55"/>
      <c r="Y52" s="71"/>
      <c r="Z52" s="67"/>
      <c r="AA52" s="45"/>
      <c r="AB52" s="45"/>
      <c r="AC52" s="163"/>
      <c r="AD52" s="163"/>
      <c r="AE52" s="163"/>
      <c r="AF52" s="163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</row>
    <row r="53" ht="21.0" customHeight="1">
      <c r="A53" s="35"/>
      <c r="B53" s="35">
        <v>34.0</v>
      </c>
      <c r="C53" s="37" t="s">
        <v>486</v>
      </c>
      <c r="D53" s="37" t="s">
        <v>487</v>
      </c>
      <c r="E53" s="37" t="s">
        <v>488</v>
      </c>
      <c r="F53" s="37" t="s">
        <v>489</v>
      </c>
      <c r="G53" s="37" t="s">
        <v>96</v>
      </c>
      <c r="H53" s="37" t="s">
        <v>97</v>
      </c>
      <c r="I53" s="85">
        <v>19060.0</v>
      </c>
      <c r="J53" s="38"/>
      <c r="K53" s="38" t="s">
        <v>490</v>
      </c>
      <c r="L53" s="162" t="s">
        <v>56</v>
      </c>
      <c r="M53" s="158">
        <v>44914.0</v>
      </c>
      <c r="N53" s="45" t="s">
        <v>491</v>
      </c>
      <c r="O53" s="45" t="s">
        <v>492</v>
      </c>
      <c r="P53" s="45" t="s">
        <v>493</v>
      </c>
      <c r="Q53" s="37" t="s">
        <v>494</v>
      </c>
      <c r="R53" s="38"/>
      <c r="S53" s="38"/>
      <c r="T53" s="38"/>
      <c r="U53" s="40" t="s">
        <v>117</v>
      </c>
      <c r="V53" s="37"/>
      <c r="W53" s="37" t="s">
        <v>495</v>
      </c>
      <c r="X53" s="42"/>
      <c r="Y53" s="197" t="s">
        <v>496</v>
      </c>
      <c r="Z53" s="67"/>
      <c r="AA53" s="45"/>
      <c r="AB53" s="45"/>
      <c r="AC53" s="47"/>
      <c r="AD53" s="47">
        <v>25.0</v>
      </c>
      <c r="AE53" s="47">
        <v>27.0</v>
      </c>
      <c r="AF53" s="47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</row>
    <row r="54" ht="21.0" customHeight="1">
      <c r="A54" s="35"/>
      <c r="B54" s="35">
        <v>35.0</v>
      </c>
      <c r="C54" s="37" t="s">
        <v>362</v>
      </c>
      <c r="D54" s="37" t="s">
        <v>497</v>
      </c>
      <c r="E54" s="37" t="s">
        <v>498</v>
      </c>
      <c r="F54" s="37" t="s">
        <v>499</v>
      </c>
      <c r="G54" s="37" t="s">
        <v>175</v>
      </c>
      <c r="H54" s="37" t="s">
        <v>97</v>
      </c>
      <c r="I54" s="85">
        <v>19342.0</v>
      </c>
      <c r="J54" s="37"/>
      <c r="K54" s="37" t="s">
        <v>500</v>
      </c>
      <c r="L54" s="198" t="s">
        <v>31</v>
      </c>
      <c r="M54" s="87">
        <v>42674.0</v>
      </c>
      <c r="N54" s="37" t="s">
        <v>501</v>
      </c>
      <c r="O54" s="37" t="s">
        <v>502</v>
      </c>
      <c r="P54" s="37" t="s">
        <v>503</v>
      </c>
      <c r="Q54" s="38" t="s">
        <v>504</v>
      </c>
      <c r="R54" s="45"/>
      <c r="S54" s="38"/>
      <c r="T54" s="38"/>
      <c r="U54" s="40" t="s">
        <v>117</v>
      </c>
      <c r="V54" s="37"/>
      <c r="W54" s="37" t="s">
        <v>119</v>
      </c>
      <c r="X54" s="42" t="s">
        <v>287</v>
      </c>
      <c r="Y54" s="161">
        <v>44768.0</v>
      </c>
      <c r="Z54" s="67"/>
      <c r="AA54" s="45"/>
      <c r="AB54" s="45"/>
      <c r="AC54" s="47">
        <v>25.0</v>
      </c>
      <c r="AD54" s="47">
        <v>27.0</v>
      </c>
      <c r="AE54" s="47">
        <v>27.0</v>
      </c>
      <c r="AF54" s="47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</row>
    <row r="55" ht="19.5" customHeight="1">
      <c r="A55" s="35"/>
      <c r="B55" s="35">
        <v>36.0</v>
      </c>
      <c r="C55" s="37" t="s">
        <v>505</v>
      </c>
      <c r="D55" s="37" t="s">
        <v>506</v>
      </c>
      <c r="E55" s="37" t="s">
        <v>498</v>
      </c>
      <c r="F55" s="37" t="s">
        <v>507</v>
      </c>
      <c r="G55" s="37" t="s">
        <v>96</v>
      </c>
      <c r="H55" s="37" t="s">
        <v>97</v>
      </c>
      <c r="I55" s="85">
        <v>19060.0</v>
      </c>
      <c r="J55" s="38"/>
      <c r="K55" s="37" t="s">
        <v>508</v>
      </c>
      <c r="L55" s="137" t="s">
        <v>509</v>
      </c>
      <c r="M55" s="87"/>
      <c r="N55" s="37" t="s">
        <v>510</v>
      </c>
      <c r="O55" s="37" t="s">
        <v>511</v>
      </c>
      <c r="P55" s="37" t="s">
        <v>512</v>
      </c>
      <c r="Q55" s="38"/>
      <c r="R55" s="38"/>
      <c r="S55" s="38"/>
      <c r="T55" s="38"/>
      <c r="U55" s="40" t="s">
        <v>117</v>
      </c>
      <c r="V55" s="37"/>
      <c r="W55" s="37" t="s">
        <v>513</v>
      </c>
      <c r="X55" s="42"/>
      <c r="Y55" s="161">
        <v>44858.0</v>
      </c>
      <c r="Z55" s="67"/>
      <c r="AA55" s="45"/>
      <c r="AB55" s="45"/>
      <c r="AC55" s="47"/>
      <c r="AD55" s="47">
        <v>25.0</v>
      </c>
      <c r="AE55" s="47">
        <v>27.0</v>
      </c>
      <c r="AF55" s="47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</row>
    <row r="56" ht="21.0" customHeight="1">
      <c r="A56" s="35"/>
      <c r="B56" s="35">
        <v>38.0</v>
      </c>
      <c r="C56" s="37" t="s">
        <v>171</v>
      </c>
      <c r="D56" s="37" t="s">
        <v>514</v>
      </c>
      <c r="E56" s="37" t="s">
        <v>515</v>
      </c>
      <c r="F56" s="37" t="s">
        <v>516</v>
      </c>
      <c r="G56" s="37" t="s">
        <v>96</v>
      </c>
      <c r="H56" s="37" t="s">
        <v>97</v>
      </c>
      <c r="I56" s="85">
        <v>19060.0</v>
      </c>
      <c r="J56" s="38"/>
      <c r="K56" s="37" t="s">
        <v>517</v>
      </c>
      <c r="L56" s="69" t="s">
        <v>518</v>
      </c>
      <c r="M56" s="37" t="s">
        <v>519</v>
      </c>
      <c r="N56" s="37" t="s">
        <v>357</v>
      </c>
      <c r="O56" s="37" t="s">
        <v>520</v>
      </c>
      <c r="P56" s="37"/>
      <c r="Q56" s="38"/>
      <c r="R56" s="38"/>
      <c r="S56" s="38"/>
      <c r="T56" s="38"/>
      <c r="U56" s="40" t="s">
        <v>117</v>
      </c>
      <c r="V56" s="37"/>
      <c r="W56" s="37" t="s">
        <v>521</v>
      </c>
      <c r="X56" s="42" t="s">
        <v>522</v>
      </c>
      <c r="Y56" s="199">
        <v>44827.0</v>
      </c>
      <c r="Z56" s="67"/>
      <c r="AA56" s="45"/>
      <c r="AB56" s="45"/>
      <c r="AC56" s="47">
        <v>25.0</v>
      </c>
      <c r="AD56" s="47">
        <v>27.0</v>
      </c>
      <c r="AE56" s="47">
        <v>27.0</v>
      </c>
      <c r="AF56" s="47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</row>
    <row r="57" ht="21.0" customHeight="1">
      <c r="A57" s="35"/>
      <c r="B57" s="35">
        <v>39.0</v>
      </c>
      <c r="C57" s="37" t="s">
        <v>523</v>
      </c>
      <c r="D57" s="37" t="s">
        <v>524</v>
      </c>
      <c r="E57" s="37" t="s">
        <v>525</v>
      </c>
      <c r="F57" s="37" t="s">
        <v>526</v>
      </c>
      <c r="G57" s="37" t="s">
        <v>126</v>
      </c>
      <c r="H57" s="37" t="s">
        <v>97</v>
      </c>
      <c r="I57" s="38">
        <v>19014.0</v>
      </c>
      <c r="J57" s="37" t="s">
        <v>527</v>
      </c>
      <c r="K57" s="37"/>
      <c r="L57" s="69" t="s">
        <v>528</v>
      </c>
      <c r="M57" s="87">
        <v>41778.0</v>
      </c>
      <c r="N57" s="37" t="s">
        <v>529</v>
      </c>
      <c r="O57" s="37" t="s">
        <v>530</v>
      </c>
      <c r="P57" s="37" t="s">
        <v>531</v>
      </c>
      <c r="Q57" s="38"/>
      <c r="R57" s="38"/>
      <c r="S57" s="38"/>
      <c r="T57" s="38"/>
      <c r="U57" s="40" t="s">
        <v>117</v>
      </c>
      <c r="V57" s="37"/>
      <c r="W57" s="37"/>
      <c r="X57" s="42"/>
      <c r="Y57" s="200" t="s">
        <v>532</v>
      </c>
      <c r="Z57" s="67"/>
      <c r="AA57" s="45"/>
      <c r="AB57" s="45"/>
      <c r="AC57" s="47"/>
      <c r="AD57" s="47"/>
      <c r="AE57" s="47">
        <v>27.0</v>
      </c>
      <c r="AF57" s="47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</row>
    <row r="58" ht="21.0" customHeight="1">
      <c r="A58" s="35"/>
      <c r="B58" s="35">
        <v>40.0</v>
      </c>
      <c r="C58" s="37" t="s">
        <v>533</v>
      </c>
      <c r="D58" s="37" t="s">
        <v>534</v>
      </c>
      <c r="E58" s="37" t="s">
        <v>535</v>
      </c>
      <c r="F58" s="37" t="s">
        <v>536</v>
      </c>
      <c r="G58" s="37" t="s">
        <v>96</v>
      </c>
      <c r="H58" s="37" t="s">
        <v>97</v>
      </c>
      <c r="I58" s="85">
        <v>19060.0</v>
      </c>
      <c r="J58" s="38" t="s">
        <v>537</v>
      </c>
      <c r="K58" s="38"/>
      <c r="L58" s="162" t="s">
        <v>538</v>
      </c>
      <c r="M58" s="2" t="s">
        <v>429</v>
      </c>
      <c r="N58" s="2" t="s">
        <v>539</v>
      </c>
      <c r="O58" s="2" t="s">
        <v>540</v>
      </c>
      <c r="P58" s="2" t="s">
        <v>541</v>
      </c>
      <c r="Q58" s="64" t="s">
        <v>542</v>
      </c>
      <c r="R58" s="38"/>
      <c r="S58" s="38"/>
      <c r="T58" s="38"/>
      <c r="U58" s="40" t="s">
        <v>117</v>
      </c>
      <c r="V58" s="37"/>
      <c r="W58" s="37" t="s">
        <v>232</v>
      </c>
      <c r="X58" s="42" t="s">
        <v>543</v>
      </c>
      <c r="Y58" s="200" t="s">
        <v>544</v>
      </c>
      <c r="Z58" s="67"/>
      <c r="AA58" s="45"/>
      <c r="AB58" s="45"/>
      <c r="AC58" s="47">
        <v>25.0</v>
      </c>
      <c r="AD58" s="47">
        <v>27.0</v>
      </c>
      <c r="AE58" s="47">
        <v>27.0</v>
      </c>
      <c r="AF58" s="47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</row>
    <row r="59" ht="12.75" customHeight="1">
      <c r="A59" s="35"/>
      <c r="B59" s="35"/>
      <c r="C59" s="17" t="s">
        <v>545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55"/>
      <c r="Y59" s="71"/>
      <c r="Z59" s="67"/>
      <c r="AA59" s="45"/>
      <c r="AB59" s="45"/>
      <c r="AC59" s="163"/>
      <c r="AD59" s="163"/>
      <c r="AE59" s="163"/>
      <c r="AF59" s="163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</row>
    <row r="60" ht="21.0" customHeight="1">
      <c r="A60" s="35"/>
      <c r="B60" s="35">
        <v>42.0</v>
      </c>
      <c r="C60" s="37" t="s">
        <v>546</v>
      </c>
      <c r="D60" s="37" t="s">
        <v>547</v>
      </c>
      <c r="E60" s="37" t="s">
        <v>548</v>
      </c>
      <c r="F60" s="37" t="s">
        <v>549</v>
      </c>
      <c r="G60" s="37" t="s">
        <v>175</v>
      </c>
      <c r="H60" s="37" t="s">
        <v>97</v>
      </c>
      <c r="I60" s="85">
        <v>19342.0</v>
      </c>
      <c r="J60" s="37" t="s">
        <v>550</v>
      </c>
      <c r="K60" s="38"/>
      <c r="L60" s="159" t="s">
        <v>551</v>
      </c>
      <c r="M60" s="37" t="s">
        <v>552</v>
      </c>
      <c r="N60" s="37" t="s">
        <v>553</v>
      </c>
      <c r="O60" s="37" t="s">
        <v>554</v>
      </c>
      <c r="P60" s="38" t="s">
        <v>555</v>
      </c>
      <c r="Q60" s="38"/>
      <c r="R60" s="38"/>
      <c r="S60" s="38"/>
      <c r="T60" s="38"/>
      <c r="U60" s="40" t="s">
        <v>117</v>
      </c>
      <c r="V60" s="37"/>
      <c r="W60" s="37"/>
      <c r="X60" s="42"/>
      <c r="Y60" s="201" t="s">
        <v>556</v>
      </c>
      <c r="Z60" s="67"/>
      <c r="AA60" s="45"/>
      <c r="AB60" s="45"/>
      <c r="AC60" s="47"/>
      <c r="AD60" s="47"/>
      <c r="AE60" s="47">
        <v>27.0</v>
      </c>
      <c r="AF60" s="47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</row>
    <row r="61" ht="21.0" customHeight="1">
      <c r="A61" s="35"/>
      <c r="B61" s="35">
        <v>43.0</v>
      </c>
      <c r="C61" s="37" t="s">
        <v>557</v>
      </c>
      <c r="D61" s="37" t="s">
        <v>558</v>
      </c>
      <c r="E61" s="41" t="s">
        <v>559</v>
      </c>
      <c r="F61" s="37" t="s">
        <v>560</v>
      </c>
      <c r="G61" s="37" t="s">
        <v>96</v>
      </c>
      <c r="H61" s="37" t="s">
        <v>97</v>
      </c>
      <c r="I61" s="38">
        <v>19060.0</v>
      </c>
      <c r="J61" s="37"/>
      <c r="K61" s="38" t="s">
        <v>561</v>
      </c>
      <c r="L61" s="202" t="s">
        <v>562</v>
      </c>
      <c r="M61" s="37" t="s">
        <v>563</v>
      </c>
      <c r="N61" s="37" t="s">
        <v>564</v>
      </c>
      <c r="O61" s="45" t="s">
        <v>565</v>
      </c>
      <c r="P61" s="38"/>
      <c r="Q61" s="38"/>
      <c r="R61" s="38"/>
      <c r="S61" s="38"/>
      <c r="T61" s="38"/>
      <c r="U61" s="40" t="s">
        <v>117</v>
      </c>
      <c r="V61" s="37"/>
      <c r="W61" s="37" t="s">
        <v>566</v>
      </c>
      <c r="X61" s="42"/>
      <c r="Y61" s="200" t="s">
        <v>567</v>
      </c>
      <c r="Z61" s="67"/>
      <c r="AA61" s="45"/>
      <c r="AB61" s="45"/>
      <c r="AC61" s="47">
        <v>25.0</v>
      </c>
      <c r="AD61" s="47">
        <v>25.0</v>
      </c>
      <c r="AE61" s="47">
        <v>27.0</v>
      </c>
      <c r="AF61" s="47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</row>
    <row r="62" ht="21.0" customHeight="1">
      <c r="A62" s="35"/>
      <c r="B62" s="35">
        <v>44.0</v>
      </c>
      <c r="C62" s="37" t="s">
        <v>568</v>
      </c>
      <c r="D62" s="37" t="s">
        <v>569</v>
      </c>
      <c r="E62" s="37" t="s">
        <v>570</v>
      </c>
      <c r="F62" s="37" t="s">
        <v>571</v>
      </c>
      <c r="G62" s="37" t="s">
        <v>96</v>
      </c>
      <c r="H62" s="37" t="s">
        <v>97</v>
      </c>
      <c r="I62" s="38">
        <v>19060.0</v>
      </c>
      <c r="J62" s="37" t="s">
        <v>572</v>
      </c>
      <c r="K62" s="38"/>
      <c r="L62" s="203" t="s">
        <v>573</v>
      </c>
      <c r="M62" s="87">
        <v>42661.0</v>
      </c>
      <c r="N62" s="180"/>
      <c r="O62" s="37" t="s">
        <v>574</v>
      </c>
      <c r="P62" s="180"/>
      <c r="Q62" s="38"/>
      <c r="R62" s="38"/>
      <c r="S62" s="38"/>
      <c r="T62" s="38"/>
      <c r="U62" s="40" t="s">
        <v>117</v>
      </c>
      <c r="V62" s="37"/>
      <c r="W62" s="37" t="s">
        <v>575</v>
      </c>
      <c r="X62" s="42"/>
      <c r="Y62" s="200" t="s">
        <v>576</v>
      </c>
      <c r="Z62" s="67"/>
      <c r="AA62" s="45"/>
      <c r="AB62" s="45"/>
      <c r="AC62" s="47">
        <v>25.0</v>
      </c>
      <c r="AD62" s="47">
        <v>27.0</v>
      </c>
      <c r="AE62" s="47">
        <v>27.0</v>
      </c>
      <c r="AF62" s="47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</row>
    <row r="63" ht="21.0" customHeight="1">
      <c r="A63" s="35"/>
      <c r="B63" s="35">
        <v>46.0</v>
      </c>
      <c r="C63" s="37" t="s">
        <v>577</v>
      </c>
      <c r="D63" s="37" t="s">
        <v>578</v>
      </c>
      <c r="E63" s="37" t="s">
        <v>415</v>
      </c>
      <c r="F63" s="37" t="s">
        <v>579</v>
      </c>
      <c r="G63" s="37" t="s">
        <v>96</v>
      </c>
      <c r="H63" s="37" t="s">
        <v>97</v>
      </c>
      <c r="I63" s="85">
        <v>19060.0</v>
      </c>
      <c r="J63" s="38"/>
      <c r="K63" s="38" t="s">
        <v>580</v>
      </c>
      <c r="L63" s="162" t="s">
        <v>21</v>
      </c>
      <c r="M63" s="87">
        <v>43210.0</v>
      </c>
      <c r="N63" s="38" t="s">
        <v>581</v>
      </c>
      <c r="O63" s="38" t="s">
        <v>582</v>
      </c>
      <c r="P63" s="38"/>
      <c r="Q63" s="37"/>
      <c r="R63" s="38"/>
      <c r="S63" s="38"/>
      <c r="T63" s="38"/>
      <c r="U63" s="204" t="s">
        <v>117</v>
      </c>
      <c r="V63" s="205"/>
      <c r="W63" s="37" t="s">
        <v>583</v>
      </c>
      <c r="X63" s="42" t="s">
        <v>584</v>
      </c>
      <c r="Y63" s="200" t="s">
        <v>585</v>
      </c>
      <c r="Z63" s="67"/>
      <c r="AA63" s="45"/>
      <c r="AB63" s="45"/>
      <c r="AC63" s="47"/>
      <c r="AD63" s="47"/>
      <c r="AE63" s="47">
        <v>27.0</v>
      </c>
      <c r="AF63" s="47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</row>
    <row r="64" ht="30.0" customHeight="1">
      <c r="A64" s="35"/>
      <c r="B64" s="35">
        <v>47.0</v>
      </c>
      <c r="C64" s="37" t="s">
        <v>586</v>
      </c>
      <c r="D64" s="37" t="s">
        <v>587</v>
      </c>
      <c r="E64" s="37" t="s">
        <v>588</v>
      </c>
      <c r="F64" s="37" t="s">
        <v>589</v>
      </c>
      <c r="G64" s="37" t="s">
        <v>96</v>
      </c>
      <c r="H64" s="37" t="s">
        <v>97</v>
      </c>
      <c r="I64" s="85">
        <v>19060.0</v>
      </c>
      <c r="J64" s="180"/>
      <c r="K64" s="38" t="s">
        <v>590</v>
      </c>
      <c r="L64" s="162" t="s">
        <v>54</v>
      </c>
      <c r="M64" s="37" t="s">
        <v>591</v>
      </c>
      <c r="N64" s="37" t="s">
        <v>553</v>
      </c>
      <c r="O64" s="37" t="s">
        <v>592</v>
      </c>
      <c r="P64" s="38" t="s">
        <v>593</v>
      </c>
      <c r="Q64" s="37"/>
      <c r="R64" s="38"/>
      <c r="S64" s="38"/>
      <c r="T64" s="38"/>
      <c r="U64" s="204" t="s">
        <v>117</v>
      </c>
      <c r="V64" s="205"/>
      <c r="W64" s="37" t="s">
        <v>119</v>
      </c>
      <c r="X64" s="42" t="s">
        <v>443</v>
      </c>
      <c r="Y64" s="200" t="s">
        <v>585</v>
      </c>
      <c r="Z64" s="67"/>
      <c r="AA64" s="45"/>
      <c r="AB64" s="45"/>
      <c r="AC64" s="47"/>
      <c r="AD64" s="47">
        <v>27.0</v>
      </c>
      <c r="AE64" s="47">
        <v>27.0</v>
      </c>
      <c r="AF64" s="47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</row>
    <row r="65" ht="30.0" customHeight="1">
      <c r="A65" s="35"/>
      <c r="B65" s="35">
        <v>48.0</v>
      </c>
      <c r="C65" s="37" t="s">
        <v>594</v>
      </c>
      <c r="D65" s="37" t="s">
        <v>595</v>
      </c>
      <c r="E65" s="37" t="s">
        <v>596</v>
      </c>
      <c r="F65" s="37" t="s">
        <v>597</v>
      </c>
      <c r="G65" s="37" t="s">
        <v>175</v>
      </c>
      <c r="H65" s="37" t="s">
        <v>97</v>
      </c>
      <c r="I65" s="85">
        <v>19342.0</v>
      </c>
      <c r="J65" s="180"/>
      <c r="K65" s="38" t="s">
        <v>598</v>
      </c>
      <c r="L65" s="137" t="s">
        <v>599</v>
      </c>
      <c r="M65" s="37" t="s">
        <v>600</v>
      </c>
      <c r="N65" s="37" t="s">
        <v>601</v>
      </c>
      <c r="O65" s="38" t="s">
        <v>602</v>
      </c>
      <c r="P65" s="38" t="s">
        <v>603</v>
      </c>
      <c r="Q65" s="137"/>
      <c r="R65" s="38"/>
      <c r="S65" s="38"/>
      <c r="T65" s="38"/>
      <c r="U65" s="204" t="s">
        <v>117</v>
      </c>
      <c r="V65" s="205"/>
      <c r="W65" s="37" t="s">
        <v>604</v>
      </c>
      <c r="X65" s="42"/>
      <c r="Y65" s="206" t="s">
        <v>605</v>
      </c>
      <c r="Z65" s="67"/>
      <c r="AA65" s="45"/>
      <c r="AB65" s="45"/>
      <c r="AC65" s="47"/>
      <c r="AD65" s="47">
        <v>25.0</v>
      </c>
      <c r="AE65" s="47">
        <v>27.0</v>
      </c>
      <c r="AF65" s="47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</row>
    <row r="66" ht="30.0" customHeight="1">
      <c r="A66" s="63" t="s">
        <v>233</v>
      </c>
      <c r="B66" s="35"/>
      <c r="C66" s="41" t="s">
        <v>606</v>
      </c>
      <c r="D66" s="41" t="s">
        <v>607</v>
      </c>
      <c r="E66" s="41" t="s">
        <v>608</v>
      </c>
      <c r="F66" s="41" t="s">
        <v>609</v>
      </c>
      <c r="G66" s="41" t="s">
        <v>175</v>
      </c>
      <c r="H66" s="41" t="s">
        <v>97</v>
      </c>
      <c r="I66" s="129">
        <v>19342.0</v>
      </c>
      <c r="J66" s="207" t="s">
        <v>610</v>
      </c>
      <c r="K66" s="38"/>
      <c r="L66" s="3" t="s">
        <v>611</v>
      </c>
      <c r="M66" s="41" t="s">
        <v>612</v>
      </c>
      <c r="N66" s="41" t="s">
        <v>501</v>
      </c>
      <c r="O66" s="64" t="s">
        <v>613</v>
      </c>
      <c r="P66" s="38"/>
      <c r="Q66" s="137"/>
      <c r="R66" s="38"/>
      <c r="S66" s="38"/>
      <c r="T66" s="38"/>
      <c r="U66" s="40" t="s">
        <v>117</v>
      </c>
      <c r="V66" s="205"/>
      <c r="W66" s="37"/>
      <c r="X66" s="42"/>
      <c r="Y66" s="208" t="s">
        <v>614</v>
      </c>
      <c r="Z66" s="67"/>
      <c r="AA66" s="45"/>
      <c r="AB66" s="45"/>
      <c r="AC66" s="47"/>
      <c r="AD66" s="47"/>
      <c r="AE66" s="47">
        <v>27.0</v>
      </c>
      <c r="AF66" s="47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</row>
    <row r="67" ht="12.75" customHeight="1">
      <c r="A67" s="35"/>
      <c r="B67" s="35"/>
      <c r="C67" s="17" t="s">
        <v>615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55"/>
      <c r="Y67" s="71"/>
      <c r="Z67" s="67"/>
      <c r="AA67" s="45"/>
      <c r="AB67" s="45"/>
      <c r="AC67" s="163"/>
      <c r="AD67" s="163"/>
      <c r="AE67" s="163"/>
      <c r="AF67" s="163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</row>
    <row r="68" ht="21.0" customHeight="1">
      <c r="A68" s="63" t="s">
        <v>233</v>
      </c>
      <c r="B68" s="35"/>
      <c r="C68" s="41" t="s">
        <v>616</v>
      </c>
      <c r="D68" s="41" t="s">
        <v>617</v>
      </c>
      <c r="E68" s="41" t="s">
        <v>618</v>
      </c>
      <c r="F68" s="41" t="s">
        <v>619</v>
      </c>
      <c r="G68" s="41" t="s">
        <v>96</v>
      </c>
      <c r="H68" s="41" t="s">
        <v>97</v>
      </c>
      <c r="I68" s="129">
        <v>19060.0</v>
      </c>
      <c r="J68" s="64" t="s">
        <v>620</v>
      </c>
      <c r="K68" s="37"/>
      <c r="L68" s="209" t="s">
        <v>58</v>
      </c>
      <c r="M68" s="41" t="s">
        <v>621</v>
      </c>
      <c r="N68" s="41" t="s">
        <v>622</v>
      </c>
      <c r="O68" s="41" t="s">
        <v>623</v>
      </c>
      <c r="P68" s="37"/>
      <c r="Q68" s="38"/>
      <c r="R68" s="45"/>
      <c r="S68" s="45"/>
      <c r="T68" s="45"/>
      <c r="U68" s="40" t="s">
        <v>117</v>
      </c>
      <c r="V68" s="37"/>
      <c r="W68" s="37"/>
      <c r="X68" s="42"/>
      <c r="Y68" s="210">
        <v>44842.0</v>
      </c>
      <c r="Z68" s="67"/>
      <c r="AA68" s="45"/>
      <c r="AB68" s="45"/>
      <c r="AC68" s="47"/>
      <c r="AD68" s="47"/>
      <c r="AE68" s="47">
        <v>27.0</v>
      </c>
      <c r="AF68" s="47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</row>
    <row r="69" ht="21.75" customHeight="1">
      <c r="A69" s="35"/>
      <c r="B69" s="35">
        <v>50.0</v>
      </c>
      <c r="C69" s="37" t="s">
        <v>624</v>
      </c>
      <c r="D69" s="37" t="s">
        <v>625</v>
      </c>
      <c r="E69" s="37" t="s">
        <v>626</v>
      </c>
      <c r="F69" s="37" t="s">
        <v>627</v>
      </c>
      <c r="G69" s="37" t="s">
        <v>96</v>
      </c>
      <c r="H69" s="37" t="s">
        <v>97</v>
      </c>
      <c r="I69" s="85">
        <v>19060.0</v>
      </c>
      <c r="J69" s="38">
        <v>2.40566206E9</v>
      </c>
      <c r="K69" s="37" t="s">
        <v>628</v>
      </c>
      <c r="L69" s="39" t="s">
        <v>13</v>
      </c>
      <c r="M69" s="37" t="s">
        <v>629</v>
      </c>
      <c r="N69" s="37" t="s">
        <v>630</v>
      </c>
      <c r="O69" s="37" t="s">
        <v>631</v>
      </c>
      <c r="P69" s="37" t="s">
        <v>632</v>
      </c>
      <c r="Q69" s="38" t="s">
        <v>633</v>
      </c>
      <c r="R69" s="45"/>
      <c r="S69" s="45"/>
      <c r="T69" s="45"/>
      <c r="U69" s="40" t="s">
        <v>117</v>
      </c>
      <c r="V69" s="37"/>
      <c r="W69" s="37" t="s">
        <v>634</v>
      </c>
      <c r="X69" s="42" t="s">
        <v>635</v>
      </c>
      <c r="Y69" s="210">
        <v>44836.0</v>
      </c>
      <c r="Z69" s="67"/>
      <c r="AA69" s="45"/>
      <c r="AB69" s="45"/>
      <c r="AC69" s="47">
        <v>25.0</v>
      </c>
      <c r="AD69" s="47"/>
      <c r="AE69" s="47">
        <v>27.0</v>
      </c>
      <c r="AF69" s="47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</row>
    <row r="70" ht="21.75" customHeight="1">
      <c r="A70" s="63" t="s">
        <v>233</v>
      </c>
      <c r="B70" s="35"/>
      <c r="C70" s="41" t="s">
        <v>636</v>
      </c>
      <c r="D70" s="41" t="s">
        <v>637</v>
      </c>
      <c r="E70" s="66" t="s">
        <v>638</v>
      </c>
      <c r="F70" s="41" t="s">
        <v>639</v>
      </c>
      <c r="G70" s="41" t="s">
        <v>175</v>
      </c>
      <c r="H70" s="41" t="s">
        <v>97</v>
      </c>
      <c r="I70" s="129">
        <v>19342.0</v>
      </c>
      <c r="J70" s="64" t="s">
        <v>640</v>
      </c>
      <c r="K70" s="37"/>
      <c r="L70" s="209" t="s">
        <v>641</v>
      </c>
      <c r="M70" s="66" t="s">
        <v>642</v>
      </c>
      <c r="N70" s="205"/>
      <c r="O70" s="205"/>
      <c r="P70" s="205"/>
      <c r="Q70" s="211"/>
      <c r="R70" s="45"/>
      <c r="S70" s="45"/>
      <c r="T70" s="45"/>
      <c r="U70" s="40" t="s">
        <v>117</v>
      </c>
      <c r="V70" s="37"/>
      <c r="W70" s="37"/>
      <c r="X70" s="42"/>
      <c r="Y70" s="212">
        <v>44855.0</v>
      </c>
      <c r="Z70" s="67"/>
      <c r="AA70" s="45"/>
      <c r="AB70" s="45"/>
      <c r="AC70" s="213"/>
      <c r="AD70" s="47"/>
      <c r="AE70" s="47">
        <v>27.0</v>
      </c>
      <c r="AF70" s="47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</row>
    <row r="71" ht="21.75" customHeight="1">
      <c r="A71" s="63" t="s">
        <v>233</v>
      </c>
      <c r="B71" s="35"/>
      <c r="C71" s="41" t="s">
        <v>643</v>
      </c>
      <c r="D71" s="41" t="s">
        <v>644</v>
      </c>
      <c r="E71" s="41" t="s">
        <v>645</v>
      </c>
      <c r="F71" s="214" t="s">
        <v>646</v>
      </c>
      <c r="G71" s="41" t="s">
        <v>175</v>
      </c>
      <c r="H71" s="41" t="s">
        <v>97</v>
      </c>
      <c r="I71" s="129">
        <v>19342.0</v>
      </c>
      <c r="J71" s="215">
        <v>4.148416605E9</v>
      </c>
      <c r="K71" s="37"/>
      <c r="L71" s="6" t="s">
        <v>647</v>
      </c>
      <c r="M71" s="66" t="s">
        <v>648</v>
      </c>
      <c r="N71" s="66" t="s">
        <v>239</v>
      </c>
      <c r="O71" s="205"/>
      <c r="P71" s="205"/>
      <c r="Q71" s="211"/>
      <c r="R71" s="45"/>
      <c r="S71" s="45"/>
      <c r="T71" s="45"/>
      <c r="U71" s="40" t="s">
        <v>117</v>
      </c>
      <c r="V71" s="41"/>
      <c r="W71" s="41" t="s">
        <v>649</v>
      </c>
      <c r="X71" s="42"/>
      <c r="Y71" s="212">
        <v>44838.0</v>
      </c>
      <c r="Z71" s="67"/>
      <c r="AA71" s="45"/>
      <c r="AB71" s="45"/>
      <c r="AC71" s="213"/>
      <c r="AD71" s="47"/>
      <c r="AE71" s="47">
        <v>27.0</v>
      </c>
      <c r="AF71" s="47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</row>
    <row r="72" ht="21.0" hidden="1" customHeight="1">
      <c r="A72" s="35"/>
      <c r="B72" s="35"/>
      <c r="C72" s="37" t="s">
        <v>650</v>
      </c>
      <c r="D72" s="37" t="s">
        <v>651</v>
      </c>
      <c r="E72" s="45"/>
      <c r="F72" s="37" t="s">
        <v>652</v>
      </c>
      <c r="G72" s="37" t="s">
        <v>653</v>
      </c>
      <c r="H72" s="37" t="s">
        <v>97</v>
      </c>
      <c r="I72" s="85">
        <v>19810.0</v>
      </c>
      <c r="J72" s="37" t="s">
        <v>654</v>
      </c>
      <c r="K72" s="37" t="s">
        <v>654</v>
      </c>
      <c r="L72" s="162" t="s">
        <v>655</v>
      </c>
      <c r="M72" s="45"/>
      <c r="N72" s="45"/>
      <c r="O72" s="45"/>
      <c r="P72" s="45"/>
      <c r="Q72" s="45"/>
      <c r="R72" s="45"/>
      <c r="S72" s="45"/>
      <c r="T72" s="45"/>
      <c r="U72" s="216" t="s">
        <v>420</v>
      </c>
      <c r="V72" s="37"/>
      <c r="W72" s="37"/>
      <c r="X72" s="37" t="s">
        <v>656</v>
      </c>
      <c r="Y72" s="211"/>
      <c r="Z72" s="67"/>
      <c r="AA72" s="45"/>
      <c r="AB72" s="45"/>
      <c r="AC72" s="45"/>
      <c r="AD72" s="47"/>
      <c r="AE72" s="47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</row>
    <row r="73" ht="12.75" customHeight="1">
      <c r="A73" s="35"/>
      <c r="B73" s="35"/>
      <c r="C73" s="17" t="s">
        <v>657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55"/>
      <c r="Y73" s="71"/>
      <c r="Z73" s="67"/>
      <c r="AA73" s="45"/>
      <c r="AB73" s="45"/>
      <c r="AC73" s="163"/>
      <c r="AD73" s="163"/>
      <c r="AE73" s="163"/>
      <c r="AF73" s="163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</row>
    <row r="74" ht="27.0" customHeight="1">
      <c r="A74" s="35"/>
      <c r="B74" s="35">
        <v>51.0</v>
      </c>
      <c r="C74" s="37" t="s">
        <v>658</v>
      </c>
      <c r="D74" s="37" t="s">
        <v>659</v>
      </c>
      <c r="E74" s="37" t="s">
        <v>660</v>
      </c>
      <c r="F74" s="37" t="s">
        <v>661</v>
      </c>
      <c r="G74" s="37" t="s">
        <v>175</v>
      </c>
      <c r="H74" s="37" t="s">
        <v>97</v>
      </c>
      <c r="I74" s="85">
        <v>19342.0</v>
      </c>
      <c r="J74" s="37" t="s">
        <v>662</v>
      </c>
      <c r="K74" s="37" t="s">
        <v>663</v>
      </c>
      <c r="L74" s="69" t="s">
        <v>9</v>
      </c>
      <c r="M74" s="87">
        <v>42004.0</v>
      </c>
      <c r="N74" s="37" t="s">
        <v>664</v>
      </c>
      <c r="O74" s="37" t="s">
        <v>665</v>
      </c>
      <c r="P74" s="37" t="s">
        <v>666</v>
      </c>
      <c r="Q74" s="37" t="s">
        <v>667</v>
      </c>
      <c r="R74" s="38"/>
      <c r="S74" s="38"/>
      <c r="T74" s="38"/>
      <c r="U74" s="40" t="s">
        <v>117</v>
      </c>
      <c r="V74" s="37"/>
      <c r="W74" s="37" t="s">
        <v>232</v>
      </c>
      <c r="X74" s="42" t="s">
        <v>287</v>
      </c>
      <c r="Y74" s="210">
        <v>44893.0</v>
      </c>
      <c r="Z74" s="67"/>
      <c r="AA74" s="45"/>
      <c r="AB74" s="45"/>
      <c r="AC74" s="47">
        <v>25.0</v>
      </c>
      <c r="AD74" s="47"/>
      <c r="AE74" s="47">
        <v>27.0</v>
      </c>
      <c r="AF74" s="47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</row>
    <row r="75" ht="28.5" hidden="1" customHeight="1">
      <c r="A75" s="217" t="s">
        <v>668</v>
      </c>
      <c r="B75" s="218">
        <v>52.0</v>
      </c>
      <c r="C75" s="219" t="s">
        <v>669</v>
      </c>
      <c r="D75" s="219" t="s">
        <v>670</v>
      </c>
      <c r="E75" s="219" t="s">
        <v>660</v>
      </c>
      <c r="F75" s="219" t="s">
        <v>671</v>
      </c>
      <c r="G75" s="219" t="s">
        <v>96</v>
      </c>
      <c r="H75" s="219" t="s">
        <v>97</v>
      </c>
      <c r="I75" s="220">
        <v>19060.0</v>
      </c>
      <c r="J75" s="219" t="s">
        <v>672</v>
      </c>
      <c r="K75" s="219" t="s">
        <v>672</v>
      </c>
      <c r="L75" s="221" t="s">
        <v>673</v>
      </c>
      <c r="M75" s="222">
        <v>41949.0</v>
      </c>
      <c r="N75" s="219" t="s">
        <v>491</v>
      </c>
      <c r="O75" s="219" t="s">
        <v>674</v>
      </c>
      <c r="P75" s="219" t="s">
        <v>675</v>
      </c>
      <c r="Q75" s="219" t="s">
        <v>676</v>
      </c>
      <c r="R75" s="219" t="s">
        <v>677</v>
      </c>
      <c r="S75" s="223"/>
      <c r="T75" s="223"/>
      <c r="U75" s="224" t="s">
        <v>678</v>
      </c>
      <c r="V75" s="219"/>
      <c r="W75" s="219" t="s">
        <v>232</v>
      </c>
      <c r="X75" s="225" t="s">
        <v>679</v>
      </c>
      <c r="Y75" s="223"/>
      <c r="Z75" s="226"/>
      <c r="AA75" s="227"/>
      <c r="AB75" s="227"/>
      <c r="AC75" s="228">
        <v>25.0</v>
      </c>
      <c r="AD75" s="228">
        <v>27.0</v>
      </c>
      <c r="AE75" s="228"/>
      <c r="AF75" s="228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27"/>
      <c r="AW75" s="227"/>
      <c r="AX75" s="227"/>
      <c r="AY75" s="227"/>
    </row>
    <row r="76" ht="21.0" customHeight="1">
      <c r="A76" s="35"/>
      <c r="B76" s="35">
        <v>53.0</v>
      </c>
      <c r="C76" s="37" t="s">
        <v>680</v>
      </c>
      <c r="D76" s="37" t="s">
        <v>681</v>
      </c>
      <c r="E76" s="37" t="s">
        <v>682</v>
      </c>
      <c r="F76" s="37" t="s">
        <v>683</v>
      </c>
      <c r="G76" s="37" t="s">
        <v>96</v>
      </c>
      <c r="H76" s="37" t="s">
        <v>97</v>
      </c>
      <c r="I76" s="85">
        <v>19060.0</v>
      </c>
      <c r="J76" s="37" t="s">
        <v>684</v>
      </c>
      <c r="K76" s="37" t="s">
        <v>685</v>
      </c>
      <c r="L76" s="159" t="s">
        <v>35</v>
      </c>
      <c r="M76" s="37" t="s">
        <v>686</v>
      </c>
      <c r="N76" s="37" t="s">
        <v>687</v>
      </c>
      <c r="O76" s="37" t="s">
        <v>688</v>
      </c>
      <c r="P76" s="38" t="s">
        <v>689</v>
      </c>
      <c r="Q76" s="38" t="s">
        <v>690</v>
      </c>
      <c r="R76" s="38"/>
      <c r="S76" s="38"/>
      <c r="T76" s="38"/>
      <c r="U76" s="40" t="s">
        <v>117</v>
      </c>
      <c r="V76" s="37"/>
      <c r="W76" s="37"/>
      <c r="X76" s="42" t="s">
        <v>691</v>
      </c>
      <c r="Y76" s="229" t="s">
        <v>692</v>
      </c>
      <c r="Z76" s="67"/>
      <c r="AA76" s="45"/>
      <c r="AB76" s="45"/>
      <c r="AC76" s="47">
        <v>25.0</v>
      </c>
      <c r="AD76" s="47"/>
      <c r="AE76" s="47">
        <v>27.0</v>
      </c>
      <c r="AF76" s="47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</row>
    <row r="77" ht="29.25" customHeight="1">
      <c r="A77" s="35"/>
      <c r="B77" s="35">
        <v>54.0</v>
      </c>
      <c r="C77" s="37" t="s">
        <v>693</v>
      </c>
      <c r="D77" s="37" t="s">
        <v>694</v>
      </c>
      <c r="E77" s="37" t="s">
        <v>695</v>
      </c>
      <c r="F77" s="37" t="s">
        <v>696</v>
      </c>
      <c r="G77" s="37" t="s">
        <v>175</v>
      </c>
      <c r="H77" s="37" t="s">
        <v>97</v>
      </c>
      <c r="I77" s="38">
        <v>19342.0</v>
      </c>
      <c r="J77" s="38"/>
      <c r="K77" s="37" t="s">
        <v>697</v>
      </c>
      <c r="L77" s="159" t="s">
        <v>698</v>
      </c>
      <c r="M77" s="37" t="s">
        <v>699</v>
      </c>
      <c r="N77" s="37" t="s">
        <v>700</v>
      </c>
      <c r="O77" s="37" t="s">
        <v>701</v>
      </c>
      <c r="P77" s="37" t="s">
        <v>702</v>
      </c>
      <c r="Q77" s="37" t="s">
        <v>703</v>
      </c>
      <c r="R77" s="37" t="s">
        <v>704</v>
      </c>
      <c r="S77" s="38" t="s">
        <v>705</v>
      </c>
      <c r="T77" s="38" t="s">
        <v>706</v>
      </c>
      <c r="U77" s="40" t="s">
        <v>117</v>
      </c>
      <c r="V77" s="37"/>
      <c r="W77" s="37"/>
      <c r="X77" s="42" t="s">
        <v>443</v>
      </c>
      <c r="Y77" s="200" t="s">
        <v>707</v>
      </c>
      <c r="Z77" s="67"/>
      <c r="AA77" s="45"/>
      <c r="AB77" s="45"/>
      <c r="AC77" s="47">
        <v>25.0</v>
      </c>
      <c r="AD77" s="47"/>
      <c r="AE77" s="47">
        <v>27.0</v>
      </c>
      <c r="AF77" s="47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</row>
    <row r="78" ht="21.0" customHeight="1">
      <c r="A78" s="35"/>
      <c r="B78" s="35">
        <v>55.0</v>
      </c>
      <c r="C78" s="37" t="s">
        <v>708</v>
      </c>
      <c r="D78" s="37" t="s">
        <v>709</v>
      </c>
      <c r="E78" s="37" t="s">
        <v>695</v>
      </c>
      <c r="F78" s="37" t="s">
        <v>710</v>
      </c>
      <c r="G78" s="37" t="s">
        <v>175</v>
      </c>
      <c r="H78" s="37" t="s">
        <v>97</v>
      </c>
      <c r="I78" s="38">
        <v>19342.0</v>
      </c>
      <c r="J78" s="38"/>
      <c r="K78" s="37" t="s">
        <v>711</v>
      </c>
      <c r="L78" s="69" t="s">
        <v>712</v>
      </c>
      <c r="M78" s="45"/>
      <c r="N78" s="45"/>
      <c r="O78" s="45"/>
      <c r="P78" s="45"/>
      <c r="Q78" s="45"/>
      <c r="R78" s="38"/>
      <c r="S78" s="38"/>
      <c r="T78" s="38"/>
      <c r="U78" s="40" t="s">
        <v>117</v>
      </c>
      <c r="V78" s="37"/>
      <c r="W78" s="37" t="s">
        <v>119</v>
      </c>
      <c r="X78" s="42" t="s">
        <v>713</v>
      </c>
      <c r="Y78" s="229" t="s">
        <v>714</v>
      </c>
      <c r="Z78" s="67"/>
      <c r="AA78" s="45"/>
      <c r="AB78" s="45"/>
      <c r="AC78" s="47">
        <v>25.0</v>
      </c>
      <c r="AD78" s="47">
        <v>27.0</v>
      </c>
      <c r="AE78" s="47">
        <v>27.0</v>
      </c>
      <c r="AF78" s="47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</row>
    <row r="79" ht="21.0" customHeight="1">
      <c r="A79" s="35"/>
      <c r="B79" s="35">
        <v>56.0</v>
      </c>
      <c r="C79" s="37" t="s">
        <v>669</v>
      </c>
      <c r="D79" s="37" t="s">
        <v>715</v>
      </c>
      <c r="E79" s="37" t="s">
        <v>695</v>
      </c>
      <c r="F79" s="37" t="s">
        <v>716</v>
      </c>
      <c r="G79" s="37" t="s">
        <v>175</v>
      </c>
      <c r="H79" s="37" t="s">
        <v>97</v>
      </c>
      <c r="I79" s="85">
        <v>19342.0</v>
      </c>
      <c r="J79" s="38"/>
      <c r="K79" s="37" t="s">
        <v>717</v>
      </c>
      <c r="L79" s="159" t="s">
        <v>718</v>
      </c>
      <c r="M79" s="37" t="s">
        <v>719</v>
      </c>
      <c r="N79" s="37" t="s">
        <v>510</v>
      </c>
      <c r="O79" s="37" t="s">
        <v>720</v>
      </c>
      <c r="P79" s="38"/>
      <c r="Q79" s="38"/>
      <c r="R79" s="38"/>
      <c r="S79" s="38"/>
      <c r="T79" s="38"/>
      <c r="U79" s="40" t="s">
        <v>117</v>
      </c>
      <c r="V79" s="37"/>
      <c r="W79" s="37" t="s">
        <v>119</v>
      </c>
      <c r="X79" s="42" t="s">
        <v>522</v>
      </c>
      <c r="Y79" s="200" t="s">
        <v>721</v>
      </c>
      <c r="Z79" s="67"/>
      <c r="AA79" s="45"/>
      <c r="AB79" s="45"/>
      <c r="AC79" s="47">
        <v>25.0</v>
      </c>
      <c r="AD79" s="47">
        <v>27.0</v>
      </c>
      <c r="AE79" s="47">
        <v>27.0</v>
      </c>
      <c r="AF79" s="47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</row>
    <row r="80" ht="21.0" customHeight="1">
      <c r="A80" s="35"/>
      <c r="B80" s="35">
        <v>57.0</v>
      </c>
      <c r="C80" s="37" t="s">
        <v>722</v>
      </c>
      <c r="D80" s="37" t="s">
        <v>723</v>
      </c>
      <c r="E80" s="37" t="s">
        <v>724</v>
      </c>
      <c r="F80" s="37" t="s">
        <v>725</v>
      </c>
      <c r="G80" s="37" t="s">
        <v>96</v>
      </c>
      <c r="H80" s="37" t="s">
        <v>97</v>
      </c>
      <c r="I80" s="85">
        <v>19060.0</v>
      </c>
      <c r="J80" s="37" t="s">
        <v>726</v>
      </c>
      <c r="K80" s="38"/>
      <c r="L80" s="198" t="s">
        <v>727</v>
      </c>
      <c r="M80" s="37"/>
      <c r="N80" s="37"/>
      <c r="O80" s="37"/>
      <c r="P80" s="38"/>
      <c r="Q80" s="38"/>
      <c r="R80" s="38"/>
      <c r="S80" s="38"/>
      <c r="T80" s="38"/>
      <c r="U80" s="40" t="s">
        <v>117</v>
      </c>
      <c r="V80" s="37"/>
      <c r="W80" s="37"/>
      <c r="X80" s="42"/>
      <c r="Y80" s="229" t="s">
        <v>728</v>
      </c>
      <c r="Z80" s="67"/>
      <c r="AA80" s="45"/>
      <c r="AB80" s="45"/>
      <c r="AC80" s="47">
        <v>27.0</v>
      </c>
      <c r="AD80" s="47">
        <v>27.0</v>
      </c>
      <c r="AE80" s="47">
        <v>27.0</v>
      </c>
      <c r="AF80" s="47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</row>
    <row r="81" ht="21.0" customHeight="1">
      <c r="A81" s="35"/>
      <c r="B81" s="35">
        <v>58.0</v>
      </c>
      <c r="C81" s="37" t="s">
        <v>729</v>
      </c>
      <c r="D81" s="37" t="s">
        <v>730</v>
      </c>
      <c r="E81" s="37" t="s">
        <v>731</v>
      </c>
      <c r="F81" s="37" t="s">
        <v>732</v>
      </c>
      <c r="G81" s="37" t="s">
        <v>175</v>
      </c>
      <c r="H81" s="37" t="s">
        <v>97</v>
      </c>
      <c r="I81" s="38">
        <v>19342.0</v>
      </c>
      <c r="J81" s="37" t="s">
        <v>733</v>
      </c>
      <c r="K81" s="37"/>
      <c r="L81" s="69" t="s">
        <v>734</v>
      </c>
      <c r="M81" s="37" t="s">
        <v>735</v>
      </c>
      <c r="N81" s="37"/>
      <c r="O81" s="37" t="s">
        <v>736</v>
      </c>
      <c r="P81" s="37" t="s">
        <v>737</v>
      </c>
      <c r="Q81" s="38"/>
      <c r="R81" s="38"/>
      <c r="S81" s="38"/>
      <c r="T81" s="38"/>
      <c r="U81" s="40" t="s">
        <v>117</v>
      </c>
      <c r="V81" s="37"/>
      <c r="W81" s="37" t="s">
        <v>738</v>
      </c>
      <c r="X81" s="42" t="s">
        <v>739</v>
      </c>
      <c r="Y81" s="210">
        <v>44866.0</v>
      </c>
      <c r="Z81" s="67"/>
      <c r="AA81" s="45"/>
      <c r="AB81" s="45"/>
      <c r="AC81" s="47">
        <v>25.0</v>
      </c>
      <c r="AD81" s="47">
        <v>27.0</v>
      </c>
      <c r="AE81" s="47">
        <v>27.0</v>
      </c>
      <c r="AF81" s="47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</row>
    <row r="82" ht="21.0" customHeight="1">
      <c r="A82" s="63" t="s">
        <v>233</v>
      </c>
      <c r="B82" s="63">
        <v>59.0</v>
      </c>
      <c r="C82" s="41" t="s">
        <v>740</v>
      </c>
      <c r="D82" s="41" t="s">
        <v>741</v>
      </c>
      <c r="E82" s="41" t="s">
        <v>742</v>
      </c>
      <c r="F82" s="41" t="s">
        <v>743</v>
      </c>
      <c r="G82" s="41" t="s">
        <v>96</v>
      </c>
      <c r="H82" s="41" t="s">
        <v>97</v>
      </c>
      <c r="I82" s="64">
        <v>19060.0</v>
      </c>
      <c r="J82" s="41" t="s">
        <v>744</v>
      </c>
      <c r="K82" s="37"/>
      <c r="L82" s="65" t="s">
        <v>745</v>
      </c>
      <c r="M82" s="41" t="s">
        <v>746</v>
      </c>
      <c r="N82" s="41" t="s">
        <v>747</v>
      </c>
      <c r="O82" s="37"/>
      <c r="P82" s="37"/>
      <c r="Q82" s="38"/>
      <c r="R82" s="38"/>
      <c r="S82" s="38"/>
      <c r="T82" s="38"/>
      <c r="U82" s="40" t="s">
        <v>117</v>
      </c>
      <c r="V82" s="37"/>
      <c r="W82" s="37"/>
      <c r="X82" s="42"/>
      <c r="Y82" s="230" t="s">
        <v>748</v>
      </c>
      <c r="Z82" s="67"/>
      <c r="AA82" s="45"/>
      <c r="AB82" s="45"/>
      <c r="AC82" s="47"/>
      <c r="AD82" s="47"/>
      <c r="AE82" s="47">
        <v>27.0</v>
      </c>
      <c r="AF82" s="47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</row>
    <row r="83" ht="21.0" customHeight="1">
      <c r="A83" s="63" t="s">
        <v>233</v>
      </c>
      <c r="B83" s="63">
        <v>60.0</v>
      </c>
      <c r="C83" s="41" t="s">
        <v>749</v>
      </c>
      <c r="D83" s="41" t="s">
        <v>750</v>
      </c>
      <c r="E83" s="41" t="s">
        <v>742</v>
      </c>
      <c r="F83" s="41" t="s">
        <v>751</v>
      </c>
      <c r="G83" s="41" t="s">
        <v>175</v>
      </c>
      <c r="H83" s="41" t="s">
        <v>97</v>
      </c>
      <c r="I83" s="64">
        <v>19342.0</v>
      </c>
      <c r="J83" s="41" t="s">
        <v>752</v>
      </c>
      <c r="K83" s="37"/>
      <c r="L83" s="65" t="s">
        <v>753</v>
      </c>
      <c r="M83" s="41" t="s">
        <v>754</v>
      </c>
      <c r="N83" s="41"/>
      <c r="O83" s="37"/>
      <c r="P83" s="37"/>
      <c r="Q83" s="38"/>
      <c r="R83" s="38"/>
      <c r="S83" s="38"/>
      <c r="T83" s="38"/>
      <c r="U83" s="40" t="s">
        <v>117</v>
      </c>
      <c r="V83" s="37"/>
      <c r="W83" s="37"/>
      <c r="X83" s="42"/>
      <c r="Y83" s="210">
        <v>44895.0</v>
      </c>
      <c r="Z83" s="67"/>
      <c r="AA83" s="45"/>
      <c r="AB83" s="45"/>
      <c r="AC83" s="47"/>
      <c r="AD83" s="47"/>
      <c r="AE83" s="47">
        <v>27.0</v>
      </c>
      <c r="AF83" s="47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</row>
    <row r="84" ht="21.0" customHeight="1">
      <c r="A84" s="63" t="s">
        <v>233</v>
      </c>
      <c r="B84" s="63">
        <v>61.0</v>
      </c>
      <c r="C84" s="231" t="s">
        <v>755</v>
      </c>
      <c r="D84" s="232" t="s">
        <v>756</v>
      </c>
      <c r="E84" s="233" t="s">
        <v>742</v>
      </c>
      <c r="F84" s="232" t="s">
        <v>757</v>
      </c>
      <c r="G84" s="232" t="s">
        <v>96</v>
      </c>
      <c r="H84" s="232" t="s">
        <v>97</v>
      </c>
      <c r="I84" s="234">
        <v>19060.0</v>
      </c>
      <c r="J84" s="232" t="s">
        <v>758</v>
      </c>
      <c r="K84" s="235"/>
      <c r="L84" s="236" t="s">
        <v>759</v>
      </c>
      <c r="M84" s="232" t="s">
        <v>760</v>
      </c>
      <c r="N84" s="237" t="s">
        <v>761</v>
      </c>
      <c r="O84" s="37"/>
      <c r="P84" s="37"/>
      <c r="Q84" s="38"/>
      <c r="R84" s="38"/>
      <c r="S84" s="38"/>
      <c r="T84" s="38"/>
      <c r="U84" s="40" t="s">
        <v>117</v>
      </c>
      <c r="V84" s="37"/>
      <c r="W84" s="37"/>
      <c r="X84" s="42"/>
      <c r="Y84" s="210">
        <v>44895.0</v>
      </c>
      <c r="Z84" s="67"/>
      <c r="AA84" s="45"/>
      <c r="AB84" s="45"/>
      <c r="AC84" s="47"/>
      <c r="AD84" s="47"/>
      <c r="AE84" s="47">
        <v>27.0</v>
      </c>
      <c r="AF84" s="47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</row>
    <row r="85" ht="12.75" customHeight="1">
      <c r="A85" s="35"/>
      <c r="B85" s="35"/>
      <c r="C85" s="17" t="s">
        <v>762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55"/>
      <c r="Y85" s="71"/>
      <c r="Z85" s="67"/>
      <c r="AA85" s="45"/>
      <c r="AB85" s="45"/>
      <c r="AC85" s="163"/>
      <c r="AD85" s="163"/>
      <c r="AE85" s="163"/>
      <c r="AF85" s="163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</row>
    <row r="86" ht="21.0" customHeight="1">
      <c r="A86" s="35"/>
      <c r="B86" s="63">
        <v>62.0</v>
      </c>
      <c r="C86" s="37" t="s">
        <v>134</v>
      </c>
      <c r="D86" s="37" t="s">
        <v>763</v>
      </c>
      <c r="E86" s="37" t="s">
        <v>764</v>
      </c>
      <c r="F86" s="37" t="s">
        <v>765</v>
      </c>
      <c r="G86" s="37" t="s">
        <v>175</v>
      </c>
      <c r="H86" s="37" t="s">
        <v>97</v>
      </c>
      <c r="I86" s="85">
        <v>19342.0</v>
      </c>
      <c r="J86" s="38" t="s">
        <v>766</v>
      </c>
      <c r="K86" s="37" t="s">
        <v>767</v>
      </c>
      <c r="L86" s="159" t="s">
        <v>768</v>
      </c>
      <c r="M86" s="87">
        <v>41778.0</v>
      </c>
      <c r="N86" s="37" t="s">
        <v>769</v>
      </c>
      <c r="O86" s="37" t="s">
        <v>770</v>
      </c>
      <c r="P86" s="37" t="s">
        <v>771</v>
      </c>
      <c r="Q86" s="38"/>
      <c r="R86" s="38"/>
      <c r="S86" s="38"/>
      <c r="T86" s="38"/>
      <c r="U86" s="40" t="s">
        <v>117</v>
      </c>
      <c r="V86" s="37"/>
      <c r="W86" s="37" t="s">
        <v>772</v>
      </c>
      <c r="X86" s="42"/>
      <c r="Y86" s="210">
        <v>44867.0</v>
      </c>
      <c r="Z86" s="67"/>
      <c r="AA86" s="45"/>
      <c r="AB86" s="45"/>
      <c r="AC86" s="47"/>
      <c r="AD86" s="47"/>
      <c r="AE86" s="47">
        <v>27.0</v>
      </c>
      <c r="AF86" s="47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</row>
    <row r="87" ht="21.0" hidden="1" customHeight="1">
      <c r="A87" s="238" t="s">
        <v>773</v>
      </c>
      <c r="B87" s="238">
        <v>63.0</v>
      </c>
      <c r="C87" s="239" t="s">
        <v>774</v>
      </c>
      <c r="D87" s="239" t="s">
        <v>775</v>
      </c>
      <c r="E87" s="239" t="s">
        <v>776</v>
      </c>
      <c r="F87" s="239" t="s">
        <v>777</v>
      </c>
      <c r="G87" s="239" t="s">
        <v>778</v>
      </c>
      <c r="H87" s="239" t="s">
        <v>97</v>
      </c>
      <c r="I87" s="240">
        <v>19063.0</v>
      </c>
      <c r="J87" s="239" t="s">
        <v>779</v>
      </c>
      <c r="K87" s="241"/>
      <c r="L87" s="242" t="s">
        <v>780</v>
      </c>
      <c r="M87" s="243">
        <v>42635.0</v>
      </c>
      <c r="N87" s="239" t="s">
        <v>781</v>
      </c>
      <c r="O87" s="239" t="s">
        <v>782</v>
      </c>
      <c r="P87" s="241" t="s">
        <v>783</v>
      </c>
      <c r="Q87" s="241"/>
      <c r="R87" s="241"/>
      <c r="S87" s="241"/>
      <c r="T87" s="241"/>
      <c r="U87" s="244" t="s">
        <v>131</v>
      </c>
      <c r="V87" s="239"/>
      <c r="W87" s="239" t="s">
        <v>784</v>
      </c>
      <c r="X87" s="245" t="s">
        <v>287</v>
      </c>
      <c r="Y87" s="241"/>
      <c r="Z87" s="246"/>
      <c r="AA87" s="247"/>
      <c r="AB87" s="247"/>
      <c r="AC87" s="248">
        <v>25.0</v>
      </c>
      <c r="AD87" s="248"/>
      <c r="AE87" s="248"/>
      <c r="AF87" s="248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</row>
    <row r="88" ht="21.0" customHeight="1">
      <c r="A88" s="72"/>
      <c r="B88" s="249">
        <v>64.0</v>
      </c>
      <c r="C88" s="73" t="s">
        <v>785</v>
      </c>
      <c r="D88" s="73" t="s">
        <v>786</v>
      </c>
      <c r="E88" s="73" t="s">
        <v>787</v>
      </c>
      <c r="F88" s="73" t="s">
        <v>788</v>
      </c>
      <c r="G88" s="73" t="s">
        <v>96</v>
      </c>
      <c r="H88" s="73" t="s">
        <v>97</v>
      </c>
      <c r="I88" s="77">
        <v>19060.0</v>
      </c>
      <c r="J88" s="73"/>
      <c r="K88" s="77" t="s">
        <v>789</v>
      </c>
      <c r="L88" s="250" t="s">
        <v>39</v>
      </c>
      <c r="M88" s="73" t="s">
        <v>790</v>
      </c>
      <c r="N88" s="73" t="s">
        <v>791</v>
      </c>
      <c r="O88" s="73" t="s">
        <v>792</v>
      </c>
      <c r="P88" s="77" t="s">
        <v>793</v>
      </c>
      <c r="Q88" s="77"/>
      <c r="R88" s="77"/>
      <c r="S88" s="77"/>
      <c r="T88" s="77"/>
      <c r="U88" s="40" t="s">
        <v>117</v>
      </c>
      <c r="V88" s="73"/>
      <c r="W88" s="73" t="s">
        <v>738</v>
      </c>
      <c r="X88" s="79" t="s">
        <v>794</v>
      </c>
      <c r="Y88" s="93">
        <v>44949.0</v>
      </c>
      <c r="Z88" s="81"/>
      <c r="AA88" s="82"/>
      <c r="AB88" s="82"/>
      <c r="AC88" s="84">
        <v>25.0</v>
      </c>
      <c r="AD88" s="84">
        <v>27.0</v>
      </c>
      <c r="AE88" s="89">
        <v>27.0</v>
      </c>
      <c r="AF88" s="84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</row>
    <row r="89" ht="12.75" customHeight="1">
      <c r="A89" s="35"/>
      <c r="B89" s="63"/>
      <c r="C89" s="41"/>
      <c r="D89" s="41"/>
      <c r="E89" s="41"/>
      <c r="F89" s="41"/>
      <c r="G89" s="41"/>
      <c r="H89" s="41"/>
      <c r="I89" s="129"/>
      <c r="J89" s="41"/>
      <c r="K89" s="38"/>
      <c r="L89" s="251"/>
      <c r="M89" s="130"/>
      <c r="N89" s="41"/>
      <c r="O89" s="37"/>
      <c r="P89" s="37"/>
      <c r="Q89" s="38"/>
      <c r="R89" s="38"/>
      <c r="S89" s="38"/>
      <c r="T89" s="38"/>
      <c r="U89" s="37"/>
      <c r="V89" s="37"/>
      <c r="W89" s="37"/>
      <c r="X89" s="42"/>
      <c r="Y89" s="38"/>
      <c r="Z89" s="67"/>
      <c r="AA89" s="45"/>
      <c r="AB89" s="45"/>
      <c r="AC89" s="47"/>
      <c r="AD89" s="47"/>
      <c r="AE89" s="47"/>
      <c r="AF89" s="47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</row>
    <row r="90" ht="21.0" customHeight="1">
      <c r="A90" s="35"/>
      <c r="B90" s="35"/>
      <c r="C90" s="205"/>
      <c r="D90" s="205"/>
      <c r="E90" s="45"/>
      <c r="F90" s="205"/>
      <c r="G90" s="205"/>
      <c r="H90" s="205"/>
      <c r="I90" s="252"/>
      <c r="J90" s="211"/>
      <c r="K90" s="211"/>
      <c r="L90" s="253"/>
      <c r="M90" s="44"/>
      <c r="N90" s="45"/>
      <c r="O90" s="45"/>
      <c r="P90" s="45"/>
      <c r="Q90" s="45"/>
      <c r="R90" s="45"/>
      <c r="S90" s="45"/>
      <c r="T90" s="45"/>
      <c r="U90" s="205"/>
      <c r="V90" s="205"/>
      <c r="W90" s="205"/>
      <c r="X90" s="205"/>
      <c r="Y90" s="211"/>
      <c r="Z90" s="67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</row>
    <row r="91" ht="21.0" customHeight="1">
      <c r="A91" s="35"/>
      <c r="B91" s="35"/>
      <c r="C91" s="35"/>
      <c r="D91" s="35"/>
      <c r="E91" s="45"/>
      <c r="F91" s="35"/>
      <c r="G91" s="35"/>
      <c r="H91" s="35"/>
      <c r="I91" s="35"/>
      <c r="J91" s="35"/>
      <c r="K91" s="211"/>
      <c r="L91" s="254"/>
      <c r="M91" s="44"/>
      <c r="N91" s="45"/>
      <c r="O91" s="45"/>
      <c r="P91" s="45"/>
      <c r="Q91" s="45"/>
      <c r="R91" s="45"/>
      <c r="S91" s="45"/>
      <c r="T91" s="45"/>
      <c r="U91" s="35"/>
      <c r="V91" s="35"/>
      <c r="W91" s="35"/>
      <c r="X91" s="7" t="s">
        <v>795</v>
      </c>
      <c r="Y91" s="7"/>
      <c r="Z91" s="15"/>
      <c r="AA91" s="16"/>
      <c r="AB91" s="16"/>
      <c r="AC91" s="255">
        <v>927.0</v>
      </c>
      <c r="AD91" s="255">
        <f>SUM(AD3:AD89)</f>
        <v>1150</v>
      </c>
      <c r="AE91" s="255"/>
      <c r="AF91" s="25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</row>
    <row r="92" ht="21.0" customHeight="1">
      <c r="A92" s="35"/>
      <c r="B92" s="35"/>
      <c r="C92" s="35"/>
      <c r="D92" s="35"/>
      <c r="E92" s="45"/>
      <c r="F92" s="35"/>
      <c r="G92" s="35"/>
      <c r="H92" s="35"/>
      <c r="I92" s="35"/>
      <c r="J92" s="35"/>
      <c r="K92" s="211"/>
      <c r="L92" s="254"/>
      <c r="M92" s="44"/>
      <c r="N92" s="45"/>
      <c r="O92" s="45"/>
      <c r="P92" s="45"/>
      <c r="Q92" s="45"/>
      <c r="R92" s="45"/>
      <c r="S92" s="45"/>
      <c r="T92" s="45"/>
      <c r="U92" s="35"/>
      <c r="V92" s="35"/>
      <c r="W92" s="35"/>
      <c r="X92" s="35"/>
      <c r="Y92" s="35"/>
      <c r="Z92" s="44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</row>
    <row r="93" ht="21.0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256"/>
      <c r="L93" s="257"/>
      <c r="M93" s="44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</row>
    <row r="94" ht="21.0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256"/>
      <c r="L94" s="257"/>
      <c r="M94" s="44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</row>
    <row r="95" ht="21.0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256"/>
      <c r="L95" s="257"/>
      <c r="M95" s="44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</row>
    <row r="96" ht="21.0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256"/>
      <c r="L96" s="257"/>
      <c r="M96" s="44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</row>
    <row r="97" ht="21.0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256"/>
      <c r="L97" s="257"/>
      <c r="M97" s="44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</row>
    <row r="98" ht="21.0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256"/>
      <c r="L98" s="257"/>
      <c r="M98" s="44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</row>
    <row r="99" ht="21.0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256"/>
      <c r="L99" s="257"/>
      <c r="M99" s="44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</row>
    <row r="100" ht="21.0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256"/>
      <c r="L100" s="257"/>
      <c r="M100" s="44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</row>
    <row r="101" ht="21.0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256"/>
      <c r="L101" s="257"/>
      <c r="M101" s="44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</row>
    <row r="102" ht="21.0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256"/>
      <c r="L102" s="257"/>
      <c r="M102" s="44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</row>
    <row r="103" ht="21.0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256"/>
      <c r="L103" s="257"/>
      <c r="M103" s="44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</row>
    <row r="104" ht="21.0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256"/>
      <c r="L104" s="257"/>
      <c r="M104" s="44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</row>
    <row r="105" ht="21.0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256"/>
      <c r="L105" s="257"/>
      <c r="M105" s="44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</row>
    <row r="106" ht="21.0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256"/>
      <c r="L106" s="257"/>
      <c r="M106" s="44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</row>
    <row r="107" ht="21.0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256"/>
      <c r="L107" s="257"/>
      <c r="M107" s="44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</row>
    <row r="108" ht="21.0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256"/>
      <c r="L108" s="257"/>
      <c r="M108" s="44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</row>
    <row r="109" ht="21.0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256"/>
      <c r="L109" s="257"/>
      <c r="M109" s="44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</row>
    <row r="110" ht="21.0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256"/>
      <c r="L110" s="257"/>
      <c r="M110" s="44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</row>
    <row r="111" ht="21.0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256"/>
      <c r="L111" s="257"/>
      <c r="M111" s="44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</row>
    <row r="112" ht="21.0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256"/>
      <c r="L112" s="257"/>
      <c r="M112" s="44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</row>
    <row r="113" ht="21.0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256"/>
      <c r="L113" s="257"/>
      <c r="M113" s="44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</row>
    <row r="114" ht="21.0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256"/>
      <c r="L114" s="257"/>
      <c r="M114" s="44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</row>
    <row r="115" ht="21.0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256"/>
      <c r="L115" s="257"/>
      <c r="M115" s="44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</row>
    <row r="116" ht="21.0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256"/>
      <c r="L116" s="257"/>
      <c r="M116" s="44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</row>
    <row r="117" ht="21.0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256"/>
      <c r="L117" s="257"/>
      <c r="M117" s="44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</row>
    <row r="118" ht="21.0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256"/>
      <c r="L118" s="257"/>
      <c r="M118" s="44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</row>
    <row r="119" ht="21.0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256"/>
      <c r="L119" s="257"/>
      <c r="M119" s="44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</row>
    <row r="120" ht="21.0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256"/>
      <c r="L120" s="257"/>
      <c r="M120" s="44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</row>
    <row r="121" ht="21.0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256"/>
      <c r="L121" s="257"/>
      <c r="M121" s="44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</row>
    <row r="122" ht="21.0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256"/>
      <c r="L122" s="257"/>
      <c r="M122" s="44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</row>
    <row r="123" ht="21.0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256"/>
      <c r="L123" s="257"/>
      <c r="M123" s="44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</row>
    <row r="124" ht="21.0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256"/>
      <c r="L124" s="257"/>
      <c r="M124" s="44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</row>
    <row r="125" ht="21.0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256"/>
      <c r="L125" s="257"/>
      <c r="M125" s="44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</row>
    <row r="126" ht="21.0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256"/>
      <c r="L126" s="257"/>
      <c r="M126" s="44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</row>
    <row r="127" ht="21.0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256"/>
      <c r="L127" s="257"/>
      <c r="M127" s="44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</row>
    <row r="128" ht="21.0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256"/>
      <c r="L128" s="257"/>
      <c r="M128" s="44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</row>
    <row r="129" ht="21.0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256"/>
      <c r="L129" s="257"/>
      <c r="M129" s="44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</row>
    <row r="130" ht="21.0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256"/>
      <c r="L130" s="257"/>
      <c r="M130" s="44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</row>
    <row r="131" ht="21.0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256"/>
      <c r="L131" s="257"/>
      <c r="M131" s="44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</row>
    <row r="132" ht="21.0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256"/>
      <c r="L132" s="257"/>
      <c r="M132" s="44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</row>
    <row r="133" ht="21.0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256"/>
      <c r="L133" s="257"/>
      <c r="M133" s="44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</row>
    <row r="134" ht="21.0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256"/>
      <c r="L134" s="257"/>
      <c r="M134" s="44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</row>
    <row r="135" ht="21.0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256"/>
      <c r="L135" s="257"/>
      <c r="M135" s="44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</row>
    <row r="136" ht="21.0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256"/>
      <c r="L136" s="257"/>
      <c r="M136" s="44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</row>
    <row r="137" ht="21.0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256"/>
      <c r="L137" s="257"/>
      <c r="M137" s="44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</row>
    <row r="138" ht="21.0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256"/>
      <c r="L138" s="257"/>
      <c r="M138" s="44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</row>
    <row r="139" ht="21.0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256"/>
      <c r="L139" s="257"/>
      <c r="M139" s="44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</row>
    <row r="140" ht="21.0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256"/>
      <c r="L140" s="257"/>
      <c r="M140" s="44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</row>
    <row r="141" ht="21.0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256"/>
      <c r="L141" s="257"/>
      <c r="M141" s="44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</row>
    <row r="142" ht="21.0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256"/>
      <c r="L142" s="257"/>
      <c r="M142" s="44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</row>
    <row r="143" ht="21.0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256"/>
      <c r="L143" s="257"/>
      <c r="M143" s="44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</row>
    <row r="144" ht="21.0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256"/>
      <c r="L144" s="257"/>
      <c r="M144" s="44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</row>
    <row r="145" ht="21.0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256"/>
      <c r="L145" s="257"/>
      <c r="M145" s="44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</row>
    <row r="146" ht="21.0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256"/>
      <c r="L146" s="257"/>
      <c r="M146" s="44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</row>
    <row r="147" ht="21.0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256"/>
      <c r="L147" s="257"/>
      <c r="M147" s="44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</row>
    <row r="148" ht="21.0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256"/>
      <c r="L148" s="257"/>
      <c r="M148" s="44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</row>
    <row r="149" ht="21.0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256"/>
      <c r="L149" s="257"/>
      <c r="M149" s="44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</row>
    <row r="150" ht="21.0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256"/>
      <c r="L150" s="257"/>
      <c r="M150" s="44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</row>
    <row r="151" ht="21.0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256"/>
      <c r="L151" s="257"/>
      <c r="M151" s="44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</row>
    <row r="152" ht="21.0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256"/>
      <c r="L152" s="257"/>
      <c r="M152" s="44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</row>
    <row r="153" ht="21.0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256"/>
      <c r="L153" s="257"/>
      <c r="M153" s="44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</row>
    <row r="154" ht="21.0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256"/>
      <c r="L154" s="257"/>
      <c r="M154" s="44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</row>
    <row r="155" ht="21.0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256"/>
      <c r="L155" s="257"/>
      <c r="M155" s="44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</row>
    <row r="156" ht="21.0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256"/>
      <c r="L156" s="257"/>
      <c r="M156" s="44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</row>
    <row r="157" ht="21.0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256"/>
      <c r="L157" s="257"/>
      <c r="M157" s="44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</row>
    <row r="158" ht="21.0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256"/>
      <c r="L158" s="257"/>
      <c r="M158" s="44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</row>
    <row r="159" ht="21.0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256"/>
      <c r="L159" s="257"/>
      <c r="M159" s="44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</row>
    <row r="160" ht="21.0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256"/>
      <c r="L160" s="257"/>
      <c r="M160" s="44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</row>
    <row r="161" ht="21.0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256"/>
      <c r="L161" s="257"/>
      <c r="M161" s="44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</row>
    <row r="162" ht="21.0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256"/>
      <c r="L162" s="257"/>
      <c r="M162" s="44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</row>
    <row r="163" ht="21.0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256"/>
      <c r="L163" s="257"/>
      <c r="M163" s="44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</row>
    <row r="164" ht="21.0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256"/>
      <c r="L164" s="257"/>
      <c r="M164" s="44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</row>
    <row r="165" ht="21.0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256"/>
      <c r="L165" s="257"/>
      <c r="M165" s="44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</row>
    <row r="166" ht="21.0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256"/>
      <c r="L166" s="257"/>
      <c r="M166" s="44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</row>
    <row r="167" ht="21.0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256"/>
      <c r="L167" s="257"/>
      <c r="M167" s="44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</row>
    <row r="168" ht="21.0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256"/>
      <c r="L168" s="257"/>
      <c r="M168" s="44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</row>
    <row r="169" ht="21.0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256"/>
      <c r="L169" s="257"/>
      <c r="M169" s="44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</row>
    <row r="170" ht="21.0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256"/>
      <c r="L170" s="257"/>
      <c r="M170" s="44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</row>
    <row r="171" ht="21.0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256"/>
      <c r="L171" s="257"/>
      <c r="M171" s="44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</row>
    <row r="172" ht="21.0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256"/>
      <c r="L172" s="257"/>
      <c r="M172" s="44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</row>
    <row r="173" ht="21.0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256"/>
      <c r="L173" s="257"/>
      <c r="M173" s="44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</row>
    <row r="174" ht="21.0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256"/>
      <c r="L174" s="257"/>
      <c r="M174" s="44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</row>
    <row r="175" ht="21.0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256"/>
      <c r="L175" s="257"/>
      <c r="M175" s="44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</row>
    <row r="176" ht="21.0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256"/>
      <c r="L176" s="257"/>
      <c r="M176" s="44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</row>
    <row r="177" ht="21.0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256"/>
      <c r="L177" s="257"/>
      <c r="M177" s="44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</row>
    <row r="178" ht="21.0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256"/>
      <c r="L178" s="257"/>
      <c r="M178" s="44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</row>
    <row r="179" ht="21.0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256"/>
      <c r="L179" s="257"/>
      <c r="M179" s="44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</row>
    <row r="180" ht="21.0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256"/>
      <c r="L180" s="257"/>
      <c r="M180" s="44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</row>
    <row r="181" ht="21.0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256"/>
      <c r="L181" s="257"/>
      <c r="M181" s="44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</row>
    <row r="182" ht="21.0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256"/>
      <c r="L182" s="257"/>
      <c r="M182" s="44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</row>
    <row r="183" ht="21.0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256"/>
      <c r="L183" s="257"/>
      <c r="M183" s="44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</row>
    <row r="184" ht="21.0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256"/>
      <c r="L184" s="257"/>
      <c r="M184" s="44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</row>
    <row r="185" ht="21.0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256"/>
      <c r="L185" s="257"/>
      <c r="M185" s="44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</row>
    <row r="186" ht="21.0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256"/>
      <c r="L186" s="257"/>
      <c r="M186" s="44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</row>
    <row r="187" ht="21.0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256"/>
      <c r="L187" s="257"/>
      <c r="M187" s="44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</row>
    <row r="188" ht="21.0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256"/>
      <c r="L188" s="257"/>
      <c r="M188" s="44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</row>
    <row r="189" ht="21.0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256"/>
      <c r="L189" s="257"/>
      <c r="M189" s="44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</row>
    <row r="190" ht="21.0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256"/>
      <c r="L190" s="257"/>
      <c r="M190" s="44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</row>
    <row r="191" ht="21.0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256"/>
      <c r="L191" s="257"/>
      <c r="M191" s="44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</row>
    <row r="192" ht="21.0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256"/>
      <c r="L192" s="257"/>
      <c r="M192" s="44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</row>
    <row r="193" ht="21.0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256"/>
      <c r="L193" s="257"/>
      <c r="M193" s="44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</row>
    <row r="194" ht="21.0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256"/>
      <c r="L194" s="257"/>
      <c r="M194" s="44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</row>
    <row r="195" ht="21.0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256"/>
      <c r="L195" s="257"/>
      <c r="M195" s="44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</row>
    <row r="196" ht="21.0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256"/>
      <c r="L196" s="257"/>
      <c r="M196" s="44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</row>
    <row r="197" ht="21.0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256"/>
      <c r="L197" s="257"/>
      <c r="M197" s="44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</row>
    <row r="198" ht="21.0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256"/>
      <c r="L198" s="257"/>
      <c r="M198" s="44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</row>
    <row r="199" ht="21.0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256"/>
      <c r="L199" s="257"/>
      <c r="M199" s="44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</row>
    <row r="200" ht="21.0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256"/>
      <c r="L200" s="257"/>
      <c r="M200" s="44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</row>
    <row r="201" ht="21.0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256"/>
      <c r="L201" s="257"/>
      <c r="M201" s="44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</row>
    <row r="202" ht="21.0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256"/>
      <c r="L202" s="257"/>
      <c r="M202" s="44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</row>
    <row r="203" ht="21.0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256"/>
      <c r="L203" s="257"/>
      <c r="M203" s="44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</row>
    <row r="204" ht="21.0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256"/>
      <c r="L204" s="257"/>
      <c r="M204" s="44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</row>
    <row r="205" ht="21.0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256"/>
      <c r="L205" s="257"/>
      <c r="M205" s="44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</row>
    <row r="206" ht="21.0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256"/>
      <c r="L206" s="257"/>
      <c r="M206" s="44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</row>
    <row r="207" ht="21.0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256"/>
      <c r="L207" s="257"/>
      <c r="M207" s="44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</row>
    <row r="208" ht="21.0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256"/>
      <c r="L208" s="257"/>
      <c r="M208" s="44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</row>
    <row r="209" ht="21.0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256"/>
      <c r="L209" s="257"/>
      <c r="M209" s="44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</row>
    <row r="210" ht="21.0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256"/>
      <c r="L210" s="257"/>
      <c r="M210" s="44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</row>
    <row r="211" ht="21.0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256"/>
      <c r="L211" s="257"/>
      <c r="M211" s="44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</row>
    <row r="212" ht="21.0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256"/>
      <c r="L212" s="257"/>
      <c r="M212" s="44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</row>
    <row r="213" ht="21.0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256"/>
      <c r="L213" s="257"/>
      <c r="M213" s="44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</row>
    <row r="214" ht="21.0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256"/>
      <c r="L214" s="257"/>
      <c r="M214" s="44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</row>
    <row r="215" ht="21.0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256"/>
      <c r="L215" s="257"/>
      <c r="M215" s="44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</row>
    <row r="216" ht="21.0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256"/>
      <c r="L216" s="257"/>
      <c r="M216" s="44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</row>
    <row r="217" ht="21.0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256"/>
      <c r="L217" s="257"/>
      <c r="M217" s="44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</row>
    <row r="218" ht="21.0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256"/>
      <c r="L218" s="257"/>
      <c r="M218" s="44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</row>
    <row r="219" ht="21.0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256"/>
      <c r="L219" s="257"/>
      <c r="M219" s="44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</row>
    <row r="220" ht="21.0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256"/>
      <c r="L220" s="257"/>
      <c r="M220" s="44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</row>
    <row r="221" ht="21.0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256"/>
      <c r="L221" s="257"/>
      <c r="M221" s="44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</row>
    <row r="222" ht="21.0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256"/>
      <c r="L222" s="257"/>
      <c r="M222" s="44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</row>
    <row r="223" ht="21.0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256"/>
      <c r="L223" s="257"/>
      <c r="M223" s="44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</row>
    <row r="224" ht="21.0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256"/>
      <c r="L224" s="257"/>
      <c r="M224" s="44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</row>
    <row r="225" ht="21.0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256"/>
      <c r="L225" s="257"/>
      <c r="M225" s="44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</row>
    <row r="226" ht="21.0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256"/>
      <c r="L226" s="257"/>
      <c r="M226" s="44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</row>
    <row r="227" ht="21.0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256"/>
      <c r="L227" s="257"/>
      <c r="M227" s="44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</row>
    <row r="228" ht="21.0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256"/>
      <c r="L228" s="257"/>
      <c r="M228" s="44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</row>
    <row r="229" ht="21.0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256"/>
      <c r="L229" s="257"/>
      <c r="M229" s="44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</row>
    <row r="230" ht="21.0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256"/>
      <c r="L230" s="257"/>
      <c r="M230" s="44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</row>
    <row r="231" ht="21.0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256"/>
      <c r="L231" s="257"/>
      <c r="M231" s="44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</row>
    <row r="232" ht="21.0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256"/>
      <c r="L232" s="257"/>
      <c r="M232" s="44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</row>
    <row r="233" ht="21.0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256"/>
      <c r="L233" s="257"/>
      <c r="M233" s="44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</row>
    <row r="234" ht="21.0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256"/>
      <c r="L234" s="257"/>
      <c r="M234" s="44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</row>
    <row r="235" ht="21.0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256"/>
      <c r="L235" s="257"/>
      <c r="M235" s="44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</row>
    <row r="236" ht="21.0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256"/>
      <c r="L236" s="257"/>
      <c r="M236" s="44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</row>
    <row r="237" ht="21.0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256"/>
      <c r="L237" s="257"/>
      <c r="M237" s="44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</row>
    <row r="238" ht="21.0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256"/>
      <c r="L238" s="257"/>
      <c r="M238" s="44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</row>
    <row r="239" ht="21.0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256"/>
      <c r="L239" s="257"/>
      <c r="M239" s="44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</row>
    <row r="240" ht="21.0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256"/>
      <c r="L240" s="257"/>
      <c r="M240" s="44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</row>
    <row r="241" ht="21.0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256"/>
      <c r="L241" s="257"/>
      <c r="M241" s="44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</row>
    <row r="242" ht="21.0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256"/>
      <c r="L242" s="257"/>
      <c r="M242" s="44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</row>
    <row r="243" ht="21.0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256"/>
      <c r="L243" s="257"/>
      <c r="M243" s="44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</row>
    <row r="244" ht="21.0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256"/>
      <c r="L244" s="257"/>
      <c r="M244" s="44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</row>
    <row r="245" ht="21.0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256"/>
      <c r="L245" s="257"/>
      <c r="M245" s="44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</row>
    <row r="246" ht="21.0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256"/>
      <c r="L246" s="257"/>
      <c r="M246" s="44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</row>
    <row r="247" ht="21.0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256"/>
      <c r="L247" s="257"/>
      <c r="M247" s="44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</row>
    <row r="248" ht="21.0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256"/>
      <c r="L248" s="257"/>
      <c r="M248" s="44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</row>
    <row r="249" ht="21.0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256"/>
      <c r="L249" s="257"/>
      <c r="M249" s="44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</row>
    <row r="250" ht="21.0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256"/>
      <c r="L250" s="257"/>
      <c r="M250" s="44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</row>
    <row r="251" ht="21.0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256"/>
      <c r="L251" s="257"/>
      <c r="M251" s="44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</row>
    <row r="252" ht="21.0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256"/>
      <c r="L252" s="257"/>
      <c r="M252" s="44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</row>
    <row r="253" ht="21.0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256"/>
      <c r="L253" s="257"/>
      <c r="M253" s="44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</row>
    <row r="254" ht="21.0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256"/>
      <c r="L254" s="257"/>
      <c r="M254" s="44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</row>
    <row r="255" ht="21.0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256"/>
      <c r="L255" s="257"/>
      <c r="M255" s="44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</row>
    <row r="256" ht="21.0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256"/>
      <c r="L256" s="257"/>
      <c r="M256" s="44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</row>
    <row r="257" ht="21.0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256"/>
      <c r="L257" s="257"/>
      <c r="M257" s="44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</row>
    <row r="258" ht="21.0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256"/>
      <c r="L258" s="257"/>
      <c r="M258" s="44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</row>
    <row r="259" ht="21.0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256"/>
      <c r="L259" s="257"/>
      <c r="M259" s="44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</row>
    <row r="260" ht="21.0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256"/>
      <c r="L260" s="257"/>
      <c r="M260" s="44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</row>
    <row r="261" ht="21.0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256"/>
      <c r="L261" s="257"/>
      <c r="M261" s="44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</row>
    <row r="262" ht="21.0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256"/>
      <c r="L262" s="257"/>
      <c r="M262" s="44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</row>
    <row r="263" ht="21.0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256"/>
      <c r="L263" s="257"/>
      <c r="M263" s="44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</row>
    <row r="264" ht="21.0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256"/>
      <c r="L264" s="257"/>
      <c r="M264" s="44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</row>
    <row r="265" ht="21.0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256"/>
      <c r="L265" s="257"/>
      <c r="M265" s="44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</row>
    <row r="266" ht="21.0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256"/>
      <c r="L266" s="257"/>
      <c r="M266" s="44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</row>
    <row r="267" ht="21.0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256"/>
      <c r="L267" s="257"/>
      <c r="M267" s="44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</row>
    <row r="268" ht="21.0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256"/>
      <c r="L268" s="257"/>
      <c r="M268" s="44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</row>
    <row r="269" ht="21.0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256"/>
      <c r="L269" s="257"/>
      <c r="M269" s="44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</row>
    <row r="270" ht="21.0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256"/>
      <c r="L270" s="257"/>
      <c r="M270" s="44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</row>
    <row r="271" ht="21.0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256"/>
      <c r="L271" s="257"/>
      <c r="M271" s="44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</row>
    <row r="272" ht="21.0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256"/>
      <c r="L272" s="257"/>
      <c r="M272" s="44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</row>
    <row r="273" ht="21.0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256"/>
      <c r="L273" s="257"/>
      <c r="M273" s="44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</row>
    <row r="274" ht="21.0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256"/>
      <c r="L274" s="257"/>
      <c r="M274" s="44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</row>
    <row r="275" ht="21.0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256"/>
      <c r="L275" s="257"/>
      <c r="M275" s="44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</row>
    <row r="276" ht="21.0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256"/>
      <c r="L276" s="257"/>
      <c r="M276" s="44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</row>
    <row r="277" ht="21.0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256"/>
      <c r="L277" s="257"/>
      <c r="M277" s="44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</row>
    <row r="278" ht="21.0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256"/>
      <c r="L278" s="257"/>
      <c r="M278" s="44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</row>
    <row r="279" ht="21.0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256"/>
      <c r="L279" s="257"/>
      <c r="M279" s="44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</row>
    <row r="280" ht="21.0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256"/>
      <c r="L280" s="257"/>
      <c r="M280" s="44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</row>
    <row r="281" ht="21.0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256"/>
      <c r="L281" s="257"/>
      <c r="M281" s="44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</row>
    <row r="282" ht="21.0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256"/>
      <c r="L282" s="257"/>
      <c r="M282" s="44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</row>
    <row r="283" ht="21.0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256"/>
      <c r="L283" s="257"/>
      <c r="M283" s="44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</row>
    <row r="284" ht="21.0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256"/>
      <c r="L284" s="257"/>
      <c r="M284" s="44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</row>
    <row r="285" ht="21.0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256"/>
      <c r="L285" s="257"/>
      <c r="M285" s="44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</row>
    <row r="286" ht="21.0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256"/>
      <c r="L286" s="257"/>
      <c r="M286" s="44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</row>
    <row r="287" ht="21.0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256"/>
      <c r="L287" s="257"/>
      <c r="M287" s="44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</row>
    <row r="288" ht="21.0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256"/>
      <c r="L288" s="257"/>
      <c r="M288" s="44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</row>
    <row r="289" ht="21.0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256"/>
      <c r="L289" s="257"/>
      <c r="M289" s="44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</row>
    <row r="290" ht="21.0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256"/>
      <c r="L290" s="257"/>
      <c r="M290" s="44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</row>
    <row r="291" ht="21.0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256"/>
      <c r="L291" s="257"/>
      <c r="M291" s="44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</row>
    <row r="292" ht="12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</row>
    <row r="293" ht="12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</row>
    <row r="294" ht="12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</row>
    <row r="295" ht="12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</row>
    <row r="296" ht="12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</row>
    <row r="297" ht="12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</row>
    <row r="298" ht="12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</row>
    <row r="299" ht="12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</row>
    <row r="300" ht="12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</row>
    <row r="301" ht="12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</row>
    <row r="302" ht="12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</row>
    <row r="303" ht="12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</row>
    <row r="304" ht="12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</row>
    <row r="305" ht="12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</row>
    <row r="306" ht="12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</row>
    <row r="307" ht="12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</row>
    <row r="308" ht="12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</row>
    <row r="309" ht="12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</row>
    <row r="310" ht="12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</row>
    <row r="311" ht="12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</row>
    <row r="312" ht="12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</row>
    <row r="313" ht="12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</row>
    <row r="314" ht="12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</row>
    <row r="315" ht="12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</row>
    <row r="316" ht="12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</row>
    <row r="317" ht="12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</row>
    <row r="318" ht="12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</row>
    <row r="319" ht="12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</row>
    <row r="320" ht="12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</row>
    <row r="321" ht="12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</row>
    <row r="322" ht="12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</row>
    <row r="323" ht="12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</row>
    <row r="324" ht="12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</row>
    <row r="325" ht="12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</row>
    <row r="326" ht="12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</row>
    <row r="327" ht="12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</row>
    <row r="328" ht="12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</row>
    <row r="329" ht="12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</row>
    <row r="330" ht="12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</row>
    <row r="331" ht="12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</row>
    <row r="332" ht="12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</row>
    <row r="333" ht="12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</row>
    <row r="334" ht="12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</row>
    <row r="335" ht="12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</row>
    <row r="336" ht="12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</row>
    <row r="337" ht="12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</row>
    <row r="338" ht="12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</row>
    <row r="339" ht="12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</row>
    <row r="340" ht="12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</row>
    <row r="341" ht="12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</row>
    <row r="342" ht="12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</row>
    <row r="343" ht="12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</row>
    <row r="344" ht="12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</row>
    <row r="345" ht="12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</row>
    <row r="346" ht="12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</row>
    <row r="347" ht="12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</row>
    <row r="348" ht="12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</row>
    <row r="349" ht="12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</row>
    <row r="350" ht="12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</row>
    <row r="351" ht="12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</row>
    <row r="352" ht="12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</row>
    <row r="353" ht="12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</row>
    <row r="354" ht="12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</row>
    <row r="355" ht="12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</row>
    <row r="356" ht="12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</row>
    <row r="357" ht="12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</row>
    <row r="358" ht="12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</row>
    <row r="359" ht="12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</row>
    <row r="360" ht="12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</row>
    <row r="361" ht="12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</row>
    <row r="362" ht="12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</row>
    <row r="363" ht="12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</row>
    <row r="364" ht="12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</row>
    <row r="365" ht="12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</row>
    <row r="366" ht="12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</row>
    <row r="367" ht="12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</row>
    <row r="368" ht="12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</row>
    <row r="369" ht="12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</row>
    <row r="370" ht="12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</row>
    <row r="371" ht="12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</row>
    <row r="372" ht="12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</row>
    <row r="373" ht="12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</row>
    <row r="374" ht="12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</row>
    <row r="375" ht="12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</row>
    <row r="376" ht="12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</row>
    <row r="377" ht="12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</row>
    <row r="378" ht="12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</row>
    <row r="379" ht="12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</row>
    <row r="380" ht="12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</row>
    <row r="381" ht="12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</row>
    <row r="382" ht="12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</row>
    <row r="383" ht="12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</row>
    <row r="384" ht="12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</row>
    <row r="385" ht="12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</row>
    <row r="386" ht="12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</row>
    <row r="387" ht="12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</row>
    <row r="388" ht="12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</row>
    <row r="389" ht="12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</row>
    <row r="390" ht="12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</row>
    <row r="391" ht="12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</row>
    <row r="392" ht="12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</row>
    <row r="393" ht="12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</row>
    <row r="394" ht="12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</row>
    <row r="395" ht="12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</row>
    <row r="396" ht="12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</row>
    <row r="397" ht="12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</row>
    <row r="398" ht="12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</row>
    <row r="399" ht="12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</row>
    <row r="400" ht="12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</row>
    <row r="401" ht="12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</row>
    <row r="402" ht="12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</row>
    <row r="403" ht="12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</row>
    <row r="404" ht="12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</row>
    <row r="405" ht="12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</row>
    <row r="406" ht="12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</row>
    <row r="407" ht="12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</row>
    <row r="408" ht="12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</row>
    <row r="409" ht="12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</row>
    <row r="410" ht="12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</row>
    <row r="411" ht="12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</row>
    <row r="412" ht="12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</row>
    <row r="413" ht="12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</row>
    <row r="414" ht="12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</row>
    <row r="415" ht="12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</row>
    <row r="416" ht="12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</row>
    <row r="417" ht="12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</row>
    <row r="418" ht="12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</row>
    <row r="419" ht="12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</row>
    <row r="420" ht="12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</row>
    <row r="421" ht="12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</row>
    <row r="422" ht="12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</row>
    <row r="423" ht="12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</row>
    <row r="424" ht="12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</row>
    <row r="425" ht="12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</row>
    <row r="426" ht="12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</row>
    <row r="427" ht="12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</row>
    <row r="428" ht="12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</row>
    <row r="429" ht="12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</row>
    <row r="430" ht="12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</row>
    <row r="431" ht="12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</row>
    <row r="432" ht="12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</row>
    <row r="433" ht="12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</row>
    <row r="434" ht="12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</row>
    <row r="435" ht="12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</row>
    <row r="436" ht="12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</row>
    <row r="437" ht="12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</row>
    <row r="438" ht="12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</row>
    <row r="439" ht="12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</row>
    <row r="440" ht="12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</row>
    <row r="441" ht="12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</row>
    <row r="442" ht="12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</row>
    <row r="443" ht="12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</row>
    <row r="444" ht="12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</row>
    <row r="445" ht="12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</row>
    <row r="446" ht="12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</row>
    <row r="447" ht="12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</row>
    <row r="448" ht="12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</row>
    <row r="449" ht="12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</row>
    <row r="450" ht="12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</row>
    <row r="451" ht="12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</row>
    <row r="452" ht="12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</row>
    <row r="453" ht="12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</row>
    <row r="454" ht="12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</row>
    <row r="455" ht="12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</row>
    <row r="456" ht="12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</row>
    <row r="457" ht="12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</row>
    <row r="458" ht="12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</row>
    <row r="459" ht="12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</row>
    <row r="460" ht="12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</row>
    <row r="461" ht="12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</row>
    <row r="462" ht="12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</row>
    <row r="463" ht="12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</row>
    <row r="464" ht="12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</row>
    <row r="465" ht="12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</row>
    <row r="466" ht="12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</row>
    <row r="467" ht="12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</row>
    <row r="468" ht="12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</row>
    <row r="469" ht="12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</row>
    <row r="470" ht="12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</row>
    <row r="471" ht="12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</row>
    <row r="472" ht="12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</row>
    <row r="473" ht="12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</row>
    <row r="474" ht="12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</row>
    <row r="475" ht="12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</row>
    <row r="476" ht="12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</row>
    <row r="477" ht="12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</row>
    <row r="478" ht="12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</row>
    <row r="479" ht="12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</row>
    <row r="480" ht="12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</row>
    <row r="481" ht="12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</row>
    <row r="482" ht="12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</row>
    <row r="483" ht="12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</row>
    <row r="484" ht="12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</row>
    <row r="485" ht="12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</row>
    <row r="486" ht="12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</row>
    <row r="487" ht="12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</row>
    <row r="488" ht="12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</row>
    <row r="489" ht="12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</row>
    <row r="490" ht="12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</row>
    <row r="491" ht="12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</row>
    <row r="492" ht="12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</row>
    <row r="493" ht="12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</row>
    <row r="494" ht="12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</row>
    <row r="495" ht="12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</row>
    <row r="496" ht="12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</row>
    <row r="497" ht="12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</row>
    <row r="498" ht="12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</row>
    <row r="499" ht="12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</row>
    <row r="500" ht="12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</row>
    <row r="501" ht="12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</row>
    <row r="502" ht="12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</row>
    <row r="503" ht="12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</row>
    <row r="504" ht="12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</row>
    <row r="505" ht="12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</row>
    <row r="506" ht="12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</row>
    <row r="507" ht="12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</row>
    <row r="508" ht="12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</row>
    <row r="509" ht="12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</row>
    <row r="510" ht="12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</row>
    <row r="511" ht="12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</row>
    <row r="512" ht="12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</row>
    <row r="513" ht="12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</row>
    <row r="514" ht="12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</row>
    <row r="515" ht="12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</row>
    <row r="516" ht="12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</row>
    <row r="517" ht="12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</row>
    <row r="518" ht="12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</row>
    <row r="519" ht="12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</row>
    <row r="520" ht="12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</row>
    <row r="521" ht="12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</row>
    <row r="522" ht="12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</row>
    <row r="523" ht="12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</row>
    <row r="524" ht="12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</row>
    <row r="525" ht="12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</row>
    <row r="526" ht="12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</row>
    <row r="527" ht="12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</row>
    <row r="528" ht="12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</row>
    <row r="529" ht="12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</row>
    <row r="530" ht="12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</row>
    <row r="531" ht="12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</row>
    <row r="532" ht="12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</row>
    <row r="533" ht="12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</row>
    <row r="534" ht="12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</row>
    <row r="535" ht="12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</row>
    <row r="536" ht="12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</row>
    <row r="537" ht="12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</row>
    <row r="538" ht="12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</row>
    <row r="539" ht="12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</row>
    <row r="540" ht="12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</row>
    <row r="541" ht="12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</row>
    <row r="542" ht="12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</row>
    <row r="543" ht="12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</row>
    <row r="544" ht="12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</row>
    <row r="545" ht="12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</row>
    <row r="546" ht="12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</row>
    <row r="547" ht="12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</row>
    <row r="548" ht="12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</row>
    <row r="549" ht="12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</row>
    <row r="550" ht="12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</row>
    <row r="551" ht="12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</row>
    <row r="552" ht="12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</row>
    <row r="553" ht="12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</row>
    <row r="554" ht="12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</row>
    <row r="555" ht="12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</row>
    <row r="556" ht="12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</row>
    <row r="557" ht="12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</row>
    <row r="558" ht="12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</row>
    <row r="559" ht="12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</row>
    <row r="560" ht="12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</row>
    <row r="561" ht="12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</row>
    <row r="562" ht="12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</row>
    <row r="563" ht="12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</row>
    <row r="564" ht="12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</row>
    <row r="565" ht="12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</row>
    <row r="566" ht="12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</row>
    <row r="567" ht="12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</row>
    <row r="568" ht="12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</row>
    <row r="569" ht="12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</row>
    <row r="570" ht="12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</row>
    <row r="571" ht="12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</row>
    <row r="572" ht="12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</row>
    <row r="573" ht="12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</row>
    <row r="574" ht="12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</row>
    <row r="575" ht="12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</row>
    <row r="576" ht="12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</row>
    <row r="577" ht="12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</row>
    <row r="578" ht="12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</row>
    <row r="579" ht="12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</row>
    <row r="580" ht="12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</row>
    <row r="581" ht="12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</row>
    <row r="582" ht="12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</row>
    <row r="583" ht="12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</row>
    <row r="584" ht="12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</row>
    <row r="585" ht="12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</row>
    <row r="586" ht="12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</row>
    <row r="587" ht="12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</row>
    <row r="588" ht="12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</row>
    <row r="589" ht="12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</row>
    <row r="590" ht="12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</row>
    <row r="591" ht="12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</row>
    <row r="592" ht="12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</row>
    <row r="593" ht="12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</row>
    <row r="594" ht="12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</row>
    <row r="595" ht="12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</row>
    <row r="596" ht="12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</row>
    <row r="597" ht="12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</row>
    <row r="598" ht="12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</row>
    <row r="599" ht="12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</row>
    <row r="600" ht="12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</row>
    <row r="601" ht="12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</row>
    <row r="602" ht="12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</row>
    <row r="603" ht="12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</row>
    <row r="604" ht="12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</row>
    <row r="605" ht="12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</row>
    <row r="606" ht="12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</row>
    <row r="607" ht="12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</row>
    <row r="608" ht="12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</row>
    <row r="609" ht="12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</row>
    <row r="610" ht="12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</row>
    <row r="611" ht="12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</row>
    <row r="612" ht="12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</row>
    <row r="613" ht="12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</row>
    <row r="614" ht="12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</row>
    <row r="615" ht="12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</row>
    <row r="616" ht="12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</row>
    <row r="617" ht="12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</row>
    <row r="618" ht="12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</row>
    <row r="619" ht="12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</row>
    <row r="620" ht="12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</row>
    <row r="621" ht="12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</row>
    <row r="622" ht="12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</row>
    <row r="623" ht="12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</row>
    <row r="624" ht="12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</row>
    <row r="625" ht="12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</row>
    <row r="626" ht="12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</row>
    <row r="627" ht="12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</row>
    <row r="628" ht="12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</row>
    <row r="629" ht="12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</row>
    <row r="630" ht="12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</row>
    <row r="631" ht="12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</row>
    <row r="632" ht="12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</row>
    <row r="633" ht="12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</row>
    <row r="634" ht="12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</row>
    <row r="635" ht="12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</row>
    <row r="636" ht="12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</row>
    <row r="637" ht="12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</row>
    <row r="638" ht="12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</row>
    <row r="639" ht="12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</row>
    <row r="640" ht="12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</row>
    <row r="641" ht="12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</row>
    <row r="642" ht="12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</row>
    <row r="643" ht="12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</row>
    <row r="644" ht="12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</row>
    <row r="645" ht="12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</row>
    <row r="646" ht="12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</row>
    <row r="647" ht="12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</row>
    <row r="648" ht="12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</row>
    <row r="649" ht="12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</row>
    <row r="650" ht="12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</row>
    <row r="651" ht="12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</row>
    <row r="652" ht="12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</row>
    <row r="653" ht="12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</row>
    <row r="654" ht="12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</row>
    <row r="655" ht="12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</row>
    <row r="656" ht="12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</row>
    <row r="657" ht="12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</row>
    <row r="658" ht="12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</row>
    <row r="659" ht="12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</row>
    <row r="660" ht="12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</row>
    <row r="661" ht="12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</row>
    <row r="662" ht="12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</row>
    <row r="663" ht="12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</row>
    <row r="664" ht="12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</row>
    <row r="665" ht="12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</row>
    <row r="666" ht="12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</row>
    <row r="667" ht="12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</row>
    <row r="668" ht="12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</row>
    <row r="669" ht="12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</row>
    <row r="670" ht="12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</row>
    <row r="671" ht="12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</row>
    <row r="672" ht="12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</row>
    <row r="673" ht="12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</row>
    <row r="674" ht="12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</row>
    <row r="675" ht="12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</row>
    <row r="676" ht="12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</row>
    <row r="677" ht="12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</row>
    <row r="678" ht="12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</row>
    <row r="679" ht="12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</row>
    <row r="680" ht="12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</row>
    <row r="681" ht="12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</row>
    <row r="682" ht="12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</row>
    <row r="683" ht="12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</row>
    <row r="684" ht="12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</row>
    <row r="685" ht="12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</row>
    <row r="686" ht="12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</row>
    <row r="687" ht="12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</row>
    <row r="688" ht="12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</row>
    <row r="689" ht="12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</row>
    <row r="690" ht="12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</row>
    <row r="691" ht="12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</row>
    <row r="692" ht="12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</row>
    <row r="693" ht="12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</row>
    <row r="694" ht="12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</row>
    <row r="695" ht="12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</row>
    <row r="696" ht="12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</row>
    <row r="697" ht="12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</row>
    <row r="698" ht="12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</row>
    <row r="699" ht="12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</row>
    <row r="700" ht="12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</row>
    <row r="701" ht="12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</row>
    <row r="702" ht="12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</row>
    <row r="703" ht="12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</row>
    <row r="704" ht="12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</row>
    <row r="705" ht="12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</row>
    <row r="706" ht="12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</row>
    <row r="707" ht="12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</row>
    <row r="708" ht="12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</row>
    <row r="709" ht="12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</row>
    <row r="710" ht="12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</row>
    <row r="711" ht="12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</row>
    <row r="712" ht="12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</row>
    <row r="713" ht="12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</row>
    <row r="714" ht="12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</row>
    <row r="715" ht="12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</row>
    <row r="716" ht="12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</row>
    <row r="717" ht="12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</row>
    <row r="718" ht="12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</row>
    <row r="719" ht="12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</row>
    <row r="720" ht="12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</row>
    <row r="721" ht="12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</row>
    <row r="722" ht="12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</row>
    <row r="723" ht="12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</row>
    <row r="724" ht="12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</row>
    <row r="725" ht="12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</row>
    <row r="726" ht="12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</row>
    <row r="727" ht="12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</row>
    <row r="728" ht="12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</row>
    <row r="729" ht="12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</row>
    <row r="730" ht="12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</row>
    <row r="731" ht="12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</row>
    <row r="732" ht="12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</row>
    <row r="733" ht="12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</row>
    <row r="734" ht="12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</row>
    <row r="735" ht="12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</row>
    <row r="736" ht="12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</row>
    <row r="737" ht="12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</row>
    <row r="738" ht="12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</row>
    <row r="739" ht="12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</row>
    <row r="740" ht="12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</row>
    <row r="741" ht="12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</row>
    <row r="742" ht="12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</row>
    <row r="743" ht="12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</row>
    <row r="744" ht="12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</row>
    <row r="745" ht="12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</row>
    <row r="746" ht="12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</row>
    <row r="747" ht="12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</row>
    <row r="748" ht="12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</row>
    <row r="749" ht="12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</row>
    <row r="750" ht="12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</row>
    <row r="751" ht="12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</row>
    <row r="752" ht="12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</row>
    <row r="753" ht="12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</row>
    <row r="754" ht="12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</row>
    <row r="755" ht="12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</row>
    <row r="756" ht="12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</row>
    <row r="757" ht="12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</row>
    <row r="758" ht="12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</row>
    <row r="759" ht="12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</row>
    <row r="760" ht="12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</row>
    <row r="761" ht="12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</row>
    <row r="762" ht="12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</row>
    <row r="763" ht="12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</row>
    <row r="764" ht="12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</row>
    <row r="765" ht="12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</row>
    <row r="766" ht="12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</row>
    <row r="767" ht="12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</row>
    <row r="768" ht="12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</row>
    <row r="769" ht="12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</row>
    <row r="770" ht="12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</row>
    <row r="771" ht="12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</row>
    <row r="772" ht="12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</row>
    <row r="773" ht="12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</row>
    <row r="774" ht="12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</row>
    <row r="775" ht="12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</row>
    <row r="776" ht="12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</row>
    <row r="777" ht="12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</row>
    <row r="778" ht="12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</row>
    <row r="779" ht="12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</row>
    <row r="780" ht="12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</row>
    <row r="781" ht="12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</row>
    <row r="782" ht="12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</row>
    <row r="783" ht="12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</row>
    <row r="784" ht="12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</row>
    <row r="785" ht="12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</row>
    <row r="786" ht="12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</row>
    <row r="787" ht="12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</row>
    <row r="788" ht="12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</row>
    <row r="789" ht="12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</row>
    <row r="790" ht="12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</row>
    <row r="791" ht="12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</row>
    <row r="792" ht="12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</row>
    <row r="793" ht="12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</row>
    <row r="794" ht="12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</row>
    <row r="795" ht="12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</row>
    <row r="796" ht="12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</row>
    <row r="797" ht="12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</row>
    <row r="798" ht="12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</row>
    <row r="799" ht="12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</row>
    <row r="800" ht="12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</row>
    <row r="801" ht="12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</row>
    <row r="802" ht="12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</row>
    <row r="803" ht="12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</row>
    <row r="804" ht="12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</row>
    <row r="805" ht="12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</row>
    <row r="806" ht="12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</row>
    <row r="807" ht="12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</row>
    <row r="808" ht="12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</row>
    <row r="809" ht="12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</row>
    <row r="810" ht="12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</row>
    <row r="811" ht="12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</row>
    <row r="812" ht="12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</row>
    <row r="813" ht="12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</row>
    <row r="814" ht="12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</row>
    <row r="815" ht="12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</row>
    <row r="816" ht="12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</row>
    <row r="817" ht="12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</row>
    <row r="818" ht="12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</row>
    <row r="819" ht="12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</row>
    <row r="820" ht="12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</row>
    <row r="821" ht="12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</row>
    <row r="822" ht="12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</row>
    <row r="823" ht="12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</row>
    <row r="824" ht="12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</row>
    <row r="825" ht="12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</row>
    <row r="826" ht="12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</row>
    <row r="827" ht="12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</row>
    <row r="828" ht="12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</row>
    <row r="829" ht="12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</row>
    <row r="830" ht="12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</row>
    <row r="831" ht="12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</row>
    <row r="832" ht="12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</row>
    <row r="833" ht="12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</row>
    <row r="834" ht="12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</row>
    <row r="835" ht="12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</row>
    <row r="836" ht="12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</row>
    <row r="837" ht="12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</row>
    <row r="838" ht="12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</row>
    <row r="839" ht="12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</row>
    <row r="840" ht="12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</row>
    <row r="841" ht="12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</row>
    <row r="842" ht="12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</row>
    <row r="843" ht="12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</row>
    <row r="844" ht="12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</row>
    <row r="845" ht="12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</row>
    <row r="846" ht="12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</row>
    <row r="847" ht="12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</row>
    <row r="848" ht="12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</row>
    <row r="849" ht="12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</row>
    <row r="850" ht="12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</row>
    <row r="851" ht="12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</row>
    <row r="852" ht="12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</row>
    <row r="853" ht="12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</row>
    <row r="854" ht="12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</row>
    <row r="855" ht="12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</row>
    <row r="856" ht="12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</row>
    <row r="857" ht="12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</row>
    <row r="858" ht="12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</row>
    <row r="859" ht="12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</row>
    <row r="860" ht="12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</row>
    <row r="861" ht="12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</row>
    <row r="862" ht="12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</row>
    <row r="863" ht="12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</row>
    <row r="864" ht="12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</row>
    <row r="865" ht="12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</row>
    <row r="866" ht="12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</row>
    <row r="867" ht="12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</row>
    <row r="868" ht="12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</row>
    <row r="869" ht="12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</row>
    <row r="870" ht="12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</row>
    <row r="871" ht="12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</row>
    <row r="872" ht="12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</row>
    <row r="873" ht="12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</row>
    <row r="874" ht="12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</row>
    <row r="875" ht="12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</row>
    <row r="876" ht="12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</row>
    <row r="877" ht="12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</row>
    <row r="878" ht="12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</row>
    <row r="879" ht="12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</row>
    <row r="880" ht="12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</row>
    <row r="881" ht="12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</row>
    <row r="882" ht="12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</row>
    <row r="883" ht="12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</row>
    <row r="884" ht="12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</row>
    <row r="885" ht="12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</row>
    <row r="886" ht="12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</row>
    <row r="887" ht="12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</row>
    <row r="888" ht="12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</row>
    <row r="889" ht="12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</row>
    <row r="890" ht="12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</row>
    <row r="891" ht="12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</row>
    <row r="892" ht="12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</row>
    <row r="893" ht="12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</row>
    <row r="894" ht="12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</row>
    <row r="895" ht="12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</row>
    <row r="896" ht="12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</row>
    <row r="897" ht="12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</row>
    <row r="898" ht="12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</row>
    <row r="899" ht="12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</row>
    <row r="900" ht="12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</row>
    <row r="901" ht="12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</row>
    <row r="902" ht="12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</row>
    <row r="903" ht="12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</row>
    <row r="904" ht="12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</row>
    <row r="905" ht="12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</row>
    <row r="906" ht="12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</row>
    <row r="907" ht="12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</row>
    <row r="908" ht="12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</row>
    <row r="909" ht="12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</row>
    <row r="910" ht="12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</row>
    <row r="911" ht="12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</row>
    <row r="912" ht="12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</row>
    <row r="913" ht="12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</row>
    <row r="914" ht="12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</row>
    <row r="915" ht="12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</row>
    <row r="916" ht="12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</row>
    <row r="917" ht="12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</row>
    <row r="918" ht="12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</row>
    <row r="919" ht="12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</row>
    <row r="920" ht="12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</row>
    <row r="921" ht="12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</row>
    <row r="922" ht="12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</row>
    <row r="923" ht="12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</row>
    <row r="924" ht="12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</row>
    <row r="925" ht="12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</row>
    <row r="926" ht="12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</row>
    <row r="927" ht="12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</row>
    <row r="928" ht="12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</row>
    <row r="929" ht="12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</row>
    <row r="930" ht="12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</row>
    <row r="931" ht="12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</row>
    <row r="932" ht="12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</row>
    <row r="933" ht="12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</row>
    <row r="934" ht="12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</row>
    <row r="935" ht="12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</row>
    <row r="936" ht="12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</row>
    <row r="937" ht="12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</row>
    <row r="938" ht="12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</row>
    <row r="939" ht="12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</row>
    <row r="940" ht="12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</row>
    <row r="941" ht="12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</row>
    <row r="942" ht="12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</row>
    <row r="943" ht="12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</row>
    <row r="944" ht="12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</row>
    <row r="945" ht="12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</row>
    <row r="946" ht="12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</row>
    <row r="947" ht="12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</row>
    <row r="948" ht="12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</row>
    <row r="949" ht="12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</row>
    <row r="950" ht="12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</row>
    <row r="951" ht="12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</row>
    <row r="952" ht="12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</row>
    <row r="953" ht="12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</row>
    <row r="954" ht="12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</row>
    <row r="955" ht="12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</row>
    <row r="956" ht="12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</row>
    <row r="957" ht="12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</row>
    <row r="958" ht="12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</row>
    <row r="959" ht="12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</row>
    <row r="960" ht="12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</row>
    <row r="961" ht="12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</row>
    <row r="962" ht="12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</row>
    <row r="963" ht="12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</row>
    <row r="964" ht="12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</row>
    <row r="965" ht="12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</row>
    <row r="966" ht="12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</row>
    <row r="967" ht="12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</row>
    <row r="968" ht="12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</row>
    <row r="969" ht="12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</row>
    <row r="970" ht="12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</row>
    <row r="971" ht="12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</row>
    <row r="972" ht="12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</row>
    <row r="973" ht="12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</row>
    <row r="974" ht="12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</row>
    <row r="975" ht="12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</row>
    <row r="976" ht="12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</row>
    <row r="977" ht="12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</row>
    <row r="978" ht="12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</row>
    <row r="979" ht="12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</row>
    <row r="980" ht="12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</row>
    <row r="981" ht="12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</row>
    <row r="982" ht="12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</row>
    <row r="983" ht="12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</row>
    <row r="984" ht="12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</row>
    <row r="985" ht="12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</row>
    <row r="986" ht="12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</row>
    <row r="987" ht="12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</row>
    <row r="988" ht="12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</row>
    <row r="989" ht="12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</row>
    <row r="990" ht="12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</row>
    <row r="991" ht="12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</row>
    <row r="992" ht="12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</row>
    <row r="993" ht="12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</row>
    <row r="994" ht="12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</row>
    <row r="995" ht="12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</row>
    <row r="996" ht="12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</row>
    <row r="997" ht="12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</row>
    <row r="998" ht="12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</row>
    <row r="999" ht="12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</row>
    <row r="1000" ht="12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</row>
    <row r="1001" ht="12.75" customHeight="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  <c r="AS1001" s="45"/>
      <c r="AT1001" s="45"/>
      <c r="AU1001" s="45"/>
      <c r="AV1001" s="45"/>
      <c r="AW1001" s="45"/>
      <c r="AX1001" s="45"/>
      <c r="AY1001" s="45"/>
    </row>
    <row r="1002" ht="12.75" customHeight="1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  <c r="AS1002" s="45"/>
      <c r="AT1002" s="45"/>
      <c r="AU1002" s="45"/>
      <c r="AV1002" s="45"/>
      <c r="AW1002" s="45"/>
      <c r="AX1002" s="45"/>
      <c r="AY1002" s="45"/>
    </row>
    <row r="1003" ht="12.75" customHeight="1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  <c r="AS1003" s="45"/>
      <c r="AT1003" s="45"/>
      <c r="AU1003" s="45"/>
      <c r="AV1003" s="45"/>
      <c r="AW1003" s="45"/>
      <c r="AX1003" s="45"/>
      <c r="AY1003" s="45"/>
    </row>
    <row r="1004" ht="12.75" customHeight="1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  <c r="AS1004" s="45"/>
      <c r="AT1004" s="45"/>
      <c r="AU1004" s="45"/>
      <c r="AV1004" s="45"/>
      <c r="AW1004" s="45"/>
      <c r="AX1004" s="45"/>
      <c r="AY1004" s="45"/>
    </row>
    <row r="1005" ht="12.75" customHeight="1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  <c r="AS1005" s="45"/>
      <c r="AT1005" s="45"/>
      <c r="AU1005" s="45"/>
      <c r="AV1005" s="45"/>
      <c r="AW1005" s="45"/>
      <c r="AX1005" s="45"/>
      <c r="AY1005" s="45"/>
    </row>
    <row r="1006" ht="12.75" customHeight="1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  <c r="AS1006" s="45"/>
      <c r="AT1006" s="45"/>
      <c r="AU1006" s="45"/>
      <c r="AV1006" s="45"/>
      <c r="AW1006" s="45"/>
      <c r="AX1006" s="45"/>
      <c r="AY1006" s="45"/>
    </row>
    <row r="1007" ht="12.75" customHeight="1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  <c r="AS1007" s="45"/>
      <c r="AT1007" s="45"/>
      <c r="AU1007" s="45"/>
      <c r="AV1007" s="45"/>
      <c r="AW1007" s="45"/>
      <c r="AX1007" s="45"/>
      <c r="AY1007" s="45"/>
    </row>
    <row r="1008" ht="12.75" customHeight="1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  <c r="AS1008" s="45"/>
      <c r="AT1008" s="45"/>
      <c r="AU1008" s="45"/>
      <c r="AV1008" s="45"/>
      <c r="AW1008" s="45"/>
      <c r="AX1008" s="45"/>
      <c r="AY1008" s="45"/>
    </row>
    <row r="1009" ht="12.75" customHeight="1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  <c r="AS1009" s="45"/>
      <c r="AT1009" s="45"/>
      <c r="AU1009" s="45"/>
      <c r="AV1009" s="45"/>
      <c r="AW1009" s="45"/>
      <c r="AX1009" s="45"/>
      <c r="AY1009" s="45"/>
    </row>
    <row r="1010" ht="12.75" customHeight="1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  <c r="AS1010" s="45"/>
      <c r="AT1010" s="45"/>
      <c r="AU1010" s="45"/>
      <c r="AV1010" s="45"/>
      <c r="AW1010" s="45"/>
      <c r="AX1010" s="45"/>
      <c r="AY1010" s="45"/>
    </row>
    <row r="1011" ht="12.75" customHeight="1">
      <c r="A1011" s="45"/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  <c r="AS1011" s="45"/>
      <c r="AT1011" s="45"/>
      <c r="AU1011" s="45"/>
      <c r="AV1011" s="45"/>
      <c r="AW1011" s="45"/>
      <c r="AX1011" s="45"/>
      <c r="AY1011" s="45"/>
    </row>
    <row r="1012" ht="12.75" customHeight="1">
      <c r="A1012" s="45"/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  <c r="AS1012" s="45"/>
      <c r="AT1012" s="45"/>
      <c r="AU1012" s="45"/>
      <c r="AV1012" s="45"/>
      <c r="AW1012" s="45"/>
      <c r="AX1012" s="45"/>
      <c r="AY1012" s="45"/>
    </row>
  </sheetData>
  <autoFilter ref="$B$1:$Z$89">
    <filterColumn colId="19">
      <filters blank="1">
        <filter val="DUE"/>
        <filter val="emailed 3/3"/>
        <filter val="CANCELLED 12/22"/>
        <filter val="CURRENT"/>
        <filter val="emailed 5.8"/>
        <filter val="Last e-mail sent 12.8"/>
        <filter val="emailed 4/11"/>
      </filters>
    </filterColumn>
  </autoFilter>
  <hyperlinks>
    <hyperlink r:id="rId1" ref="L10"/>
    <hyperlink r:id="rId2" ref="L20"/>
    <hyperlink r:id="rId3" ref="K36"/>
    <hyperlink r:id="rId4" ref="L36"/>
    <hyperlink r:id="rId5" ref="L47"/>
    <hyperlink r:id="rId6" ref="L48"/>
    <hyperlink r:id="rId7" ref="L49"/>
    <hyperlink r:id="rId8" ref="L50"/>
    <hyperlink r:id="rId9" ref="L51"/>
    <hyperlink r:id="rId10" ref="L55"/>
    <hyperlink r:id="rId11" ref="L65"/>
    <hyperlink r:id="rId12" ref="L71"/>
  </hyperlinks>
  <printOptions/>
  <pageMargins bottom="0.75" footer="0.0" header="0.0" left="0.7" right="0.7" top="0.75"/>
  <pageSetup orientation="portrait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8.86"/>
    <col customWidth="1" min="4" max="4" width="43.29"/>
    <col customWidth="1" min="5" max="6" width="13.29"/>
    <col customWidth="1" min="7" max="7" width="10.43"/>
    <col customWidth="1" min="8" max="8" width="8.86"/>
    <col customWidth="1" min="9" max="9" width="10.43"/>
    <col customWidth="1" min="10" max="10" width="34.29"/>
    <col customWidth="1" min="11" max="26" width="8.86"/>
  </cols>
  <sheetData>
    <row r="1" ht="12.75" customHeight="1"/>
    <row r="2" ht="12.75" customHeight="1">
      <c r="E2" s="45" t="s">
        <v>796</v>
      </c>
      <c r="F2" s="45" t="s">
        <v>797</v>
      </c>
      <c r="G2" s="258" t="s">
        <v>798</v>
      </c>
    </row>
    <row r="3" ht="12.75" customHeight="1">
      <c r="C3" s="259">
        <v>43405.0</v>
      </c>
      <c r="D3" s="259"/>
      <c r="E3" s="46">
        <v>0.0</v>
      </c>
      <c r="F3" s="46">
        <v>0.0</v>
      </c>
      <c r="G3" s="260">
        <v>2375.22</v>
      </c>
    </row>
    <row r="4" ht="12.75" customHeight="1">
      <c r="C4" s="259">
        <v>43435.0</v>
      </c>
      <c r="D4" s="259" t="s">
        <v>799</v>
      </c>
      <c r="E4" s="46">
        <v>0.0</v>
      </c>
      <c r="F4" s="46">
        <v>50.0</v>
      </c>
    </row>
    <row r="5" ht="12.75" customHeight="1">
      <c r="C5" s="259">
        <v>43435.0</v>
      </c>
      <c r="D5" s="259" t="s">
        <v>800</v>
      </c>
      <c r="E5" s="261">
        <v>0.0</v>
      </c>
      <c r="F5" s="261">
        <v>250.0</v>
      </c>
      <c r="G5" s="262">
        <f>G3-F4-F5</f>
        <v>2075.22</v>
      </c>
    </row>
    <row r="6" ht="12.75" customHeight="1">
      <c r="C6" s="259"/>
      <c r="D6" s="263" t="s">
        <v>801</v>
      </c>
      <c r="E6" s="255">
        <f t="shared" ref="E6:F6" si="1">SUM(E3:E5)</f>
        <v>0</v>
      </c>
      <c r="F6" s="255">
        <f t="shared" si="1"/>
        <v>300</v>
      </c>
      <c r="G6" s="260"/>
    </row>
    <row r="7" ht="12.75" customHeight="1">
      <c r="C7" s="259"/>
      <c r="D7" s="259"/>
      <c r="E7" s="46"/>
      <c r="F7" s="46"/>
      <c r="G7" s="260"/>
    </row>
    <row r="8" ht="12.75" customHeight="1">
      <c r="B8" s="258">
        <v>2019.0</v>
      </c>
      <c r="C8" s="259">
        <v>43466.0</v>
      </c>
      <c r="D8" s="259" t="s">
        <v>802</v>
      </c>
      <c r="E8" s="260">
        <f>0.27+0.26+1</f>
        <v>1.53</v>
      </c>
      <c r="F8" s="260">
        <f>0.27+0.26</f>
        <v>0.53</v>
      </c>
      <c r="G8" s="260">
        <f>G5+E8-F8</f>
        <v>2076.22</v>
      </c>
      <c r="J8" s="264" t="s">
        <v>803</v>
      </c>
      <c r="K8" s="264">
        <v>2019.0</v>
      </c>
      <c r="L8" s="264">
        <v>2020.0</v>
      </c>
      <c r="M8" s="264">
        <v>2021.0</v>
      </c>
      <c r="N8" s="264">
        <v>2022.0</v>
      </c>
    </row>
    <row r="9" ht="12.75" customHeight="1">
      <c r="C9" s="259">
        <v>43497.0</v>
      </c>
      <c r="E9" s="46">
        <v>0.0</v>
      </c>
      <c r="F9" s="46">
        <v>0.0</v>
      </c>
      <c r="G9" s="260">
        <f>G8</f>
        <v>2076.22</v>
      </c>
      <c r="J9" s="180" t="s">
        <v>804</v>
      </c>
      <c r="K9" s="180">
        <v>252.0</v>
      </c>
      <c r="L9" s="180">
        <v>257.0</v>
      </c>
      <c r="M9" s="180">
        <v>190.68</v>
      </c>
      <c r="N9" s="180"/>
    </row>
    <row r="10" ht="12.75" customHeight="1">
      <c r="C10" s="259">
        <v>43525.0</v>
      </c>
      <c r="D10" s="258" t="s">
        <v>805</v>
      </c>
      <c r="E10" s="46">
        <v>0.0</v>
      </c>
      <c r="F10" s="46">
        <v>80.0</v>
      </c>
      <c r="G10" s="260">
        <f>G9-F10</f>
        <v>1996.22</v>
      </c>
      <c r="J10" s="180" t="s">
        <v>806</v>
      </c>
      <c r="K10" s="180">
        <v>80.0</v>
      </c>
      <c r="L10" s="180">
        <v>92.0</v>
      </c>
      <c r="M10" s="265" t="s">
        <v>807</v>
      </c>
      <c r="N10" s="265" t="s">
        <v>807</v>
      </c>
    </row>
    <row r="11" ht="12.75" customHeight="1">
      <c r="C11" s="259">
        <v>43556.0</v>
      </c>
      <c r="D11" s="258" t="s">
        <v>808</v>
      </c>
      <c r="E11" s="46">
        <f>275+300</f>
        <v>575</v>
      </c>
      <c r="F11" s="46"/>
      <c r="G11" s="260">
        <f>G10+E11</f>
        <v>2571.22</v>
      </c>
      <c r="J11" s="207" t="s">
        <v>809</v>
      </c>
      <c r="K11" s="180">
        <v>300.0</v>
      </c>
      <c r="L11" s="180">
        <v>320.0</v>
      </c>
      <c r="M11" s="180">
        <v>90.0</v>
      </c>
      <c r="N11" s="207">
        <v>285.0</v>
      </c>
    </row>
    <row r="12" ht="12.75" customHeight="1">
      <c r="C12" s="259">
        <v>43586.0</v>
      </c>
      <c r="E12" s="46">
        <v>0.0</v>
      </c>
      <c r="F12" s="46">
        <v>0.0</v>
      </c>
      <c r="G12" s="260">
        <f t="shared" ref="G12:G13" si="2">G11</f>
        <v>2571.22</v>
      </c>
      <c r="J12" s="180" t="s">
        <v>810</v>
      </c>
      <c r="K12" s="265" t="s">
        <v>807</v>
      </c>
      <c r="L12" s="265" t="s">
        <v>807</v>
      </c>
      <c r="M12" s="265" t="s">
        <v>807</v>
      </c>
      <c r="N12" s="180">
        <v>25.01</v>
      </c>
    </row>
    <row r="13" ht="12.75" customHeight="1">
      <c r="C13" s="259">
        <v>43617.0</v>
      </c>
      <c r="E13" s="46">
        <v>0.0</v>
      </c>
      <c r="F13" s="46">
        <v>0.0</v>
      </c>
      <c r="G13" s="260">
        <f t="shared" si="2"/>
        <v>2571.22</v>
      </c>
    </row>
    <row r="14" ht="12.75" customHeight="1">
      <c r="C14" s="259">
        <v>43647.0</v>
      </c>
      <c r="D14" s="258" t="s">
        <v>808</v>
      </c>
      <c r="E14" s="46">
        <f>100+375</f>
        <v>475</v>
      </c>
      <c r="F14" s="46"/>
      <c r="G14" s="260">
        <f>G13+E14</f>
        <v>3046.22</v>
      </c>
    </row>
    <row r="15" ht="12.75" customHeight="1">
      <c r="C15" s="259">
        <v>43678.0</v>
      </c>
      <c r="D15" s="258" t="s">
        <v>811</v>
      </c>
      <c r="E15" s="46">
        <v>0.0</v>
      </c>
      <c r="F15" s="46">
        <v>600.0</v>
      </c>
      <c r="G15" s="260">
        <f t="shared" ref="G15:G16" si="3">G14-F15</f>
        <v>2446.22</v>
      </c>
    </row>
    <row r="16" ht="12.75" customHeight="1">
      <c r="C16" s="259">
        <v>43709.0</v>
      </c>
      <c r="D16" s="45" t="s">
        <v>812</v>
      </c>
      <c r="E16" s="46">
        <v>0.0</v>
      </c>
      <c r="F16" s="260">
        <v>29.89</v>
      </c>
      <c r="G16" s="260">
        <f t="shared" si="3"/>
        <v>2416.33</v>
      </c>
    </row>
    <row r="17" ht="12.75" customHeight="1">
      <c r="C17" s="259">
        <v>43709.0</v>
      </c>
      <c r="D17" s="45" t="s">
        <v>808</v>
      </c>
      <c r="E17" s="46">
        <f>175+25</f>
        <v>200</v>
      </c>
      <c r="F17" s="46"/>
      <c r="G17" s="260">
        <f>G16+E17</f>
        <v>2616.33</v>
      </c>
    </row>
    <row r="18" ht="12.75" customHeight="1">
      <c r="C18" s="259">
        <v>43739.0</v>
      </c>
      <c r="D18" s="45" t="s">
        <v>813</v>
      </c>
      <c r="E18" s="46"/>
      <c r="F18" s="260">
        <v>73.14</v>
      </c>
      <c r="G18" s="260">
        <f>G17-F18</f>
        <v>2543.19</v>
      </c>
    </row>
    <row r="19" ht="12.75" customHeight="1">
      <c r="C19" s="259">
        <v>43770.0</v>
      </c>
      <c r="E19" s="46">
        <v>0.0</v>
      </c>
      <c r="F19" s="46">
        <v>0.0</v>
      </c>
      <c r="G19" s="260">
        <f>G18</f>
        <v>2543.19</v>
      </c>
    </row>
    <row r="20" ht="12.75" customHeight="1">
      <c r="C20" s="259">
        <v>43800.0</v>
      </c>
      <c r="D20" s="45" t="s">
        <v>814</v>
      </c>
      <c r="E20" s="46"/>
      <c r="F20" s="46">
        <v>100.0</v>
      </c>
      <c r="G20" s="260">
        <f t="shared" ref="G20:G23" si="4">G19-F20</f>
        <v>2443.19</v>
      </c>
    </row>
    <row r="21" ht="12.75" customHeight="1">
      <c r="C21" s="259">
        <v>43800.0</v>
      </c>
      <c r="D21" s="45" t="s">
        <v>814</v>
      </c>
      <c r="E21" s="46"/>
      <c r="F21" s="46">
        <v>50.0</v>
      </c>
      <c r="G21" s="260">
        <f t="shared" si="4"/>
        <v>2393.19</v>
      </c>
    </row>
    <row r="22" ht="12.75" customHeight="1">
      <c r="C22" s="259">
        <v>43800.0</v>
      </c>
      <c r="D22" s="45" t="s">
        <v>815</v>
      </c>
      <c r="E22" s="46"/>
      <c r="F22" s="46">
        <v>200.0</v>
      </c>
      <c r="G22" s="260">
        <f t="shared" si="4"/>
        <v>2193.19</v>
      </c>
    </row>
    <row r="23" ht="12.75" customHeight="1">
      <c r="C23" s="259">
        <v>43800.0</v>
      </c>
      <c r="D23" s="45" t="s">
        <v>816</v>
      </c>
      <c r="E23" s="261"/>
      <c r="F23" s="262">
        <v>252.41</v>
      </c>
      <c r="G23" s="262">
        <f t="shared" si="4"/>
        <v>1940.78</v>
      </c>
    </row>
    <row r="24" ht="12.75" customHeight="1">
      <c r="C24" s="259"/>
      <c r="D24" s="263" t="s">
        <v>801</v>
      </c>
      <c r="E24" s="255">
        <f t="shared" ref="E24:F24" si="5">SUM(E8:E23)</f>
        <v>1251.53</v>
      </c>
      <c r="F24" s="255">
        <f t="shared" si="5"/>
        <v>1385.97</v>
      </c>
      <c r="G24" s="260"/>
    </row>
    <row r="25" ht="12.75" customHeight="1">
      <c r="C25" s="259"/>
      <c r="D25" s="45"/>
      <c r="E25" s="46"/>
      <c r="G25" s="260"/>
    </row>
    <row r="26" ht="12.75" customHeight="1">
      <c r="C26" s="259"/>
      <c r="D26" s="45"/>
      <c r="E26" s="46"/>
      <c r="F26" s="260"/>
      <c r="G26" s="260"/>
    </row>
    <row r="27" ht="12.75" customHeight="1">
      <c r="B27" s="258">
        <v>2020.0</v>
      </c>
      <c r="C27" s="259">
        <v>43831.0</v>
      </c>
      <c r="D27" s="45" t="s">
        <v>817</v>
      </c>
      <c r="E27" s="46">
        <v>0.0</v>
      </c>
      <c r="F27" s="46">
        <v>300.0</v>
      </c>
      <c r="G27" s="260">
        <f>G23-F27</f>
        <v>1640.78</v>
      </c>
    </row>
    <row r="28" ht="12.75" customHeight="1">
      <c r="C28" s="259">
        <v>43862.0</v>
      </c>
      <c r="D28" s="45" t="s">
        <v>818</v>
      </c>
      <c r="E28" s="46">
        <v>150.0</v>
      </c>
      <c r="F28" s="46">
        <v>0.0</v>
      </c>
      <c r="G28" s="260">
        <f>G27+E28</f>
        <v>1790.78</v>
      </c>
    </row>
    <row r="29" ht="12.75" customHeight="1">
      <c r="C29" s="259">
        <v>43862.0</v>
      </c>
      <c r="D29" s="45" t="s">
        <v>819</v>
      </c>
      <c r="E29" s="46">
        <v>0.0</v>
      </c>
      <c r="F29" s="46">
        <v>75.0</v>
      </c>
      <c r="G29" s="260">
        <f>G28-F29</f>
        <v>1715.78</v>
      </c>
    </row>
    <row r="30" ht="12.75" customHeight="1">
      <c r="C30" s="259">
        <v>43891.0</v>
      </c>
      <c r="E30" s="46">
        <v>0.0</v>
      </c>
      <c r="F30" s="46">
        <v>0.0</v>
      </c>
      <c r="G30" s="260">
        <f t="shared" ref="G30:G31" si="6">G29</f>
        <v>1715.78</v>
      </c>
    </row>
    <row r="31" ht="12.75" customHeight="1">
      <c r="C31" s="259">
        <v>43922.0</v>
      </c>
      <c r="E31" s="46">
        <v>0.0</v>
      </c>
      <c r="F31" s="46">
        <v>0.0</v>
      </c>
      <c r="G31" s="260">
        <f t="shared" si="6"/>
        <v>1715.78</v>
      </c>
    </row>
    <row r="32" ht="12.75" customHeight="1">
      <c r="C32" s="259">
        <v>43952.0</v>
      </c>
      <c r="D32" s="258" t="s">
        <v>805</v>
      </c>
      <c r="E32" s="46"/>
      <c r="F32" s="46">
        <v>92.0</v>
      </c>
      <c r="G32" s="260">
        <f>G31-F32</f>
        <v>1623.78</v>
      </c>
    </row>
    <row r="33" ht="12.75" customHeight="1">
      <c r="C33" s="259">
        <v>43983.0</v>
      </c>
      <c r="E33" s="46">
        <v>0.0</v>
      </c>
      <c r="F33" s="46">
        <v>0.0</v>
      </c>
      <c r="G33" s="260">
        <f t="shared" ref="G33:G36" si="7">G32</f>
        <v>1623.78</v>
      </c>
    </row>
    <row r="34" ht="12.75" customHeight="1">
      <c r="C34" s="259">
        <v>44013.0</v>
      </c>
      <c r="E34" s="46">
        <v>0.0</v>
      </c>
      <c r="F34" s="46">
        <v>0.0</v>
      </c>
      <c r="G34" s="260">
        <f t="shared" si="7"/>
        <v>1623.78</v>
      </c>
    </row>
    <row r="35" ht="12.75" customHeight="1">
      <c r="C35" s="259">
        <v>44044.0</v>
      </c>
      <c r="E35" s="46">
        <v>0.0</v>
      </c>
      <c r="F35" s="46">
        <v>0.0</v>
      </c>
      <c r="G35" s="260">
        <f t="shared" si="7"/>
        <v>1623.78</v>
      </c>
    </row>
    <row r="36" ht="12.75" customHeight="1">
      <c r="C36" s="259">
        <v>44075.0</v>
      </c>
      <c r="E36" s="46">
        <v>0.0</v>
      </c>
      <c r="F36" s="46">
        <v>0.0</v>
      </c>
      <c r="G36" s="260">
        <f t="shared" si="7"/>
        <v>1623.78</v>
      </c>
    </row>
    <row r="37" ht="12.75" customHeight="1">
      <c r="C37" s="259">
        <v>44105.0</v>
      </c>
      <c r="E37" s="46">
        <v>0.0</v>
      </c>
      <c r="F37" s="46">
        <v>0.0</v>
      </c>
      <c r="G37" s="260">
        <v>1623.78</v>
      </c>
    </row>
    <row r="38" ht="12.75" customHeight="1">
      <c r="C38" s="259">
        <v>44136.0</v>
      </c>
      <c r="D38" s="258" t="s">
        <v>820</v>
      </c>
      <c r="E38" s="46">
        <v>275.0</v>
      </c>
      <c r="F38" s="46">
        <v>0.0</v>
      </c>
      <c r="G38" s="260">
        <f>G37+E38</f>
        <v>1898.78</v>
      </c>
    </row>
    <row r="39" ht="12.75" customHeight="1">
      <c r="C39" s="259">
        <v>44166.0</v>
      </c>
      <c r="D39" s="45" t="s">
        <v>821</v>
      </c>
      <c r="E39" s="261">
        <v>0.0</v>
      </c>
      <c r="F39" s="261">
        <v>320.0</v>
      </c>
      <c r="G39" s="262">
        <f>G38-F39</f>
        <v>1578.78</v>
      </c>
    </row>
    <row r="40" ht="12.75" customHeight="1">
      <c r="C40" s="259"/>
      <c r="D40" s="263" t="s">
        <v>801</v>
      </c>
      <c r="E40" s="255">
        <f t="shared" ref="E40:F40" si="8">SUM(E27:E39)</f>
        <v>425</v>
      </c>
      <c r="F40" s="255">
        <f t="shared" si="8"/>
        <v>787</v>
      </c>
      <c r="G40" s="260"/>
    </row>
    <row r="41" ht="12.75" customHeight="1">
      <c r="C41" s="259"/>
      <c r="D41" s="263" t="s">
        <v>822</v>
      </c>
      <c r="E41" s="255">
        <v>925.0</v>
      </c>
      <c r="G41" s="260"/>
    </row>
    <row r="42" ht="12.75" customHeight="1">
      <c r="C42" s="259"/>
      <c r="D42" s="263" t="s">
        <v>823</v>
      </c>
      <c r="E42" s="266">
        <f>E41-E40</f>
        <v>500</v>
      </c>
      <c r="F42" s="46"/>
      <c r="G42" s="260"/>
    </row>
    <row r="43" ht="12.75" customHeight="1">
      <c r="C43" s="259"/>
      <c r="D43" s="45"/>
      <c r="E43" s="46"/>
      <c r="F43" s="46"/>
      <c r="G43" s="260"/>
    </row>
    <row r="44" ht="12.75" customHeight="1">
      <c r="C44" s="259"/>
      <c r="D44" s="45"/>
      <c r="E44" s="46"/>
      <c r="F44" s="46"/>
      <c r="G44" s="260"/>
    </row>
    <row r="45" ht="12.75" customHeight="1">
      <c r="C45" s="259">
        <v>44197.0</v>
      </c>
      <c r="E45" s="46">
        <v>0.0</v>
      </c>
      <c r="F45" s="46">
        <v>0.0</v>
      </c>
      <c r="G45" s="260">
        <f>G39</f>
        <v>1578.78</v>
      </c>
    </row>
    <row r="46" ht="12.75" customHeight="1">
      <c r="C46" s="259">
        <v>44228.0</v>
      </c>
      <c r="E46" s="46">
        <v>0.0</v>
      </c>
      <c r="F46" s="46">
        <v>0.0</v>
      </c>
      <c r="G46" s="260">
        <f t="shared" ref="G46:G51" si="9">G45</f>
        <v>1578.78</v>
      </c>
    </row>
    <row r="47" ht="12.75" customHeight="1">
      <c r="C47" s="259">
        <v>44256.0</v>
      </c>
      <c r="E47" s="46">
        <v>0.0</v>
      </c>
      <c r="F47" s="46">
        <v>0.0</v>
      </c>
      <c r="G47" s="260">
        <f t="shared" si="9"/>
        <v>1578.78</v>
      </c>
    </row>
    <row r="48" ht="12.75" customHeight="1">
      <c r="C48" s="259">
        <v>44287.0</v>
      </c>
      <c r="E48" s="46">
        <v>0.0</v>
      </c>
      <c r="F48" s="46">
        <v>0.0</v>
      </c>
      <c r="G48" s="260">
        <f t="shared" si="9"/>
        <v>1578.78</v>
      </c>
    </row>
    <row r="49" ht="12.75" customHeight="1">
      <c r="C49" s="259">
        <v>44317.0</v>
      </c>
      <c r="E49" s="46">
        <v>0.0</v>
      </c>
      <c r="F49" s="46">
        <v>0.0</v>
      </c>
      <c r="G49" s="260">
        <f t="shared" si="9"/>
        <v>1578.78</v>
      </c>
    </row>
    <row r="50" ht="12.75" customHeight="1">
      <c r="C50" s="259">
        <v>44348.0</v>
      </c>
      <c r="E50" s="46">
        <v>0.0</v>
      </c>
      <c r="F50" s="46">
        <v>0.0</v>
      </c>
      <c r="G50" s="260">
        <f t="shared" si="9"/>
        <v>1578.78</v>
      </c>
    </row>
    <row r="51" ht="12.75" customHeight="1">
      <c r="C51" s="259">
        <v>44378.0</v>
      </c>
      <c r="E51" s="46">
        <v>0.0</v>
      </c>
      <c r="F51" s="46">
        <v>0.0</v>
      </c>
      <c r="G51" s="260">
        <f t="shared" si="9"/>
        <v>1578.78</v>
      </c>
    </row>
    <row r="52" ht="12.75" customHeight="1">
      <c r="C52" s="259">
        <v>44409.0</v>
      </c>
      <c r="D52" s="259"/>
      <c r="E52" s="46">
        <v>0.0</v>
      </c>
      <c r="F52" s="46">
        <v>0.0</v>
      </c>
      <c r="G52" s="260">
        <v>1578.78</v>
      </c>
    </row>
    <row r="53" ht="12.75" customHeight="1">
      <c r="C53" s="259">
        <v>44440.0</v>
      </c>
      <c r="E53" s="260">
        <f>1025+0.89</f>
        <v>1025.89</v>
      </c>
      <c r="F53" s="46">
        <v>0.0</v>
      </c>
      <c r="G53" s="260">
        <f t="shared" ref="G53:G56" si="10">G52+E53-F53</f>
        <v>2604.67</v>
      </c>
      <c r="I53" s="45" t="s">
        <v>824</v>
      </c>
    </row>
    <row r="54" ht="12.75" customHeight="1">
      <c r="C54" s="259">
        <v>44470.0</v>
      </c>
      <c r="E54" s="46">
        <v>0.0</v>
      </c>
      <c r="F54" s="46">
        <v>0.0</v>
      </c>
      <c r="G54" s="260">
        <f t="shared" si="10"/>
        <v>2604.67</v>
      </c>
    </row>
    <row r="55" ht="12.75" customHeight="1">
      <c r="C55" s="259">
        <v>44501.0</v>
      </c>
      <c r="E55" s="46">
        <v>0.0</v>
      </c>
      <c r="F55" s="46">
        <v>0.0</v>
      </c>
      <c r="G55" s="260">
        <f t="shared" si="10"/>
        <v>2604.67</v>
      </c>
    </row>
    <row r="56" ht="12.75" customHeight="1">
      <c r="C56" s="259">
        <v>44531.0</v>
      </c>
      <c r="E56" s="46">
        <v>0.0</v>
      </c>
      <c r="F56" s="46">
        <v>0.0</v>
      </c>
      <c r="G56" s="260">
        <f t="shared" si="10"/>
        <v>2604.67</v>
      </c>
    </row>
    <row r="57" ht="12.75" customHeight="1">
      <c r="D57" s="263" t="s">
        <v>801</v>
      </c>
      <c r="E57" s="255">
        <f t="shared" ref="E57:F57" si="11">SUM(E45:E56)</f>
        <v>1025.89</v>
      </c>
      <c r="F57" s="255">
        <f t="shared" si="11"/>
        <v>0</v>
      </c>
      <c r="G57" s="260"/>
    </row>
    <row r="58" ht="12.75" customHeight="1">
      <c r="D58" s="263" t="s">
        <v>822</v>
      </c>
      <c r="E58" s="255">
        <v>525.0</v>
      </c>
    </row>
    <row r="59" ht="12.75" customHeight="1">
      <c r="D59" s="263" t="s">
        <v>823</v>
      </c>
      <c r="E59" s="266">
        <f>E58-E57</f>
        <v>-500.89</v>
      </c>
    </row>
    <row r="60" ht="12.75" customHeight="1"/>
    <row r="61" ht="12.75" customHeight="1"/>
    <row r="62" ht="12.75" customHeight="1">
      <c r="C62" s="259">
        <v>44562.0</v>
      </c>
      <c r="E62" s="260">
        <v>0.0</v>
      </c>
      <c r="F62" s="46">
        <v>0.0</v>
      </c>
      <c r="G62" s="260">
        <f>G56</f>
        <v>2604.67</v>
      </c>
    </row>
    <row r="63" ht="12.75" customHeight="1">
      <c r="C63" s="259">
        <v>44593.0</v>
      </c>
      <c r="E63" s="260">
        <v>870.59</v>
      </c>
      <c r="F63" s="46">
        <v>0.0</v>
      </c>
      <c r="G63" s="260">
        <f t="shared" ref="G63:G73" si="12">G62+E63-F63</f>
        <v>3475.26</v>
      </c>
      <c r="I63" s="45" t="s">
        <v>825</v>
      </c>
    </row>
    <row r="64" ht="12.75" customHeight="1">
      <c r="C64" s="259">
        <v>44621.0</v>
      </c>
      <c r="E64" s="260">
        <v>0.0</v>
      </c>
      <c r="F64" s="46">
        <v>0.0</v>
      </c>
      <c r="G64" s="260">
        <f t="shared" si="12"/>
        <v>3475.26</v>
      </c>
    </row>
    <row r="65" ht="12.75" customHeight="1">
      <c r="C65" s="259">
        <v>44652.0</v>
      </c>
      <c r="E65" s="260">
        <v>0.0</v>
      </c>
      <c r="F65" s="46">
        <v>0.0</v>
      </c>
      <c r="G65" s="260">
        <f t="shared" si="12"/>
        <v>3475.26</v>
      </c>
    </row>
    <row r="66" ht="12.75" customHeight="1">
      <c r="C66" s="259">
        <v>44682.0</v>
      </c>
      <c r="E66" s="260">
        <v>0.0</v>
      </c>
      <c r="F66" s="46">
        <v>0.0</v>
      </c>
      <c r="G66" s="260">
        <f t="shared" si="12"/>
        <v>3475.26</v>
      </c>
    </row>
    <row r="67" ht="12.75" customHeight="1">
      <c r="C67" s="259">
        <v>44713.0</v>
      </c>
      <c r="E67" s="260">
        <v>0.0</v>
      </c>
      <c r="F67" s="260">
        <f>80+64+75+500</f>
        <v>719</v>
      </c>
      <c r="G67" s="260">
        <f t="shared" si="12"/>
        <v>2756.26</v>
      </c>
      <c r="I67" s="45" t="s">
        <v>826</v>
      </c>
    </row>
    <row r="68" ht="12.75" customHeight="1">
      <c r="C68" s="259">
        <v>44743.0</v>
      </c>
      <c r="E68" s="260">
        <v>86.24</v>
      </c>
      <c r="F68" s="267"/>
      <c r="G68" s="260">
        <f t="shared" si="12"/>
        <v>2842.5</v>
      </c>
      <c r="I68" s="45" t="s">
        <v>825</v>
      </c>
    </row>
    <row r="69" ht="12.75" customHeight="1">
      <c r="C69" s="259">
        <v>44774.0</v>
      </c>
      <c r="D69" s="259"/>
      <c r="E69" s="260">
        <v>0.0</v>
      </c>
      <c r="F69" s="46">
        <v>0.0</v>
      </c>
      <c r="G69" s="260">
        <f t="shared" si="12"/>
        <v>2842.5</v>
      </c>
    </row>
    <row r="70" ht="12.75" customHeight="1">
      <c r="C70" s="259">
        <v>44805.0</v>
      </c>
      <c r="E70" s="260">
        <v>0.0</v>
      </c>
      <c r="F70" s="46">
        <v>0.0</v>
      </c>
      <c r="G70" s="260">
        <f t="shared" si="12"/>
        <v>2842.5</v>
      </c>
    </row>
    <row r="71" ht="12.75" customHeight="1">
      <c r="C71" s="259">
        <v>44835.0</v>
      </c>
      <c r="E71" s="260">
        <v>0.0</v>
      </c>
      <c r="F71" s="46">
        <v>0.0</v>
      </c>
      <c r="G71" s="260">
        <f t="shared" si="12"/>
        <v>2842.5</v>
      </c>
    </row>
    <row r="72" ht="12.75" customHeight="1">
      <c r="C72" s="259">
        <v>44866.0</v>
      </c>
      <c r="E72" s="260">
        <v>0.0</v>
      </c>
      <c r="F72" s="46">
        <v>0.0</v>
      </c>
      <c r="G72" s="260">
        <f t="shared" si="12"/>
        <v>2842.5</v>
      </c>
    </row>
    <row r="73" ht="12.75" customHeight="1">
      <c r="C73" s="259">
        <v>44896.0</v>
      </c>
      <c r="E73" s="46">
        <v>0.0</v>
      </c>
      <c r="F73" s="46">
        <v>0.0</v>
      </c>
      <c r="G73" s="260">
        <f t="shared" si="12"/>
        <v>2842.5</v>
      </c>
    </row>
    <row r="74" ht="12.75" customHeight="1">
      <c r="D74" s="263" t="s">
        <v>801</v>
      </c>
      <c r="E74" s="255">
        <f t="shared" ref="E74:F74" si="13">SUM(E62:E73)</f>
        <v>956.83</v>
      </c>
      <c r="F74" s="255">
        <f t="shared" si="13"/>
        <v>719</v>
      </c>
      <c r="G74" s="260"/>
    </row>
    <row r="75" ht="12.75" customHeight="1">
      <c r="D75" s="263" t="s">
        <v>822</v>
      </c>
      <c r="E75" s="255">
        <v>0.0</v>
      </c>
    </row>
    <row r="76" ht="12.75" customHeight="1">
      <c r="D76" s="263" t="s">
        <v>823</v>
      </c>
      <c r="E76" s="266">
        <f>E75-E74</f>
        <v>-956.83</v>
      </c>
    </row>
    <row r="77" ht="12.75" customHeight="1"/>
    <row r="78" ht="12.75" customHeight="1"/>
    <row r="79" ht="12.75" customHeight="1"/>
    <row r="80" ht="12.75" customHeight="1">
      <c r="D80" s="16" t="s">
        <v>827</v>
      </c>
      <c r="E80" s="46"/>
    </row>
    <row r="81" ht="12.75" customHeight="1">
      <c r="C81" s="259">
        <v>44562.0</v>
      </c>
      <c r="D81" s="45" t="s">
        <v>828</v>
      </c>
      <c r="E81" s="260">
        <v>90.0</v>
      </c>
      <c r="G81" s="45" t="s">
        <v>829</v>
      </c>
    </row>
    <row r="82" ht="12.75" customHeight="1">
      <c r="C82" s="259">
        <v>44562.0</v>
      </c>
      <c r="D82" s="45" t="s">
        <v>830</v>
      </c>
      <c r="E82" s="260">
        <v>190.68</v>
      </c>
      <c r="G82" s="45" t="s">
        <v>829</v>
      </c>
    </row>
    <row r="83" ht="12.75" customHeight="1">
      <c r="C83" s="259">
        <v>44682.0</v>
      </c>
      <c r="D83" s="45" t="s">
        <v>831</v>
      </c>
      <c r="E83" s="268">
        <v>80.0</v>
      </c>
      <c r="F83" s="45" t="s">
        <v>832</v>
      </c>
    </row>
    <row r="84" ht="12.75" customHeight="1">
      <c r="C84" s="259">
        <v>44682.0</v>
      </c>
      <c r="D84" s="45" t="s">
        <v>833</v>
      </c>
      <c r="E84" s="260">
        <v>500.0</v>
      </c>
      <c r="F84" s="45" t="s">
        <v>834</v>
      </c>
    </row>
    <row r="85" ht="12.75" customHeight="1">
      <c r="C85" s="259">
        <v>44682.0</v>
      </c>
      <c r="D85" s="45" t="s">
        <v>833</v>
      </c>
      <c r="E85" s="268">
        <v>500.0</v>
      </c>
      <c r="F85" s="45" t="s">
        <v>832</v>
      </c>
    </row>
    <row r="86" ht="12.75" customHeight="1">
      <c r="C86" s="259">
        <v>44713.0</v>
      </c>
      <c r="D86" s="45" t="s">
        <v>835</v>
      </c>
      <c r="E86" s="268">
        <v>75.0</v>
      </c>
      <c r="F86" s="45" t="s">
        <v>832</v>
      </c>
    </row>
    <row r="87" ht="12.75" customHeight="1">
      <c r="C87" s="259">
        <v>44713.0</v>
      </c>
      <c r="D87" s="45" t="s">
        <v>836</v>
      </c>
      <c r="E87" s="268">
        <v>64.0</v>
      </c>
      <c r="F87" s="45" t="s">
        <v>832</v>
      </c>
    </row>
    <row r="88" ht="12.75" customHeight="1">
      <c r="C88" s="259">
        <v>44713.0</v>
      </c>
      <c r="D88" s="45" t="s">
        <v>837</v>
      </c>
      <c r="E88" s="260">
        <v>100.0</v>
      </c>
      <c r="F88" s="45" t="s">
        <v>834</v>
      </c>
    </row>
    <row r="89" ht="12.75" customHeight="1">
      <c r="C89" s="259"/>
      <c r="D89" s="45"/>
      <c r="E89" s="260"/>
    </row>
    <row r="90" ht="12.75" customHeight="1">
      <c r="A90" s="269"/>
      <c r="B90" s="269"/>
      <c r="C90" s="269"/>
      <c r="D90" s="270" t="s">
        <v>838</v>
      </c>
      <c r="E90" s="269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</row>
    <row r="91" ht="12.75" customHeight="1">
      <c r="A91" s="269"/>
      <c r="B91" s="269"/>
      <c r="C91" s="269" t="s">
        <v>839</v>
      </c>
      <c r="D91" s="271"/>
      <c r="E91" s="269"/>
      <c r="F91" s="269"/>
      <c r="G91" s="272">
        <v>2756.26</v>
      </c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</row>
    <row r="92" ht="12.75" customHeight="1">
      <c r="A92" s="269"/>
      <c r="B92" s="269"/>
      <c r="C92" s="269"/>
      <c r="D92" s="271" t="s">
        <v>840</v>
      </c>
      <c r="E92" s="272">
        <v>239.63</v>
      </c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</row>
    <row r="93" ht="12.75" customHeight="1">
      <c r="A93" s="269"/>
      <c r="B93" s="269"/>
      <c r="C93" s="269" t="s">
        <v>841</v>
      </c>
      <c r="D93" s="271"/>
      <c r="E93" s="269"/>
      <c r="F93" s="269"/>
      <c r="G93" s="272">
        <v>2995.89</v>
      </c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</row>
    <row r="94" ht="12.75" customHeight="1">
      <c r="A94" s="269"/>
      <c r="B94" s="269"/>
      <c r="C94" s="269" t="s">
        <v>842</v>
      </c>
      <c r="D94" s="269"/>
      <c r="E94" s="269"/>
      <c r="F94" s="269"/>
      <c r="G94" s="272">
        <v>2995.89</v>
      </c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</row>
    <row r="95" ht="12.75" customHeight="1">
      <c r="A95" s="269"/>
      <c r="B95" s="269"/>
      <c r="C95" s="269" t="s">
        <v>843</v>
      </c>
      <c r="D95" s="269" t="s">
        <v>844</v>
      </c>
      <c r="E95" s="272">
        <v>237.51</v>
      </c>
      <c r="F95" s="269"/>
      <c r="G95" s="272">
        <v>3233.4</v>
      </c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</row>
    <row r="96" ht="12.75" customHeight="1">
      <c r="A96" s="269"/>
      <c r="B96" s="269"/>
      <c r="C96" s="269" t="s">
        <v>845</v>
      </c>
      <c r="D96" s="269" t="s">
        <v>846</v>
      </c>
      <c r="E96" s="269"/>
      <c r="F96" s="272">
        <v>190.68</v>
      </c>
      <c r="G96" s="272">
        <v>3042.72</v>
      </c>
      <c r="H96" s="269"/>
      <c r="I96" s="273" t="s">
        <v>847</v>
      </c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</row>
    <row r="97" ht="12.75" customHeight="1">
      <c r="A97" s="269"/>
      <c r="B97" s="269"/>
      <c r="C97" s="269" t="s">
        <v>848</v>
      </c>
      <c r="D97" s="269" t="s">
        <v>849</v>
      </c>
      <c r="E97" s="269"/>
      <c r="F97" s="272">
        <v>90.0</v>
      </c>
      <c r="G97" s="272">
        <v>2952.72</v>
      </c>
      <c r="H97" s="269"/>
      <c r="I97" s="273" t="s">
        <v>850</v>
      </c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</row>
    <row r="98" ht="12.75" customHeight="1">
      <c r="A98" s="269"/>
      <c r="B98" s="269"/>
      <c r="C98" s="274" t="s">
        <v>851</v>
      </c>
      <c r="D98" s="269"/>
      <c r="E98" s="272">
        <v>79.17</v>
      </c>
      <c r="F98" s="269"/>
      <c r="G98" s="272">
        <v>3031.89</v>
      </c>
      <c r="H98" s="269"/>
      <c r="I98" s="269"/>
      <c r="J98" s="269" t="s">
        <v>852</v>
      </c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</row>
    <row r="99" ht="12.75" customHeight="1">
      <c r="A99" s="269"/>
      <c r="B99" s="269"/>
      <c r="C99" s="275">
        <v>44827.0</v>
      </c>
      <c r="D99" s="269" t="s">
        <v>853</v>
      </c>
      <c r="E99" s="272">
        <v>52.78</v>
      </c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</row>
    <row r="100" ht="12.75" customHeight="1">
      <c r="A100" s="269"/>
      <c r="B100" s="269"/>
      <c r="C100" s="275">
        <v>44836.0</v>
      </c>
      <c r="D100" s="269" t="s">
        <v>854</v>
      </c>
      <c r="E100" s="272">
        <v>52.78</v>
      </c>
      <c r="F100" s="269"/>
      <c r="G100" s="269"/>
      <c r="H100" s="269"/>
      <c r="I100" s="269"/>
      <c r="J100" s="274" t="s">
        <v>855</v>
      </c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</row>
    <row r="101" ht="12.75" customHeight="1">
      <c r="A101" s="269"/>
      <c r="B101" s="269"/>
      <c r="C101" s="275">
        <v>44836.0</v>
      </c>
      <c r="D101" s="269" t="s">
        <v>856</v>
      </c>
      <c r="E101" s="272">
        <v>52.78</v>
      </c>
      <c r="F101" s="269"/>
      <c r="G101" s="269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</row>
    <row r="102" ht="12.75" customHeight="1">
      <c r="A102" s="269"/>
      <c r="B102" s="269"/>
      <c r="C102" s="275">
        <v>44839.0</v>
      </c>
      <c r="D102" s="269" t="s">
        <v>857</v>
      </c>
      <c r="E102" s="272">
        <v>26.39</v>
      </c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</row>
    <row r="103" ht="12.75" customHeight="1">
      <c r="A103" s="269"/>
      <c r="B103" s="269"/>
      <c r="C103" s="275">
        <v>44855.0</v>
      </c>
      <c r="D103" s="269" t="s">
        <v>858</v>
      </c>
      <c r="E103" s="269"/>
      <c r="F103" s="272">
        <v>35.64</v>
      </c>
      <c r="G103" s="269"/>
      <c r="H103" s="269"/>
      <c r="I103" s="269"/>
      <c r="J103" s="269" t="s">
        <v>859</v>
      </c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</row>
    <row r="104" ht="12.75" customHeight="1">
      <c r="A104" s="269"/>
      <c r="B104" s="269"/>
      <c r="C104" s="275">
        <v>44858.0</v>
      </c>
      <c r="D104" s="269" t="s">
        <v>860</v>
      </c>
      <c r="E104" s="269"/>
      <c r="F104" s="272">
        <v>57.88</v>
      </c>
      <c r="G104" s="269"/>
      <c r="H104" s="269"/>
      <c r="I104" s="269"/>
      <c r="J104" s="269" t="s">
        <v>859</v>
      </c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</row>
    <row r="105" ht="12.75" customHeight="1">
      <c r="A105" s="269"/>
      <c r="B105" s="269"/>
      <c r="C105" s="275">
        <v>44868.0</v>
      </c>
      <c r="D105" s="269" t="s">
        <v>861</v>
      </c>
      <c r="E105" s="269"/>
      <c r="F105" s="272">
        <v>26.99</v>
      </c>
      <c r="G105" s="269"/>
      <c r="H105" s="269"/>
      <c r="I105" s="269"/>
      <c r="J105" s="269" t="s">
        <v>859</v>
      </c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</row>
    <row r="106" ht="12.75" customHeight="1">
      <c r="A106" s="269"/>
      <c r="B106" s="269"/>
      <c r="C106" s="275">
        <v>44884.0</v>
      </c>
      <c r="D106" s="269" t="s">
        <v>862</v>
      </c>
      <c r="E106" s="276">
        <v>25.0</v>
      </c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</row>
    <row r="107" ht="12.75" customHeight="1">
      <c r="A107" s="269"/>
      <c r="B107" s="269"/>
      <c r="C107" s="275">
        <v>44886.0</v>
      </c>
      <c r="D107" s="269" t="s">
        <v>863</v>
      </c>
      <c r="E107" s="269"/>
      <c r="F107" s="272">
        <v>117.0</v>
      </c>
      <c r="G107" s="269"/>
      <c r="H107" s="269"/>
      <c r="I107" s="269"/>
      <c r="J107" s="274" t="s">
        <v>864</v>
      </c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</row>
    <row r="108" ht="12.75" customHeight="1">
      <c r="C108" s="277">
        <v>44902.0</v>
      </c>
      <c r="D108" s="2" t="s">
        <v>865</v>
      </c>
      <c r="F108" s="2">
        <v>25.0</v>
      </c>
      <c r="J108" s="2"/>
    </row>
    <row r="109" ht="12.75" customHeight="1">
      <c r="C109" s="277">
        <v>44907.0</v>
      </c>
      <c r="D109" s="2" t="s">
        <v>866</v>
      </c>
      <c r="F109" s="2">
        <v>283.19</v>
      </c>
    </row>
    <row r="110" ht="12.75" customHeight="1">
      <c r="C110" s="277">
        <v>44928.0</v>
      </c>
      <c r="D110" s="2" t="s">
        <v>867</v>
      </c>
    </row>
    <row r="111" ht="12.75" customHeight="1">
      <c r="C111" s="277">
        <v>44956.0</v>
      </c>
      <c r="D111" s="2" t="s">
        <v>868</v>
      </c>
    </row>
    <row r="112" ht="12.75" customHeight="1">
      <c r="J112" s="2" t="s">
        <v>855</v>
      </c>
    </row>
    <row r="113" ht="12.75" customHeight="1">
      <c r="C113" s="277">
        <v>45037.0</v>
      </c>
      <c r="D113" s="2" t="s">
        <v>869</v>
      </c>
    </row>
    <row r="114" ht="12.75" customHeight="1">
      <c r="D114" s="2" t="s">
        <v>870</v>
      </c>
    </row>
    <row r="115" ht="12.75" customHeight="1">
      <c r="C115" s="277">
        <v>45056.0</v>
      </c>
      <c r="D115" s="2" t="s">
        <v>871</v>
      </c>
    </row>
    <row r="116" ht="12.75" customHeight="1">
      <c r="C116" s="277">
        <v>45056.0</v>
      </c>
      <c r="D116" s="2" t="s">
        <v>872</v>
      </c>
    </row>
    <row r="117" ht="12.75" customHeight="1">
      <c r="C117" s="277">
        <v>45056.0</v>
      </c>
      <c r="D117" s="2" t="s">
        <v>873</v>
      </c>
    </row>
    <row r="118" ht="12.75" customHeight="1">
      <c r="C118" s="277">
        <v>45056.0</v>
      </c>
      <c r="D118" s="2" t="s">
        <v>874</v>
      </c>
      <c r="F118" s="2">
        <v>500.0</v>
      </c>
    </row>
    <row r="119" ht="12.75" customHeight="1">
      <c r="C119" s="277">
        <v>45059.0</v>
      </c>
      <c r="D119" s="2" t="s">
        <v>875</v>
      </c>
      <c r="E119" s="2"/>
      <c r="F119" s="2">
        <v>1000.0</v>
      </c>
    </row>
    <row r="120" ht="12.75" customHeight="1">
      <c r="C120" s="277">
        <v>45059.0</v>
      </c>
      <c r="D120" s="2" t="s">
        <v>876</v>
      </c>
      <c r="E120" s="2">
        <v>123.7</v>
      </c>
    </row>
    <row r="121" ht="12.75" customHeight="1">
      <c r="C121" s="277">
        <v>45082.0</v>
      </c>
      <c r="J121" s="2" t="s">
        <v>877</v>
      </c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2017-08-21T15:57:15Z</dcterms:created>
  <dc:creator>Heather Hughes</dc:creator>
</cp:coreProperties>
</file>