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ory - Directory" sheetId="1" r:id="rId3"/>
    <sheet state="visible" name="Monthly member break down" sheetId="2" r:id="rId4"/>
    <sheet state="visible" name="By Month - Member Birthdays" sheetId="3" r:id="rId5"/>
    <sheet state="visible" name="By Month - Member Anniversaries" sheetId="4" r:id="rId6"/>
    <sheet state="visible" name="By Month - Kids Birthdays" sheetId="5" r:id="rId7"/>
  </sheets>
  <definedNames>
    <definedName hidden="1" localSheetId="0" name="_xlnm._FilterDatabase">'Directory - Directory'!$A$1:$Y$61</definedName>
  </definedNames>
  <calcPr/>
</workbook>
</file>

<file path=xl/sharedStrings.xml><?xml version="1.0" encoding="utf-8"?>
<sst xmlns="http://schemas.openxmlformats.org/spreadsheetml/2006/main" count="1263" uniqueCount="896">
  <si>
    <t>Last</t>
  </si>
  <si>
    <t>First</t>
  </si>
  <si>
    <t>Address</t>
  </si>
  <si>
    <t>Town</t>
  </si>
  <si>
    <t>State</t>
  </si>
  <si>
    <t>Zip</t>
  </si>
  <si>
    <t>Phone</t>
  </si>
  <si>
    <t>Email</t>
  </si>
  <si>
    <t>Birthday</t>
  </si>
  <si>
    <t>Husband</t>
  </si>
  <si>
    <t>Children</t>
  </si>
  <si>
    <t>Anniversary</t>
  </si>
  <si>
    <t>Year</t>
  </si>
  <si>
    <t>Date Paid</t>
  </si>
  <si>
    <t xml:space="preserve">Alumni </t>
  </si>
  <si>
    <t>Adams</t>
  </si>
  <si>
    <t>Kristin</t>
  </si>
  <si>
    <t>118 Pennock Place</t>
  </si>
  <si>
    <t>Media</t>
  </si>
  <si>
    <t>PA</t>
  </si>
  <si>
    <t>724-454-2538</t>
  </si>
  <si>
    <t>kristinadams23@gmail.com</t>
  </si>
  <si>
    <t>mar 23</t>
  </si>
  <si>
    <t>Brian</t>
  </si>
  <si>
    <t>Hudson 5/4/15</t>
  </si>
  <si>
    <t xml:space="preserve">June </t>
  </si>
  <si>
    <t>Akarsoy</t>
  </si>
  <si>
    <t>Jennifer</t>
  </si>
  <si>
    <t>129 Carlton Place</t>
  </si>
  <si>
    <t>610-507-1748</t>
  </si>
  <si>
    <t>jennifer.cook31@yahoo.com</t>
  </si>
  <si>
    <t>may 15</t>
  </si>
  <si>
    <t>Elgin</t>
  </si>
  <si>
    <t>Benjamin 6/22/15    Olivia 6/22/15</t>
  </si>
  <si>
    <t>February</t>
  </si>
  <si>
    <t>Andzulis</t>
  </si>
  <si>
    <t>Jessica</t>
  </si>
  <si>
    <t xml:space="preserve"> 335 Farnum Rd</t>
  </si>
  <si>
    <t>(484) 8006419</t>
  </si>
  <si>
    <t>mrs.andzulis@gmail.com</t>
  </si>
  <si>
    <t>mar 28</t>
  </si>
  <si>
    <t>Martin</t>
  </si>
  <si>
    <t>Finn 5/7/2016 Ruby 3/11/2018</t>
  </si>
  <si>
    <t>September</t>
  </si>
  <si>
    <t>Bartolomei</t>
  </si>
  <si>
    <t>Taisha</t>
  </si>
  <si>
    <t>704 Summer Street</t>
  </si>
  <si>
    <t xml:space="preserve">Media </t>
  </si>
  <si>
    <t>(617) 3099765</t>
  </si>
  <si>
    <t xml:space="preserve"> zumbiniwithtai@gmail.com</t>
  </si>
  <si>
    <t>Feb 17</t>
  </si>
  <si>
    <t>Alex</t>
  </si>
  <si>
    <t>Luca 05/15/2018</t>
  </si>
  <si>
    <t>November</t>
  </si>
  <si>
    <t>Baslandze</t>
  </si>
  <si>
    <t>Sophia</t>
  </si>
  <si>
    <t>517 Idlewild Cir</t>
  </si>
  <si>
    <t xml:space="preserve"> (434) 9873695</t>
  </si>
  <si>
    <t>sophia.baslandze@gmail.com</t>
  </si>
  <si>
    <t xml:space="preserve">Edward
</t>
  </si>
  <si>
    <t>Elizabeth 02/15/2017</t>
  </si>
  <si>
    <t>January</t>
  </si>
  <si>
    <t>Batter</t>
  </si>
  <si>
    <t>Veronica</t>
  </si>
  <si>
    <t xml:space="preserve">654A Mount Rd.  </t>
  </si>
  <si>
    <t>Aston</t>
  </si>
  <si>
    <t>215-806-2416</t>
  </si>
  <si>
    <t>mar 11</t>
  </si>
  <si>
    <t>Chris Paterson</t>
  </si>
  <si>
    <t>Brodie Paterson 9/24/14</t>
  </si>
  <si>
    <t>March</t>
  </si>
  <si>
    <t>yes</t>
  </si>
  <si>
    <t>Berman</t>
  </si>
  <si>
    <t>Peri</t>
  </si>
  <si>
    <t>114 Beatrice Lane</t>
  </si>
  <si>
    <t>845-235-9643</t>
  </si>
  <si>
    <t>musick14@gmail.com</t>
  </si>
  <si>
    <t>nov 18</t>
  </si>
  <si>
    <t>Joseph Gillman</t>
  </si>
  <si>
    <t>Ari G. 12/13; Hannah G. 7/22/16</t>
  </si>
  <si>
    <t>Biad</t>
  </si>
  <si>
    <t>Christina</t>
  </si>
  <si>
    <t>207 Pennsgrove Ct.</t>
  </si>
  <si>
    <t>240-888-0726</t>
  </si>
  <si>
    <t>jan 25</t>
  </si>
  <si>
    <t>Salem</t>
  </si>
  <si>
    <t>Sydney 8/5/11, Eric 1/8/14</t>
  </si>
  <si>
    <t>Yes</t>
  </si>
  <si>
    <t>Boyles</t>
  </si>
  <si>
    <t>Lauren</t>
  </si>
  <si>
    <t>202 Birnam Wood Ln</t>
  </si>
  <si>
    <t>412-760-3493</t>
  </si>
  <si>
    <t>aug 28</t>
  </si>
  <si>
    <t>John</t>
  </si>
  <si>
    <t>Natalie 7/14/08, Julia 11/25/11; Jack 5/10/18</t>
  </si>
  <si>
    <t>July</t>
  </si>
  <si>
    <t>Capetillo</t>
  </si>
  <si>
    <t>Paola</t>
  </si>
  <si>
    <t>148 Overlook Drive</t>
  </si>
  <si>
    <t>267-588-6815</t>
  </si>
  <si>
    <t>jun 27</t>
  </si>
  <si>
    <t>Eduardo</t>
  </si>
  <si>
    <t>Andrea 5/26/17</t>
  </si>
  <si>
    <t>May</t>
  </si>
  <si>
    <t>Carruthers</t>
  </si>
  <si>
    <t>Heather</t>
  </si>
  <si>
    <t xml:space="preserve">345 W Rose Tree Rd. </t>
  </si>
  <si>
    <t>(610)
937-0075</t>
  </si>
  <si>
    <t>heatherncarruthers@gmail.com</t>
  </si>
  <si>
    <t>Jan 24</t>
  </si>
  <si>
    <t>Connell</t>
  </si>
  <si>
    <t>Elodie 02/10/2017</t>
  </si>
  <si>
    <t>December</t>
  </si>
  <si>
    <t>Clark</t>
  </si>
  <si>
    <t>Whitney</t>
  </si>
  <si>
    <t xml:space="preserve">2401 Coventry lane </t>
  </si>
  <si>
    <t>Glen Mills</t>
  </si>
  <si>
    <t>(610) 7620050</t>
  </si>
  <si>
    <t>wjb176@gmail.com</t>
  </si>
  <si>
    <t>Aug 31</t>
  </si>
  <si>
    <t>Michael</t>
  </si>
  <si>
    <t>Caden 11/09/2018</t>
  </si>
  <si>
    <t>October</t>
  </si>
  <si>
    <t>Cohen</t>
  </si>
  <si>
    <t>Moriah</t>
  </si>
  <si>
    <t>502 N Jackson St</t>
  </si>
  <si>
    <t>(651) 238-4966</t>
  </si>
  <si>
    <t>moriahacohen@gmail.com</t>
  </si>
  <si>
    <t>aug 29</t>
  </si>
  <si>
    <t>Eric</t>
  </si>
  <si>
    <t>Ezra 3/22/2019</t>
  </si>
  <si>
    <t>Dalleo</t>
  </si>
  <si>
    <t>Francesca</t>
  </si>
  <si>
    <t>309 S Olive St</t>
  </si>
  <si>
    <t>302-521-2947</t>
  </si>
  <si>
    <t>frandalleo@gmail.com</t>
  </si>
  <si>
    <t>oct 21</t>
  </si>
  <si>
    <t>Michael Graham</t>
  </si>
  <si>
    <t>Remy 12/18/13</t>
  </si>
  <si>
    <t>August</t>
  </si>
  <si>
    <t>Doherty</t>
  </si>
  <si>
    <t>Amanda</t>
  </si>
  <si>
    <t>441 Hillendale</t>
  </si>
  <si>
    <t>(610) 7427655</t>
  </si>
  <si>
    <t>amandadoherty711@gmail.com</t>
  </si>
  <si>
    <t>Aug 5</t>
  </si>
  <si>
    <t>Patrick</t>
  </si>
  <si>
    <t>Violet 01/24/2019</t>
  </si>
  <si>
    <t>June</t>
  </si>
  <si>
    <t>Drake</t>
  </si>
  <si>
    <t xml:space="preserve">Francesca </t>
  </si>
  <si>
    <t xml:space="preserve">604 Meadowvale lane </t>
  </si>
  <si>
    <t>Pa</t>
  </si>
  <si>
    <t>(610) 38933951</t>
  </si>
  <si>
    <t>fmalmond@gmail.com</t>
  </si>
  <si>
    <t>nov 27</t>
  </si>
  <si>
    <t>Tim</t>
  </si>
  <si>
    <t>Charlie 7/04/18</t>
  </si>
  <si>
    <t xml:space="preserve">August </t>
  </si>
  <si>
    <t>Ebersole</t>
  </si>
  <si>
    <t>Meagan</t>
  </si>
  <si>
    <t>153 BORTONDALE RD</t>
  </si>
  <si>
    <t>(267) 8720923</t>
  </si>
  <si>
    <t>MEAGAN@MEPHOTODESIGN.COM</t>
  </si>
  <si>
    <t xml:space="preserve">June 10
</t>
  </si>
  <si>
    <t>James</t>
  </si>
  <si>
    <t>Vivian 08/22/2017  Franklin 08/16/2019</t>
  </si>
  <si>
    <t>Fairwell</t>
  </si>
  <si>
    <t>Janelle</t>
  </si>
  <si>
    <t>107 Dobson Ct.</t>
  </si>
  <si>
    <t>360-567-5048</t>
  </si>
  <si>
    <t>jrfairwell@gmail.com</t>
  </si>
  <si>
    <t>mar 19</t>
  </si>
  <si>
    <t>Arthur</t>
  </si>
  <si>
    <t>Naomi 7/11/09; Leona 10/2/15</t>
  </si>
  <si>
    <t>Gregorowicz</t>
  </si>
  <si>
    <t>Silvia</t>
  </si>
  <si>
    <t xml:space="preserve">112 w. Fifth street </t>
  </si>
  <si>
    <t>(267)-243-2066</t>
  </si>
  <si>
    <t>Silviagregorowicz@gmail.com</t>
  </si>
  <si>
    <t>sept 18</t>
  </si>
  <si>
    <t>Scott</t>
  </si>
  <si>
    <t>Maria 12/30/2013 Antonio 9/2/2015 Tatiana 7/28/2018</t>
  </si>
  <si>
    <t xml:space="preserve">September </t>
  </si>
  <si>
    <t>Hardy</t>
  </si>
  <si>
    <t>20 Millridge Drive</t>
  </si>
  <si>
    <t>484-472-3801</t>
  </si>
  <si>
    <t>jei107@yahoo.com</t>
  </si>
  <si>
    <t>oct 12</t>
  </si>
  <si>
    <t>Darin</t>
  </si>
  <si>
    <t>Owen- 6/24/13; Julia 12/19/14</t>
  </si>
  <si>
    <t>Jamison</t>
  </si>
  <si>
    <t>Blaire</t>
  </si>
  <si>
    <t>44 Oriole Ave</t>
  </si>
  <si>
    <t>931-561-3723</t>
  </si>
  <si>
    <t>blairejamison@yahoo.com</t>
  </si>
  <si>
    <t>jun 14</t>
  </si>
  <si>
    <t>Zackery 4/10/11; Trevor 11/17/13</t>
  </si>
  <si>
    <t>Jimenez</t>
  </si>
  <si>
    <t>Lucy</t>
  </si>
  <si>
    <t>1070 dale road</t>
  </si>
  <si>
    <t>860-212-2695</t>
  </si>
  <si>
    <t>Silas</t>
  </si>
  <si>
    <t>Everly 7/15; wrenley 3/20/18</t>
  </si>
  <si>
    <t>Kaercher</t>
  </si>
  <si>
    <t xml:space="preserve">437 e. Franklin street </t>
  </si>
  <si>
    <t>302-242-1755</t>
  </si>
  <si>
    <t>aug 15</t>
  </si>
  <si>
    <t>Bill Piel</t>
  </si>
  <si>
    <t>Trevor 6/8/13, Spencer 9/18/15</t>
  </si>
  <si>
    <t>Katz</t>
  </si>
  <si>
    <t>201 Paxon Hollow Rd</t>
  </si>
  <si>
    <t>(203) 3146665</t>
  </si>
  <si>
    <t xml:space="preserve"> jessicapkatz@gmail.com</t>
  </si>
  <si>
    <t>Nov 22</t>
  </si>
  <si>
    <t>Phill</t>
  </si>
  <si>
    <t xml:space="preserve">Max 7/5/2015 Greg 7/18/2017 Robert 1/29/2019 </t>
  </si>
  <si>
    <t>Kennedy</t>
  </si>
  <si>
    <t>Diana</t>
  </si>
  <si>
    <t>481 Farnum Road</t>
  </si>
  <si>
    <t>pa</t>
  </si>
  <si>
    <t>(573)4247622</t>
  </si>
  <si>
    <t>delizarickard@gmail.com</t>
  </si>
  <si>
    <t>jul 4</t>
  </si>
  <si>
    <t>Mike</t>
  </si>
  <si>
    <t>Noah 9/25/2006  Lyla kennedy 8/06/2018</t>
  </si>
  <si>
    <t xml:space="preserve">March </t>
  </si>
  <si>
    <t>Lake</t>
  </si>
  <si>
    <t>Jill</t>
  </si>
  <si>
    <t>351 Mount Alverno Road</t>
  </si>
  <si>
    <t>(484) 4376506</t>
  </si>
  <si>
    <t>jill.lake123@gmail.com</t>
  </si>
  <si>
    <t>April 23</t>
  </si>
  <si>
    <t>Dave</t>
  </si>
  <si>
    <t>Marielle 11/04/2015</t>
  </si>
  <si>
    <t>LeBon</t>
  </si>
  <si>
    <t>Danielle</t>
  </si>
  <si>
    <t xml:space="preserve">442 pinebrook drive </t>
  </si>
  <si>
    <t>609-206-3902</t>
  </si>
  <si>
    <t>Dlance85@gmail.com</t>
  </si>
  <si>
    <t>oct 28</t>
  </si>
  <si>
    <t>Ryan</t>
  </si>
  <si>
    <t>Connor 9/2015 Carson 5/24/2018</t>
  </si>
  <si>
    <t>Leiter</t>
  </si>
  <si>
    <t>Inna Markus</t>
  </si>
  <si>
    <t>5 Ebie Circle</t>
  </si>
  <si>
    <t>(215) 3569905</t>
  </si>
  <si>
    <t>innaleiter@gmail.com</t>
  </si>
  <si>
    <t>sept 30</t>
  </si>
  <si>
    <t>Kevin</t>
  </si>
  <si>
    <t>sienna 7/16/2018 Grant 7/16/2018</t>
  </si>
  <si>
    <t xml:space="preserve">January </t>
  </si>
  <si>
    <t>Lopatin</t>
  </si>
  <si>
    <t>Alexis</t>
  </si>
  <si>
    <t>404 N Monroe St Apt E</t>
  </si>
  <si>
    <t>646-345-4367</t>
  </si>
  <si>
    <t>alexislopatin@gmail.com</t>
  </si>
  <si>
    <t>may 17</t>
  </si>
  <si>
    <t>Remy Turcotte 2/18/13</t>
  </si>
  <si>
    <t>McCaleb</t>
  </si>
  <si>
    <t>Allene</t>
  </si>
  <si>
    <t>31 Green Lane</t>
  </si>
  <si>
    <t>315-766-8745</t>
  </si>
  <si>
    <t>dec 26</t>
  </si>
  <si>
    <t>Jacob Knapp</t>
  </si>
  <si>
    <t>Carlene 8/17/10  Isaac  7/16/13   Emma 1/20/17</t>
  </si>
  <si>
    <t>McKay</t>
  </si>
  <si>
    <t>Sarah</t>
  </si>
  <si>
    <t>31 Letitia Ln</t>
  </si>
  <si>
    <t>610-724-6301</t>
  </si>
  <si>
    <t>feb 22</t>
  </si>
  <si>
    <t>Dan Park</t>
  </si>
  <si>
    <t>Malen 12/27/12  Posey 7/26/16</t>
  </si>
  <si>
    <t>McLaughlin</t>
  </si>
  <si>
    <t>Jeffry</t>
  </si>
  <si>
    <t>704 Heather Lane</t>
  </si>
  <si>
    <t>(302) 5620140</t>
  </si>
  <si>
    <t>jccav20@aol.com</t>
  </si>
  <si>
    <t>oct 11</t>
  </si>
  <si>
    <t>Willow 09/11/2018</t>
  </si>
  <si>
    <t>Morris</t>
  </si>
  <si>
    <t>Kerri</t>
  </si>
  <si>
    <t>332 Burnt Church Ct</t>
  </si>
  <si>
    <t>484-433-2261</t>
  </si>
  <si>
    <t>kerrib.psu2349@gmail.com</t>
  </si>
  <si>
    <t>jun 30</t>
  </si>
  <si>
    <t>Joseph</t>
  </si>
  <si>
    <t>Daniel Edward 06/19/15</t>
  </si>
  <si>
    <t>Mousavi</t>
  </si>
  <si>
    <t>Gosha</t>
  </si>
  <si>
    <t xml:space="preserve"> 1240 post house rd</t>
  </si>
  <si>
    <t>610-955-9517</t>
  </si>
  <si>
    <t>Mallgosia@hotmail.com</t>
  </si>
  <si>
    <t>dec 20</t>
  </si>
  <si>
    <t>Roman  8/29   Bruno 7/20</t>
  </si>
  <si>
    <t xml:space="preserve">July </t>
  </si>
  <si>
    <t>Mueller</t>
  </si>
  <si>
    <t>Becky</t>
  </si>
  <si>
    <t>639 N Heilbron Dr</t>
  </si>
  <si>
    <t>(610) 8049991</t>
  </si>
  <si>
    <t>beckycmueller@gmail.com</t>
  </si>
  <si>
    <t>Feb 4</t>
  </si>
  <si>
    <t xml:space="preserve">Brynn 02/15/2017 New Baby due in April
</t>
  </si>
  <si>
    <t>Murphy</t>
  </si>
  <si>
    <t xml:space="preserve">Mary  </t>
  </si>
  <si>
    <t>114 Bradbury Rd</t>
  </si>
  <si>
    <t>Brookhaven</t>
  </si>
  <si>
    <t>(267) 6649531</t>
  </si>
  <si>
    <t>maryemurphy07@gmail.com</t>
  </si>
  <si>
    <t>July 18</t>
  </si>
  <si>
    <t>Dan</t>
  </si>
  <si>
    <t>James 10/15/2019</t>
  </si>
  <si>
    <t>Muss</t>
  </si>
  <si>
    <t>Lisa</t>
  </si>
  <si>
    <t>501 N. Orange street apt a3</t>
  </si>
  <si>
    <t>lisapsu21@gmail.com</t>
  </si>
  <si>
    <t>apr 11</t>
  </si>
  <si>
    <t>Ethan 10/27</t>
  </si>
  <si>
    <t>Neal</t>
  </si>
  <si>
    <t>Hanna</t>
  </si>
  <si>
    <t>222 Emerald Lane</t>
  </si>
  <si>
    <t>(206) 890-0539</t>
  </si>
  <si>
    <t>neal.hannao@gmail.com</t>
  </si>
  <si>
    <t>feb 12</t>
  </si>
  <si>
    <t>Ellie 11/21/2017 Baby Boy Due October 2019</t>
  </si>
  <si>
    <t>O'Connor</t>
  </si>
  <si>
    <t>Ashley</t>
  </si>
  <si>
    <t xml:space="preserve">194 Moria Pl.  </t>
  </si>
  <si>
    <t>mar 4</t>
  </si>
  <si>
    <t>Ryan 9/25/13   Evan 10/27/16</t>
  </si>
  <si>
    <t>Obando</t>
  </si>
  <si>
    <t>Alexandra</t>
  </si>
  <si>
    <t>145 Lakeview Dr</t>
  </si>
  <si>
    <t>(203) 7274325</t>
  </si>
  <si>
    <t>alexandra.obando224@gmail.com</t>
  </si>
  <si>
    <t xml:space="preserve">July 14
</t>
  </si>
  <si>
    <t>Ankur Arya</t>
  </si>
  <si>
    <t>Ana Lucia Raj Obando Arya 10/04/2019</t>
  </si>
  <si>
    <t>Pallen Presnell</t>
  </si>
  <si>
    <t>Megan</t>
  </si>
  <si>
    <t>42 Cabot Court</t>
  </si>
  <si>
    <t>(484) 8032123</t>
  </si>
  <si>
    <t>mpresnell1@gmail.com</t>
  </si>
  <si>
    <t>Daniel</t>
  </si>
  <si>
    <t>Anastasia 05/07/2019</t>
  </si>
  <si>
    <t>Papp</t>
  </si>
  <si>
    <t>Meghan</t>
  </si>
  <si>
    <t>65 N Pennell Rd</t>
  </si>
  <si>
    <t>215-380-9161</t>
  </si>
  <si>
    <t>meghanoleary711@yahoo.com</t>
  </si>
  <si>
    <t>jun 11</t>
  </si>
  <si>
    <t>Aubrey Margaret 12/15/16</t>
  </si>
  <si>
    <t>Pavlovskaia</t>
  </si>
  <si>
    <t>Zoia</t>
  </si>
  <si>
    <t>711 Manchester Ave</t>
  </si>
  <si>
    <t>267-912-1655</t>
  </si>
  <si>
    <t>jan 5</t>
  </si>
  <si>
    <t>Griffin</t>
  </si>
  <si>
    <t>Roman 10/11/15; Nikolas 11/16/2017</t>
  </si>
  <si>
    <t>Potter</t>
  </si>
  <si>
    <t>Katrina</t>
  </si>
  <si>
    <t>4 Church Rd</t>
  </si>
  <si>
    <t>302-290-9505</t>
  </si>
  <si>
    <t>jan 13</t>
  </si>
  <si>
    <t>Nathan 7/17/14  Matthew 5/20/17 Jacob 3/04/2019</t>
  </si>
  <si>
    <t>Quantin</t>
  </si>
  <si>
    <t>Sierra</t>
  </si>
  <si>
    <t>24 E. Jefferson St</t>
  </si>
  <si>
    <t>(484) 5578933</t>
  </si>
  <si>
    <t xml:space="preserve"> 	sierraquantin@gmail.com</t>
  </si>
  <si>
    <t>oct 22</t>
  </si>
  <si>
    <t>Alexandre</t>
  </si>
  <si>
    <t>Hugo 1/10/2018</t>
  </si>
  <si>
    <t>Quillen</t>
  </si>
  <si>
    <t>Kim</t>
  </si>
  <si>
    <t>735 Crystle Rd</t>
  </si>
  <si>
    <t>(484) 478-4024</t>
  </si>
  <si>
    <t>kimmieb918@gmail.com</t>
  </si>
  <si>
    <t>Gary</t>
  </si>
  <si>
    <t>Sarah 07/03/2009 Sophia 12/16/2013</t>
  </si>
  <si>
    <t>Rapone</t>
  </si>
  <si>
    <t>Gemma</t>
  </si>
  <si>
    <t>21 Soldier Song Lane</t>
  </si>
  <si>
    <t>215-667-5630</t>
  </si>
  <si>
    <t>Numen</t>
  </si>
  <si>
    <t>Evren Bilal  9/9    Jayden Brown 5/1</t>
  </si>
  <si>
    <t>Rayfield</t>
  </si>
  <si>
    <t>Kelly</t>
  </si>
  <si>
    <t>10 General Steuben Dr</t>
  </si>
  <si>
    <t>302-354-5860</t>
  </si>
  <si>
    <t>dec 23</t>
  </si>
  <si>
    <t>Robert</t>
  </si>
  <si>
    <t>Dylan 12/23/10, Samuel 11/18/12, Emerson 8/30/15</t>
  </si>
  <si>
    <t>Noel</t>
  </si>
  <si>
    <t>227 E 4th St</t>
  </si>
  <si>
    <t>267-642-0227</t>
  </si>
  <si>
    <t>noelryan24@gmail.com</t>
  </si>
  <si>
    <t>dec 24</t>
  </si>
  <si>
    <t>Francis/Buck</t>
  </si>
  <si>
    <t>Declan 5/26/15; Finn 2/28/18</t>
  </si>
  <si>
    <t xml:space="preserve">scales </t>
  </si>
  <si>
    <t xml:space="preserve">allision </t>
  </si>
  <si>
    <t>833 Adams drive</t>
  </si>
  <si>
    <t>(267) 2495689</t>
  </si>
  <si>
    <t>ahesko22@gmail.com</t>
  </si>
  <si>
    <t>jun 22</t>
  </si>
  <si>
    <t xml:space="preserve">Robert </t>
  </si>
  <si>
    <t>Robert 11/10/2007</t>
  </si>
  <si>
    <t>Anna</t>
  </si>
  <si>
    <t>2512 Channin Dr</t>
  </si>
  <si>
    <t>Wilmington</t>
  </si>
  <si>
    <t>DE</t>
  </si>
  <si>
    <t>610-405-5113</t>
  </si>
  <si>
    <t>annaspoor@gmail.com</t>
  </si>
  <si>
    <t>dec 17</t>
  </si>
  <si>
    <t>Lucas 5/17/15; Elena 5/17/18</t>
  </si>
  <si>
    <t>Singles</t>
  </si>
  <si>
    <t>Kate</t>
  </si>
  <si>
    <t>406 Gayley Street</t>
  </si>
  <si>
    <t xml:space="preserve">pa </t>
  </si>
  <si>
    <t>610-620-5424</t>
  </si>
  <si>
    <t>katewsingles@gmail.com</t>
  </si>
  <si>
    <t>Joe</t>
  </si>
  <si>
    <t>Gemma 12/31/2012 James 5/17/2016</t>
  </si>
  <si>
    <t xml:space="preserve">Singleton </t>
  </si>
  <si>
    <t xml:space="preserve">Julie </t>
  </si>
  <si>
    <t>600 E Dutton Mill Rd</t>
  </si>
  <si>
    <t xml:space="preserve">Brookhaven </t>
  </si>
  <si>
    <t>(267) 8095575</t>
  </si>
  <si>
    <t>pastorjsingleton@gmail.com</t>
  </si>
  <si>
    <t>nov 6</t>
  </si>
  <si>
    <t>Jeremy</t>
  </si>
  <si>
    <t>Aaron 9/14/12</t>
  </si>
  <si>
    <t>Spalding</t>
  </si>
  <si>
    <t xml:space="preserve">5 Worthington Dr. </t>
  </si>
  <si>
    <t>646-417-2974</t>
  </si>
  <si>
    <t>feb 4</t>
  </si>
  <si>
    <t>Cameron</t>
  </si>
  <si>
    <t>Saya- 6/1/11, Asher- 5/17/14, Wilder 8/29/15</t>
  </si>
  <si>
    <t>Spindel</t>
  </si>
  <si>
    <t>4 Stoneridge Lane</t>
  </si>
  <si>
    <t>610-357-7310</t>
  </si>
  <si>
    <t>heatherspindel28@gmail.com</t>
  </si>
  <si>
    <t>jan 28</t>
  </si>
  <si>
    <t>Tyler</t>
  </si>
  <si>
    <t>Madelyn 3/15/16</t>
  </si>
  <si>
    <t>Stein</t>
  </si>
  <si>
    <t>Chelsea</t>
  </si>
  <si>
    <t>444 W. Baltimore Ave.</t>
  </si>
  <si>
    <t>(609) 9803207</t>
  </si>
  <si>
    <t>chelseamariestein@gmail.com</t>
  </si>
  <si>
    <t>jun 7</t>
  </si>
  <si>
    <t>Andrew</t>
  </si>
  <si>
    <t>Graham 05/17/2019</t>
  </si>
  <si>
    <t>Sunderhaus</t>
  </si>
  <si>
    <t>Katy</t>
  </si>
  <si>
    <t>(513)
3143210</t>
  </si>
  <si>
    <t>ksunderhaus@gmail.com</t>
  </si>
  <si>
    <t>Jan 16</t>
  </si>
  <si>
    <t>Nate</t>
  </si>
  <si>
    <t>Kye 7/04/2012 Aiden 11/23/2015</t>
  </si>
  <si>
    <t>Visek</t>
  </si>
  <si>
    <t>14 Lakewood drive</t>
  </si>
  <si>
    <t xml:space="preserve">media </t>
  </si>
  <si>
    <t>(610) 5650231</t>
  </si>
  <si>
    <t>jvisek@comcast.net</t>
  </si>
  <si>
    <t>may 7</t>
  </si>
  <si>
    <t>steven</t>
  </si>
  <si>
    <t>Kristin 2/15/2019</t>
  </si>
  <si>
    <t>Wernert</t>
  </si>
  <si>
    <t>Mari</t>
  </si>
  <si>
    <t>136 Latches Ln</t>
  </si>
  <si>
    <t>267-567-4727</t>
  </si>
  <si>
    <t>mar 14</t>
  </si>
  <si>
    <t>Emily- 1/5/09, Elle- 10/4/12</t>
  </si>
  <si>
    <t>Werrell</t>
  </si>
  <si>
    <t xml:space="preserve">305 W. 4th St. </t>
  </si>
  <si>
    <t>(610) 7037018</t>
  </si>
  <si>
    <t>meganwerrell@gmail.com</t>
  </si>
  <si>
    <t>Jan 30</t>
  </si>
  <si>
    <t>Mark</t>
  </si>
  <si>
    <t>Everly 10/11/2017</t>
  </si>
  <si>
    <t>Williams</t>
  </si>
  <si>
    <t>Catherine</t>
  </si>
  <si>
    <t>718 Summer Street</t>
  </si>
  <si>
    <t>(510) 6770111</t>
  </si>
  <si>
    <t>cdsinclair3@gmail.com</t>
  </si>
  <si>
    <t>June 14</t>
  </si>
  <si>
    <t>Charley          09/16/2016  Theo 06/08/2019</t>
  </si>
  <si>
    <t>Wittman</t>
  </si>
  <si>
    <t>Donalyn</t>
  </si>
  <si>
    <t>700 N Jackson St</t>
  </si>
  <si>
    <t>donalyn.wittman@gmail.com</t>
  </si>
  <si>
    <t>Yingling</t>
  </si>
  <si>
    <t>Theresa</t>
  </si>
  <si>
    <t>15 W Glen Circle</t>
  </si>
  <si>
    <t>856-287-3284</t>
  </si>
  <si>
    <t>Matt</t>
  </si>
  <si>
    <t>Gabriella 7/2/13, Jeanne 8/28/15</t>
  </si>
  <si>
    <t>Yount</t>
  </si>
  <si>
    <t>Mary Beth</t>
  </si>
  <si>
    <t xml:space="preserve">35 Green Ln </t>
  </si>
  <si>
    <t>412-818-1434</t>
  </si>
  <si>
    <t>mb_h27@hotmail.com</t>
  </si>
  <si>
    <t>Marie Clare 9/6/04, Sean Padraic 2/15/07, Thomas Gabriel- 1/27/10, Joseph Anthony 1/16/12</t>
  </si>
  <si>
    <t>Yucis</t>
  </si>
  <si>
    <t>Kristy</t>
  </si>
  <si>
    <t>35 Letitia Lane</t>
  </si>
  <si>
    <t>215-300-5234</t>
  </si>
  <si>
    <t>april 13</t>
  </si>
  <si>
    <t>Jeff</t>
  </si>
  <si>
    <t xml:space="preserve">
</t>
  </si>
  <si>
    <t>New</t>
  </si>
  <si>
    <t>Renewing</t>
  </si>
  <si>
    <t>Alumni</t>
  </si>
  <si>
    <t>Left</t>
  </si>
  <si>
    <t>Total Members Calculated</t>
  </si>
  <si>
    <t>Total Members</t>
  </si>
  <si>
    <t>assuming end of May = 65</t>
  </si>
  <si>
    <t>Kelly Senay</t>
  </si>
  <si>
    <t>Katie LeGrand</t>
  </si>
  <si>
    <t>Alexis Lopatin</t>
  </si>
  <si>
    <t>Caroline Campbell</t>
  </si>
  <si>
    <t>Tracey Quimbo</t>
  </si>
  <si>
    <t>Heather McClintock</t>
  </si>
  <si>
    <t>Stephanie Schramm</t>
  </si>
  <si>
    <t>Heather Cobb</t>
  </si>
  <si>
    <t>Gina MacDowell</t>
  </si>
  <si>
    <t>Ashley O'Connor</t>
  </si>
  <si>
    <t>Blaire Jamison</t>
  </si>
  <si>
    <t>Heather Spindel</t>
  </si>
  <si>
    <t>Janelle Fairwell</t>
  </si>
  <si>
    <t>Claire Bingnear</t>
  </si>
  <si>
    <t>Kristin Adams</t>
  </si>
  <si>
    <t>Julie Singleton</t>
  </si>
  <si>
    <t>Lauren Boyles</t>
  </si>
  <si>
    <t>Kelly Rayfield</t>
  </si>
  <si>
    <t>Lisa Muss</t>
  </si>
  <si>
    <t>Gosha Mousavi</t>
  </si>
  <si>
    <t>Francesca Drake</t>
  </si>
  <si>
    <t>Fran Dalleo</t>
  </si>
  <si>
    <t>Mary Beth Yount</t>
  </si>
  <si>
    <t>Nicole Palman</t>
  </si>
  <si>
    <t>Kerri Morris</t>
  </si>
  <si>
    <t>Brooke Tyldesley Marcellus</t>
  </si>
  <si>
    <t>Meghan Papp</t>
  </si>
  <si>
    <t>Silvia Gregorowicz</t>
  </si>
  <si>
    <t>Robin Kirchhoff</t>
  </si>
  <si>
    <t>Christina Biad</t>
  </si>
  <si>
    <t>Maddie Rice Allen</t>
  </si>
  <si>
    <t>Katrina Potter</t>
  </si>
  <si>
    <t>Jennifer Zak</t>
  </si>
  <si>
    <t>An Chau</t>
  </si>
  <si>
    <t>Anna Scott</t>
  </si>
  <si>
    <t>Colleen ?</t>
  </si>
  <si>
    <t>Allison Scales</t>
  </si>
  <si>
    <t>Jennifer Hardy</t>
  </si>
  <si>
    <t>Sarah McKay</t>
  </si>
  <si>
    <t>Mandy Bowden</t>
  </si>
  <si>
    <t>Danielle LeBon</t>
  </si>
  <si>
    <t>Allene McCaleb</t>
  </si>
  <si>
    <t>Zoia Pavlovskaia</t>
  </si>
  <si>
    <t>Kelly Yiadom</t>
  </si>
  <si>
    <t>Mari Wernert</t>
  </si>
  <si>
    <t>Sarah Williams</t>
  </si>
  <si>
    <t>Kristy Yucis</t>
  </si>
  <si>
    <t>Katy Sunderhaus</t>
  </si>
  <si>
    <t>Kristin Kaercher</t>
  </si>
  <si>
    <t>Kelly Ruff</t>
  </si>
  <si>
    <t>Heather Carruthers</t>
  </si>
  <si>
    <t>Tory Ohm</t>
  </si>
  <si>
    <t>Meg Byer April</t>
  </si>
  <si>
    <t>Stephanie Untz</t>
  </si>
  <si>
    <t>Ryan Cassidy</t>
  </si>
  <si>
    <t>Katie Dooley</t>
  </si>
  <si>
    <t>Erin Hayes</t>
  </si>
  <si>
    <t>Inna Markus Leiter</t>
  </si>
  <si>
    <t>Peri Berman</t>
  </si>
  <si>
    <t>Jennifer Smith Esposito</t>
  </si>
  <si>
    <t>Emily Rutt Conroy</t>
  </si>
  <si>
    <t>Marianne Giegerich</t>
  </si>
  <si>
    <t>Laura Prickett Sangha</t>
  </si>
  <si>
    <t>Jennifer Akaroy</t>
  </si>
  <si>
    <t>Melissa Stasul</t>
  </si>
  <si>
    <t>Melissa Doogan</t>
  </si>
  <si>
    <t>Lisa Kreckel</t>
  </si>
  <si>
    <t>Megan Dennis</t>
  </si>
  <si>
    <t>Blair Krebs</t>
  </si>
  <si>
    <t>Missy Nather</t>
  </si>
  <si>
    <t>Diana Kennedy</t>
  </si>
  <si>
    <t>Margie Rimler</t>
  </si>
  <si>
    <t>Amanda Sheldon</t>
  </si>
  <si>
    <t>Donalyn Wittman</t>
  </si>
  <si>
    <t>Sharon Arnow</t>
  </si>
  <si>
    <t>Veronica Batter</t>
  </si>
  <si>
    <t>Jessica Visek</t>
  </si>
  <si>
    <t>Meredith Neckerman</t>
  </si>
  <si>
    <t>Laura Springman</t>
  </si>
  <si>
    <t>Wynne Parry</t>
  </si>
  <si>
    <t>Sophia Polites</t>
  </si>
  <si>
    <t>Lucy Jimenez</t>
  </si>
  <si>
    <t>Diana Spano</t>
  </si>
  <si>
    <t>Jessica Kipp</t>
  </si>
  <si>
    <t>Arzo Zoey Zaran</t>
  </si>
  <si>
    <t>Katie Lord</t>
  </si>
  <si>
    <t>Kelly Lunkwitz</t>
  </si>
  <si>
    <t>Kate Singles</t>
  </si>
  <si>
    <t>Theresa Yingling</t>
  </si>
  <si>
    <t>Jen Shannon</t>
  </si>
  <si>
    <t>Katie Stehman</t>
  </si>
  <si>
    <t>Gemma Rappone</t>
  </si>
  <si>
    <t>Kate Koegel</t>
  </si>
  <si>
    <t>Lynn Martin</t>
  </si>
  <si>
    <t>Diana Spalding</t>
  </si>
  <si>
    <t>Melison Pereira</t>
  </si>
  <si>
    <t>Paola Capetillo</t>
  </si>
  <si>
    <t>Ellen Kecskemethy</t>
  </si>
  <si>
    <t>Amanda Doherty</t>
  </si>
  <si>
    <t>Kris Moyer</t>
  </si>
  <si>
    <t>Noel Ryan</t>
  </si>
  <si>
    <t>Alexis Lopanin</t>
  </si>
  <si>
    <t>Heather DeVries</t>
  </si>
  <si>
    <t>Sierra Quantin</t>
  </si>
  <si>
    <t>Lauren Boyes</t>
  </si>
  <si>
    <t>Julia Singleton</t>
  </si>
  <si>
    <t>Hanna Neal</t>
  </si>
  <si>
    <t>Francesca Dalleo</t>
  </si>
  <si>
    <t>Chelsea Stein</t>
  </si>
  <si>
    <t>Moriah Cohen</t>
  </si>
  <si>
    <t>Jessica Andzulis</t>
  </si>
  <si>
    <t>Kim Quillen</t>
  </si>
  <si>
    <t>Jeffry McLaughlin</t>
  </si>
  <si>
    <t>Jessica Katz</t>
  </si>
  <si>
    <t>Whitney Clark</t>
  </si>
  <si>
    <t>Zoya Evans</t>
  </si>
  <si>
    <t>Jill Lake</t>
  </si>
  <si>
    <t>Alexandra Obando</t>
  </si>
  <si>
    <t>Taisha Bartolomei</t>
  </si>
  <si>
    <t>Meagan Ebersole</t>
  </si>
  <si>
    <t>Mary Murphy</t>
  </si>
  <si>
    <t>Catherine Sinclair Williams</t>
  </si>
  <si>
    <t>Heather Carrunthers</t>
  </si>
  <si>
    <t>Megan Griffith Werrell</t>
  </si>
  <si>
    <t>Rebecca Mueller</t>
  </si>
  <si>
    <t>Sophia Baslandze</t>
  </si>
  <si>
    <t>Inna Marcus Leiter</t>
  </si>
  <si>
    <t>Jennifer Esposito</t>
  </si>
  <si>
    <t>Emily Conroy</t>
  </si>
  <si>
    <t>Jennifer Cook</t>
  </si>
  <si>
    <t>Blair Listino</t>
  </si>
  <si>
    <t>Melissa Nather</t>
  </si>
  <si>
    <t>Megan Elliot</t>
  </si>
  <si>
    <t>Laura Sangha</t>
  </si>
  <si>
    <t>Lisa Kessler</t>
  </si>
  <si>
    <t>Megan Pallen Presnell</t>
  </si>
  <si>
    <t>Meredith Neckermann</t>
  </si>
  <si>
    <t>Laura Spingman</t>
  </si>
  <si>
    <t>April</t>
  </si>
  <si>
    <t>Katherine Stehman</t>
  </si>
  <si>
    <t>Gemma Rapone</t>
  </si>
  <si>
    <t>Lynn Danner</t>
  </si>
  <si>
    <t>Member Birthdays</t>
  </si>
  <si>
    <t>Zoya 1/5</t>
  </si>
  <si>
    <t>Megan E. 2/27</t>
  </si>
  <si>
    <t>Ashley 3/4</t>
  </si>
  <si>
    <t>Kristy Y. 4/13</t>
  </si>
  <si>
    <t>Mary Beth Y. 5/15</t>
  </si>
  <si>
    <t>Erin H. 6/11</t>
  </si>
  <si>
    <t>Melissa S. 7/26</t>
  </si>
  <si>
    <t>Katie D 8/31</t>
  </si>
  <si>
    <t>Katie LeG. 9/25</t>
  </si>
  <si>
    <t>Gemma R. 10/11</t>
  </si>
  <si>
    <t>Colleen L. 11/1</t>
  </si>
  <si>
    <t>Katie Lord 12/27</t>
  </si>
  <si>
    <t>Christina 1/25</t>
  </si>
  <si>
    <t>Di S. 2/4</t>
  </si>
  <si>
    <t>Jennifer S. 3/4</t>
  </si>
  <si>
    <t>Sarah W. 4/14</t>
  </si>
  <si>
    <t>Alexis 5/17</t>
  </si>
  <si>
    <t>Kelly Y. 6/8</t>
  </si>
  <si>
    <t>An C. 7/10</t>
  </si>
  <si>
    <t>Kristin K 8/15</t>
  </si>
  <si>
    <t>Ryan C. 9/18</t>
  </si>
  <si>
    <t>Tory O. 10/22</t>
  </si>
  <si>
    <t>Peri B. 11/18</t>
  </si>
  <si>
    <t>Allene M- 12/26</t>
  </si>
  <si>
    <t>Katrina P. 1/13</t>
  </si>
  <si>
    <t>Sarah M 2/22</t>
  </si>
  <si>
    <t>Ellen 3/12</t>
  </si>
  <si>
    <t>Jessica K 4/22</t>
  </si>
  <si>
    <t>Jennifer A 5/15</t>
  </si>
  <si>
    <t>Kerri 6/30</t>
  </si>
  <si>
    <t>Stephanie S. 7/18</t>
  </si>
  <si>
    <t>Heather M. 8/23</t>
  </si>
  <si>
    <t>Margie R. 9/26</t>
  </si>
  <si>
    <t>Melanie 10/10</t>
  </si>
  <si>
    <t>Tracey Q. 11/23</t>
  </si>
  <si>
    <t>Theresa Y. 12/23</t>
  </si>
  <si>
    <t>Heather S. 1/28</t>
  </si>
  <si>
    <t>Caroline C-2/19</t>
  </si>
  <si>
    <t>Veronica 3/11</t>
  </si>
  <si>
    <t>Amanda S 5/9</t>
  </si>
  <si>
    <t>Blaire J. 6/14</t>
  </si>
  <si>
    <t>Jennifer Zak 7/19</t>
  </si>
  <si>
    <t>Lauren Bo 8/28</t>
  </si>
  <si>
    <t>Kelly Ruff 9/24</t>
  </si>
  <si>
    <t>Fran 10/21</t>
  </si>
  <si>
    <t>Kelly Ray  12/23</t>
  </si>
  <si>
    <t>Mandy W. 1/18</t>
  </si>
  <si>
    <t>Missy N 2/1</t>
  </si>
  <si>
    <t>Mari 3/14</t>
  </si>
  <si>
    <t>Kelly Senay 6/4</t>
  </si>
  <si>
    <t>Meg A. 7/26</t>
  </si>
  <si>
    <t>Lucy 8/29</t>
  </si>
  <si>
    <t>Kelly Lun. 10/17</t>
  </si>
  <si>
    <t>Diana 12/30</t>
  </si>
  <si>
    <t>Donalyn 1/10</t>
  </si>
  <si>
    <t>Melissa D 2/18</t>
  </si>
  <si>
    <t>Brooke 3/3</t>
  </si>
  <si>
    <t>Paola 6/27</t>
  </si>
  <si>
    <t>Nicole P. 8/5</t>
  </si>
  <si>
    <t>Jennifer H. 10/12</t>
  </si>
  <si>
    <t>Anna 12/17</t>
  </si>
  <si>
    <t>Robin K. 3/7</t>
  </si>
  <si>
    <t>Meghan P. 6/11</t>
  </si>
  <si>
    <t>Maddy 10/26</t>
  </si>
  <si>
    <t>Kate K. 12/21</t>
  </si>
  <si>
    <t>Kristin A 3/23</t>
  </si>
  <si>
    <t>Noel 12/24</t>
  </si>
  <si>
    <t>Janelle 3/19</t>
  </si>
  <si>
    <t>Claire B. 12/9</t>
  </si>
  <si>
    <t>Gina M. 12/9</t>
  </si>
  <si>
    <t>Wynne P. 12/30</t>
  </si>
  <si>
    <t>Member Anniversaries</t>
  </si>
  <si>
    <t>MaryBeth Yount</t>
  </si>
  <si>
    <t>Mandy Weiss</t>
  </si>
  <si>
    <t>Megan Elliott</t>
  </si>
  <si>
    <t>Amanda Sheldon '18</t>
  </si>
  <si>
    <t>Melanie Pereira</t>
  </si>
  <si>
    <t>Nicole Palman '17</t>
  </si>
  <si>
    <t>Kelly Ruff '17</t>
  </si>
  <si>
    <t>Meg April '17</t>
  </si>
  <si>
    <t>Jennifer Akarsoy</t>
  </si>
  <si>
    <t>Wynne Parry '18</t>
  </si>
  <si>
    <t>Fran Dalleo '17</t>
  </si>
  <si>
    <t>Paolo Capetillo</t>
  </si>
  <si>
    <t>Meghan Papp '17</t>
  </si>
  <si>
    <t>Ryan Cassidy '18</t>
  </si>
  <si>
    <t>Kerri Morris '17</t>
  </si>
  <si>
    <t>Maddy Allen</t>
  </si>
  <si>
    <t>Peri Berman '18</t>
  </si>
  <si>
    <t>Tracey Quimbo '18</t>
  </si>
  <si>
    <t>Brooke Marcellus '17</t>
  </si>
  <si>
    <t>Robin Kirchhoff '17</t>
  </si>
  <si>
    <t>Melissa Nather '18</t>
  </si>
  <si>
    <t>Blaire Jamison '18</t>
  </si>
  <si>
    <t>Colleen Lex '17</t>
  </si>
  <si>
    <t>Janelle Fairwell '18</t>
  </si>
  <si>
    <t>Noel Ryan '18</t>
  </si>
  <si>
    <t>Gina Macdowell '18</t>
  </si>
  <si>
    <t>Kelly Senay '18</t>
  </si>
  <si>
    <t>Claire Bingnear '18</t>
  </si>
  <si>
    <t>Jennifer Hardy '17</t>
  </si>
  <si>
    <t>Kristin Adams '18</t>
  </si>
  <si>
    <t>Jessica Kipp '18</t>
  </si>
  <si>
    <t>Jennifer Shannon '18</t>
  </si>
  <si>
    <t>Kate Koegel '18</t>
  </si>
  <si>
    <t>Total: 71</t>
  </si>
  <si>
    <t>Kids Birthdays</t>
  </si>
  <si>
    <t>Leah Williams 1/13/11</t>
  </si>
  <si>
    <t>Sean Padraic 2/15/07</t>
  </si>
  <si>
    <t>Shane Williams 3/17/09</t>
  </si>
  <si>
    <t>Emma L.- 4/21/12</t>
  </si>
  <si>
    <t>Asher- 5/17/14</t>
  </si>
  <si>
    <t>Josiah Y. 6/1/09</t>
  </si>
  <si>
    <t>Natalie 7/14/08</t>
  </si>
  <si>
    <t>Sydney B 8/5/11</t>
  </si>
  <si>
    <t>Spencer 9/18/15</t>
  </si>
  <si>
    <t>Elle- 10/4/12</t>
  </si>
  <si>
    <t>Samuel R 11/18/12</t>
  </si>
  <si>
    <t>Seraphina 12/12/13</t>
  </si>
  <si>
    <t>Eric Biad 1/8/14</t>
  </si>
  <si>
    <t>Garrett O. 2/21/11</t>
  </si>
  <si>
    <t>Kai Q. 3/26/11</t>
  </si>
  <si>
    <t>Michael L 4/15/14</t>
  </si>
  <si>
    <t>Lucas 5/17/15</t>
  </si>
  <si>
    <t>Trevor- 6/8/13</t>
  </si>
  <si>
    <t>Gabriella Y- 7/2/13</t>
  </si>
  <si>
    <t>Wilder 8/29/15</t>
  </si>
  <si>
    <t>Amze 9/14/16</t>
  </si>
  <si>
    <t>Henry P 10/17/14</t>
  </si>
  <si>
    <t>Julia 11/25/11</t>
  </si>
  <si>
    <t>Dylan R 12/23/10</t>
  </si>
  <si>
    <t>Phoebe B. 1/2/11</t>
  </si>
  <si>
    <t>Finn R. 2/28/18</t>
  </si>
  <si>
    <t>Audrey 3/8</t>
  </si>
  <si>
    <t>Ava L.- 4/19/16</t>
  </si>
  <si>
    <t>Solomon Yiadom 5/29</t>
  </si>
  <si>
    <t>Lauren 6/19/13</t>
  </si>
  <si>
    <t>Everly 7/15/15</t>
  </si>
  <si>
    <t>Emerson R 8/30/15</t>
  </si>
  <si>
    <t>Paige B. 9/13/14</t>
  </si>
  <si>
    <t>Anna K. 10/23/17</t>
  </si>
  <si>
    <t>Trevor 11/17/13</t>
  </si>
  <si>
    <t>Brianna 12/7/17</t>
  </si>
  <si>
    <t>Etta E. 1/22/16</t>
  </si>
  <si>
    <t>Theo 3/6/16</t>
  </si>
  <si>
    <t>Regan C. 4/29/14</t>
  </si>
  <si>
    <t>Fiona T 5/19/13</t>
  </si>
  <si>
    <t>Benjamin 6/22/15</t>
  </si>
  <si>
    <t>Issac 7/16/13</t>
  </si>
  <si>
    <t>Carlene 8/17/10</t>
  </si>
  <si>
    <t>Brodie 9/24/14</t>
  </si>
  <si>
    <t>Miles K. 10/27/15</t>
  </si>
  <si>
    <t>Gabriella 11/5/15</t>
  </si>
  <si>
    <t>Ari B. 12/3/13</t>
  </si>
  <si>
    <t>Sadie 1/14/14</t>
  </si>
  <si>
    <t>Zackery J. 4/10/11</t>
  </si>
  <si>
    <t>Hudson A. 5/4/15</t>
  </si>
  <si>
    <t>Daniel O.- 6/26/13</t>
  </si>
  <si>
    <t>Hannah B. 7/22/16</t>
  </si>
  <si>
    <t>Monica S 8/29/11</t>
  </si>
  <si>
    <t>Solares SC 9/17/13</t>
  </si>
  <si>
    <t>Leona F. 10/2/15</t>
  </si>
  <si>
    <t>Ryan 11/19/15</t>
  </si>
  <si>
    <t>Bradley 12/22/17</t>
  </si>
  <si>
    <t>Berlin  1/4/13</t>
  </si>
  <si>
    <t>William 3/25/14</t>
  </si>
  <si>
    <t>Lyla K. 4/17/18</t>
  </si>
  <si>
    <t>Emma S. 5/12/16</t>
  </si>
  <si>
    <t>Saya 6/1</t>
  </si>
  <si>
    <t>Emily N. 7/31/14</t>
  </si>
  <si>
    <t>Bree April 8/15/17</t>
  </si>
  <si>
    <t>Hannah 9/24/14</t>
  </si>
  <si>
    <t>Kaden Q. 10/15/12</t>
  </si>
  <si>
    <t>Boden 11/25/15</t>
  </si>
  <si>
    <t>Xavier 12/5/17</t>
  </si>
  <si>
    <t>Finneus 1/4/13</t>
  </si>
  <si>
    <t>Sydney W. 3/3/08</t>
  </si>
  <si>
    <t>Preston B. 4/26/13</t>
  </si>
  <si>
    <t>Declan R. 5/26/15</t>
  </si>
  <si>
    <t>Owen H. 6/24/13</t>
  </si>
  <si>
    <t>Emily K. 7//27/14</t>
  </si>
  <si>
    <t>Leila 8/1/11</t>
  </si>
  <si>
    <t>Audrey 9/23/15</t>
  </si>
  <si>
    <t>Jett S. 10/6/17</t>
  </si>
  <si>
    <t>Nicholas 11/11/17</t>
  </si>
  <si>
    <t>Remy D 12/18/13</t>
  </si>
  <si>
    <t>Winifred 1/21/17</t>
  </si>
  <si>
    <t>Eli E. 4/4/13</t>
  </si>
  <si>
    <t>Keira Q. 5/6/14</t>
  </si>
  <si>
    <t>Mairead 6/27/12</t>
  </si>
  <si>
    <t>Seraphina SC 7/12/10</t>
  </si>
  <si>
    <t>Jeanne 8/28/15</t>
  </si>
  <si>
    <t>Darryn 9/22/15</t>
  </si>
  <si>
    <t>Clare 10/24</t>
  </si>
  <si>
    <t>Candace 11/19/15</t>
  </si>
  <si>
    <t>Julia 12/19/14</t>
  </si>
  <si>
    <t>Emma 1/20/17</t>
  </si>
  <si>
    <t>Jessica 4/27/14</t>
  </si>
  <si>
    <t>Kiera S. 6/27/14</t>
  </si>
  <si>
    <t>Naomi 7/11/09</t>
  </si>
  <si>
    <t>Henry 8/17/16</t>
  </si>
  <si>
    <t>Ryan 9/25/13</t>
  </si>
  <si>
    <t>Evan 10/27/16</t>
  </si>
  <si>
    <t>Logan 12/13/15</t>
  </si>
  <si>
    <t>Nathaniel 1/25/17</t>
  </si>
  <si>
    <t>Sean 4/24/17</t>
  </si>
  <si>
    <t>Matthew 5/20/17</t>
  </si>
  <si>
    <t>Olivia 6/22/15</t>
  </si>
  <si>
    <t>Madeleine 7/30/14</t>
  </si>
  <si>
    <t>Evren 9/9</t>
  </si>
  <si>
    <t>Roman 10/11/15</t>
  </si>
  <si>
    <t>Malen 12/27/12</t>
  </si>
  <si>
    <t>Emily 1/5/09</t>
  </si>
  <si>
    <t>Benjamin 4/28/14</t>
  </si>
  <si>
    <t>Jayden 5/1</t>
  </si>
  <si>
    <t>Jack 6/12</t>
  </si>
  <si>
    <t>Kyle 7/8/10</t>
  </si>
  <si>
    <t>Benjamin 9/13/12</t>
  </si>
  <si>
    <t>James 10/25/12</t>
  </si>
  <si>
    <t>Aubrey 12/15/16</t>
  </si>
  <si>
    <t>Thomas 1/27/10</t>
  </si>
  <si>
    <t>Maack 7/5/10</t>
  </si>
  <si>
    <t>Chase Julia 6/23/14</t>
  </si>
  <si>
    <t>Margaret 7/5/11</t>
  </si>
  <si>
    <t>Marie Clare 9/6/04</t>
  </si>
  <si>
    <t>Eleanor 12/29/14</t>
  </si>
  <si>
    <t>Joseph 1/16/12</t>
  </si>
  <si>
    <t>Francesca 5/29/17</t>
  </si>
  <si>
    <t>Daniel 6/19/16</t>
  </si>
  <si>
    <t>Posey 7/26/16</t>
  </si>
  <si>
    <t>Cadence 6/18/15</t>
  </si>
  <si>
    <t>Nathan 7/17/14</t>
  </si>
  <si>
    <t>Gabrielle 6/22/12</t>
  </si>
  <si>
    <t>Amelia 7/22/15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</si>
</sst>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mm&quot; &quot;d"/>
    <numFmt numFmtId="166" formatCode="mmm yyyy"/>
    <numFmt numFmtId="167" formatCode="mmmm yyyy"/>
  </numFmts>
  <fonts count="12">
    <font>
      <sz val="11.0"/>
      <color rgb="FF000000"/>
      <name val="Helvetica Neue"/>
    </font>
    <font>
      <sz val="10.0"/>
      <color rgb="FFFFFFFF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1.0"/>
      <color rgb="FF0000FF"/>
      <name val="Helvetica Neue"/>
    </font>
    <font>
      <u/>
      <sz val="11.0"/>
      <color rgb="FF000000"/>
      <name val="Helvetica Neue"/>
    </font>
    <font>
      <b/>
      <sz val="14.0"/>
    </font>
    <font/>
    <font>
      <sz val="11.0"/>
      <color rgb="FF333333"/>
      <name val="PayPal-Sans"/>
    </font>
    <font>
      <sz val="10.0"/>
    </font>
    <font>
      <color rgb="FF000000"/>
      <name val="Roboto"/>
    </font>
    <font>
      <b/>
      <sz val="12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</border>
    <border>
      <left style="thin">
        <color rgb="FFCDCDCD"/>
      </left>
      <right/>
      <top style="thin">
        <color rgb="FFCDCDCD"/>
      </top>
      <bottom style="thin">
        <color rgb="FFCDCDCD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2" fontId="2" numFmtId="0" xfId="0" applyAlignment="1" applyBorder="1" applyFill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ill="1" applyFont="1">
      <alignment horizontal="left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quotePrefix="1" borderId="1" fillId="3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top" wrapText="1"/>
    </xf>
    <xf quotePrefix="1" borderId="1" fillId="0" fontId="3" numFmtId="0" xfId="0" applyAlignment="1" applyBorder="1" applyFont="1">
      <alignment readingOrder="0" shrinkToFit="0" vertical="top" wrapText="1"/>
    </xf>
    <xf borderId="1" fillId="0" fontId="3" numFmtId="164" xfId="0" applyAlignment="1" applyBorder="1" applyFont="1" applyNumberFormat="1">
      <alignment readingOrder="0" shrinkToFit="0" vertical="top" wrapText="1"/>
    </xf>
    <xf borderId="1" fillId="3" fontId="3" numFmtId="0" xfId="0" applyAlignment="1" applyBorder="1" applyFont="1">
      <alignment readingOrder="0"/>
    </xf>
    <xf borderId="1" fillId="0" fontId="3" numFmtId="165" xfId="0" applyAlignment="1" applyBorder="1" applyFont="1" applyNumberFormat="1">
      <alignment readingOrder="0" shrinkToFit="0" vertical="top" wrapText="1"/>
    </xf>
    <xf borderId="1" fillId="3" fontId="3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shrinkToFit="0" vertical="top" wrapText="1"/>
    </xf>
    <xf quotePrefix="1" borderId="1" fillId="3" fontId="3" numFmtId="0" xfId="0" applyAlignment="1" applyBorder="1" applyFont="1">
      <alignment readingOrder="0" shrinkToFit="0" vertical="top" wrapText="1"/>
    </xf>
    <xf borderId="1" fillId="0" fontId="3" numFmtId="165" xfId="0" applyAlignment="1" applyBorder="1" applyFont="1" applyNumberFormat="1">
      <alignment shrinkToFit="0" vertical="top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166" xfId="0" applyAlignment="1" applyFont="1" applyNumberFormat="1">
      <alignment readingOrder="0"/>
    </xf>
    <xf borderId="0" fillId="3" fontId="8" numFmtId="0" xfId="0" applyAlignment="1" applyFont="1">
      <alignment horizontal="left" readingOrder="0"/>
    </xf>
    <xf borderId="0" fillId="0" fontId="7" numFmtId="167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3" fontId="10" numFmtId="0" xfId="0" applyAlignment="1" applyFont="1">
      <alignment readingOrder="0"/>
    </xf>
    <xf borderId="0" fillId="5" fontId="7" numFmtId="0" xfId="0" applyAlignment="1" applyFill="1" applyFont="1">
      <alignment readingOrder="0"/>
    </xf>
    <xf borderId="0" fillId="0" fontId="11" numFmtId="0" xfId="0" applyAlignment="1" applyFont="1">
      <alignment horizontal="center" shrinkToFit="0" vertical="top" wrapText="0"/>
    </xf>
    <xf borderId="0" fillId="0" fontId="3" numFmtId="0" xfId="0" applyAlignment="1" applyFont="1">
      <alignment shrinkToFit="0" vertical="top" wrapText="0"/>
    </xf>
    <xf borderId="2" fillId="2" fontId="2" numFmtId="0" xfId="0" applyAlignment="1" applyBorder="1" applyFont="1">
      <alignment horizontal="center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2" fillId="4" fontId="3" numFmtId="0" xfId="0" applyAlignment="1" applyBorder="1" applyFont="1">
      <alignment readingOrder="0" shrinkToFit="0" vertical="top" wrapText="0"/>
    </xf>
    <xf borderId="2" fillId="4" fontId="3" numFmtId="0" xfId="0" applyAlignment="1" applyBorder="1" applyFont="1">
      <alignment shrinkToFit="0" vertical="top" wrapText="0"/>
    </xf>
    <xf borderId="0" fillId="4" fontId="3" numFmtId="0" xfId="0" applyAlignment="1" applyFont="1">
      <alignment shrinkToFit="0" vertical="top" wrapText="0"/>
    </xf>
    <xf borderId="0" fillId="4" fontId="3" numFmtId="0" xfId="0" applyAlignment="1" applyFont="1">
      <alignment readingOrder="0" shrinkToFit="0" vertical="top" wrapText="0"/>
    </xf>
    <xf borderId="2" fillId="3" fontId="3" numFmtId="0" xfId="0" applyAlignment="1" applyBorder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3" fillId="2" fontId="2" numFmtId="0" xfId="0" applyAlignment="1" applyBorder="1" applyFont="1">
      <alignment horizontal="left" shrinkToFit="0" vertical="top" wrapText="1"/>
    </xf>
    <xf borderId="2" fillId="3" fontId="3" numFmtId="0" xfId="0" applyAlignment="1" applyBorder="1" applyFont="1">
      <alignment readingOrder="0" shrinkToFit="0" vertical="top" wrapText="0"/>
    </xf>
    <xf borderId="2" fillId="0" fontId="3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readingOrder="0" shrinkToFit="0" vertical="top" wrapText="0"/>
    </xf>
    <xf borderId="2" fillId="0" fontId="3" numFmtId="0" xfId="0" applyAlignment="1" applyBorder="1" applyFont="1">
      <alignment shrinkToFit="0" wrapText="0"/>
    </xf>
    <xf borderId="2" fillId="0" fontId="3" numFmtId="0" xfId="0" applyAlignment="1" applyBorder="1" applyFont="1">
      <alignment shrinkToFit="0" vertical="top" wrapText="0"/>
    </xf>
    <xf borderId="2" fillId="0" fontId="3" numFmtId="167" xfId="0" applyAlignment="1" applyBorder="1" applyFont="1" applyNumberFormat="1">
      <alignment readingOrder="0" shrinkToFit="0" vertical="top" wrapText="0"/>
    </xf>
    <xf borderId="0" fillId="4" fontId="9" numFmtId="0" xfId="0" applyAlignment="1" applyFont="1">
      <alignment readingOrder="0"/>
    </xf>
    <xf borderId="2" fillId="4" fontId="3" numFmtId="0" xfId="0" applyAlignment="1" applyBorder="1" applyFont="1">
      <alignment shrinkToFit="0" wrapText="0"/>
    </xf>
    <xf borderId="0" fillId="4" fontId="3" numFmtId="0" xfId="0" applyAlignment="1" applyFont="1">
      <alignment readingOrder="0" shrinkToFit="0" wrapText="0"/>
    </xf>
    <xf borderId="0" fillId="4" fontId="9" numFmtId="0" xfId="0" applyFont="1"/>
    <xf borderId="0" fillId="0" fontId="9" numFmtId="0" xfId="0" applyFont="1"/>
    <xf borderId="1" fillId="4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1.5"/>
    <col customWidth="1" min="3" max="3" width="8.63"/>
    <col customWidth="1" min="4" max="4" width="18.38"/>
    <col customWidth="1" min="5" max="5" width="9.25"/>
    <col customWidth="1" min="6" max="6" width="7.75"/>
    <col customWidth="1" min="7" max="7" width="6.38"/>
    <col customWidth="1" min="8" max="8" width="12.38"/>
    <col customWidth="1" min="9" max="9" width="28.75"/>
    <col customWidth="1" min="10" max="11" width="11.13"/>
    <col customWidth="1" min="12" max="12" width="14.0"/>
    <col customWidth="1" min="13" max="13" width="11.38"/>
    <col customWidth="1" min="14" max="14" width="10.63"/>
    <col customWidth="1" min="15" max="15" width="12.38"/>
    <col customWidth="1" min="16" max="16" width="11.38"/>
    <col customWidth="1" min="17" max="24" width="12.38"/>
    <col customWidth="1" min="25" max="25" width="10.0"/>
  </cols>
  <sheetData>
    <row r="1" ht="26.25" customHeight="1">
      <c r="A1" s="1">
        <v>0.0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4" t="s">
        <v>14</v>
      </c>
      <c r="Q1" s="2"/>
      <c r="R1" s="2"/>
      <c r="S1" s="5"/>
      <c r="T1" s="5"/>
      <c r="U1" s="5"/>
      <c r="V1" s="5"/>
      <c r="W1" s="5"/>
      <c r="X1" s="5"/>
      <c r="Y1" s="5"/>
    </row>
    <row r="2" ht="25.5" customHeight="1">
      <c r="A2" s="6">
        <f t="shared" ref="A2:A66" si="1">A1+1</f>
        <v>1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>
        <v>19063.0</v>
      </c>
      <c r="H2" s="7" t="s">
        <v>20</v>
      </c>
      <c r="I2" s="8" t="s">
        <v>21</v>
      </c>
      <c r="J2" s="9" t="s">
        <v>22</v>
      </c>
      <c r="K2" s="7" t="s">
        <v>23</v>
      </c>
      <c r="L2" s="7" t="s">
        <v>24</v>
      </c>
      <c r="M2" s="10" t="s">
        <v>25</v>
      </c>
      <c r="N2" s="7">
        <v>2018.0</v>
      </c>
      <c r="O2" s="11">
        <v>44003.0</v>
      </c>
      <c r="P2" s="12"/>
      <c r="Q2" s="13"/>
      <c r="R2" s="13"/>
      <c r="S2" s="12"/>
      <c r="T2" s="12"/>
      <c r="U2" s="12"/>
      <c r="V2" s="12"/>
      <c r="W2" s="12"/>
      <c r="X2" s="12"/>
      <c r="Y2" s="12"/>
    </row>
    <row r="3" ht="25.5" customHeight="1">
      <c r="A3" s="6">
        <f t="shared" si="1"/>
        <v>2</v>
      </c>
      <c r="B3" s="7" t="s">
        <v>26</v>
      </c>
      <c r="C3" s="7" t="s">
        <v>27</v>
      </c>
      <c r="D3" s="7" t="s">
        <v>28</v>
      </c>
      <c r="E3" s="7" t="s">
        <v>18</v>
      </c>
      <c r="F3" s="7" t="s">
        <v>19</v>
      </c>
      <c r="G3" s="7">
        <v>19063.0</v>
      </c>
      <c r="H3" s="7" t="s">
        <v>29</v>
      </c>
      <c r="I3" s="8" t="s">
        <v>30</v>
      </c>
      <c r="J3" s="9" t="s">
        <v>31</v>
      </c>
      <c r="K3" s="7" t="s">
        <v>32</v>
      </c>
      <c r="L3" s="7" t="s">
        <v>33</v>
      </c>
      <c r="M3" s="10" t="s">
        <v>34</v>
      </c>
      <c r="N3" s="7">
        <v>2016.0</v>
      </c>
      <c r="O3" s="11">
        <v>43885.0</v>
      </c>
      <c r="P3" s="12"/>
      <c r="Q3" s="13"/>
      <c r="R3" s="13"/>
      <c r="S3" s="12"/>
      <c r="T3" s="12"/>
      <c r="U3" s="12"/>
      <c r="V3" s="12"/>
      <c r="W3" s="12"/>
      <c r="X3" s="12"/>
      <c r="Y3" s="12"/>
    </row>
    <row r="4" ht="25.5" customHeight="1">
      <c r="A4" s="6">
        <f t="shared" si="1"/>
        <v>3</v>
      </c>
      <c r="B4" s="7" t="s">
        <v>35</v>
      </c>
      <c r="C4" s="7" t="s">
        <v>36</v>
      </c>
      <c r="D4" s="7" t="s">
        <v>37</v>
      </c>
      <c r="E4" s="7" t="s">
        <v>18</v>
      </c>
      <c r="F4" s="7" t="s">
        <v>19</v>
      </c>
      <c r="G4" s="7">
        <v>19063.0</v>
      </c>
      <c r="H4" s="7" t="s">
        <v>38</v>
      </c>
      <c r="I4" s="8" t="s">
        <v>39</v>
      </c>
      <c r="J4" s="9" t="s">
        <v>40</v>
      </c>
      <c r="K4" s="7" t="s">
        <v>41</v>
      </c>
      <c r="L4" s="7" t="s">
        <v>42</v>
      </c>
      <c r="M4" s="7" t="s">
        <v>43</v>
      </c>
      <c r="N4" s="7">
        <v>2019.0</v>
      </c>
      <c r="O4" s="11">
        <v>43717.0</v>
      </c>
      <c r="P4" s="12"/>
      <c r="Q4" s="13"/>
      <c r="R4" s="13"/>
      <c r="S4" s="12"/>
      <c r="T4" s="12"/>
      <c r="U4" s="12"/>
      <c r="V4" s="12"/>
      <c r="W4" s="12"/>
      <c r="X4" s="12"/>
      <c r="Y4" s="12"/>
    </row>
    <row r="5" ht="25.5" customHeight="1">
      <c r="A5" s="6">
        <f t="shared" si="1"/>
        <v>4</v>
      </c>
      <c r="B5" s="7" t="s">
        <v>44</v>
      </c>
      <c r="C5" s="7" t="s">
        <v>45</v>
      </c>
      <c r="D5" s="7" t="s">
        <v>46</v>
      </c>
      <c r="E5" s="7" t="s">
        <v>47</v>
      </c>
      <c r="F5" s="7" t="s">
        <v>19</v>
      </c>
      <c r="G5" s="7">
        <v>19063.0</v>
      </c>
      <c r="H5" s="7" t="s">
        <v>48</v>
      </c>
      <c r="I5" s="8" t="s">
        <v>49</v>
      </c>
      <c r="J5" s="9" t="s">
        <v>50</v>
      </c>
      <c r="K5" s="7" t="s">
        <v>51</v>
      </c>
      <c r="L5" s="7" t="s">
        <v>52</v>
      </c>
      <c r="M5" s="7" t="s">
        <v>53</v>
      </c>
      <c r="N5" s="7">
        <v>2019.0</v>
      </c>
      <c r="O5" s="11">
        <v>43783.0</v>
      </c>
      <c r="P5" s="12"/>
      <c r="Q5" s="13"/>
      <c r="R5" s="13"/>
      <c r="S5" s="12"/>
      <c r="T5" s="12"/>
      <c r="U5" s="12"/>
      <c r="V5" s="12"/>
      <c r="W5" s="12"/>
      <c r="X5" s="12"/>
      <c r="Y5" s="12"/>
    </row>
    <row r="6" ht="25.5" customHeight="1">
      <c r="A6" s="6">
        <f t="shared" si="1"/>
        <v>5</v>
      </c>
      <c r="B6" s="7" t="s">
        <v>54</v>
      </c>
      <c r="C6" s="7" t="s">
        <v>55</v>
      </c>
      <c r="D6" s="7" t="s">
        <v>56</v>
      </c>
      <c r="E6" s="7" t="s">
        <v>18</v>
      </c>
      <c r="F6" s="7" t="s">
        <v>19</v>
      </c>
      <c r="G6" s="7">
        <v>19063.0</v>
      </c>
      <c r="H6" s="7" t="s">
        <v>57</v>
      </c>
      <c r="I6" s="8" t="s">
        <v>58</v>
      </c>
      <c r="J6" s="7">
        <v>44159.0</v>
      </c>
      <c r="K6" s="7" t="s">
        <v>59</v>
      </c>
      <c r="L6" s="7" t="s">
        <v>60</v>
      </c>
      <c r="M6" s="7" t="s">
        <v>61</v>
      </c>
      <c r="N6" s="7">
        <v>2020.0</v>
      </c>
      <c r="O6" s="11">
        <v>43858.0</v>
      </c>
      <c r="P6" s="12"/>
      <c r="Q6" s="13"/>
      <c r="R6" s="13"/>
      <c r="S6" s="12"/>
      <c r="T6" s="12"/>
      <c r="U6" s="12"/>
      <c r="V6" s="12"/>
      <c r="W6" s="12"/>
      <c r="X6" s="12"/>
      <c r="Y6" s="12"/>
    </row>
    <row r="7" ht="25.5" customHeight="1">
      <c r="A7" s="6">
        <f t="shared" si="1"/>
        <v>6</v>
      </c>
      <c r="B7" s="7" t="s">
        <v>62</v>
      </c>
      <c r="C7" s="7" t="s">
        <v>63</v>
      </c>
      <c r="D7" s="7" t="s">
        <v>64</v>
      </c>
      <c r="E7" s="7" t="s">
        <v>65</v>
      </c>
      <c r="F7" s="7" t="s">
        <v>19</v>
      </c>
      <c r="G7" s="7">
        <v>19014.0</v>
      </c>
      <c r="H7" s="7" t="s">
        <v>66</v>
      </c>
      <c r="I7" s="8" t="str">
        <f>HYPERLINK("mailto:vb311@verizon.net","vb311@verizon.net")</f>
        <v>vb311@verizon.net</v>
      </c>
      <c r="J7" s="9" t="s">
        <v>67</v>
      </c>
      <c r="K7" s="7" t="s">
        <v>68</v>
      </c>
      <c r="L7" s="7" t="s">
        <v>69</v>
      </c>
      <c r="M7" s="10" t="s">
        <v>70</v>
      </c>
      <c r="N7" s="7">
        <v>2015.0</v>
      </c>
      <c r="O7" s="11">
        <v>43928.0</v>
      </c>
      <c r="P7" s="10" t="s">
        <v>71</v>
      </c>
      <c r="Q7" s="13"/>
      <c r="R7" s="13"/>
      <c r="S7" s="12"/>
      <c r="T7" s="12"/>
      <c r="U7" s="12"/>
      <c r="V7" s="12"/>
      <c r="W7" s="12"/>
      <c r="X7" s="12"/>
      <c r="Y7" s="12"/>
    </row>
    <row r="8" ht="25.5" customHeight="1">
      <c r="A8" s="6">
        <f t="shared" si="1"/>
        <v>7</v>
      </c>
      <c r="B8" s="7" t="s">
        <v>72</v>
      </c>
      <c r="C8" s="7" t="s">
        <v>73</v>
      </c>
      <c r="D8" s="7" t="s">
        <v>74</v>
      </c>
      <c r="E8" s="7" t="s">
        <v>65</v>
      </c>
      <c r="F8" s="7" t="s">
        <v>19</v>
      </c>
      <c r="G8" s="7">
        <v>19014.0</v>
      </c>
      <c r="H8" s="7" t="s">
        <v>75</v>
      </c>
      <c r="I8" s="8" t="s">
        <v>76</v>
      </c>
      <c r="J8" s="9" t="s">
        <v>77</v>
      </c>
      <c r="K8" s="7" t="s">
        <v>78</v>
      </c>
      <c r="L8" s="7" t="s">
        <v>79</v>
      </c>
      <c r="M8" s="10" t="s">
        <v>61</v>
      </c>
      <c r="N8" s="7">
        <v>2018.0</v>
      </c>
      <c r="O8" s="11">
        <v>43863.0</v>
      </c>
      <c r="P8" s="12"/>
      <c r="Q8" s="13"/>
      <c r="R8" s="13"/>
      <c r="S8" s="12"/>
      <c r="T8" s="12"/>
      <c r="U8" s="12"/>
      <c r="V8" s="12"/>
      <c r="W8" s="12"/>
      <c r="X8" s="12"/>
      <c r="Y8" s="12"/>
    </row>
    <row r="9" ht="25.5" customHeight="1">
      <c r="A9" s="6">
        <f t="shared" si="1"/>
        <v>8</v>
      </c>
      <c r="B9" s="7" t="s">
        <v>80</v>
      </c>
      <c r="C9" s="7" t="s">
        <v>81</v>
      </c>
      <c r="D9" s="7" t="s">
        <v>82</v>
      </c>
      <c r="E9" s="7" t="s">
        <v>18</v>
      </c>
      <c r="F9" s="7" t="s">
        <v>19</v>
      </c>
      <c r="G9" s="7">
        <v>19063.0</v>
      </c>
      <c r="H9" s="7" t="s">
        <v>83</v>
      </c>
      <c r="I9" s="8" t="str">
        <f>HYPERLINK("mailto:CLH125@yahoo.com","CLH125@yahoo.com")</f>
        <v>CLH125@yahoo.com</v>
      </c>
      <c r="J9" s="9" t="s">
        <v>84</v>
      </c>
      <c r="K9" s="7" t="s">
        <v>85</v>
      </c>
      <c r="L9" s="7" t="s">
        <v>86</v>
      </c>
      <c r="M9" s="10" t="s">
        <v>43</v>
      </c>
      <c r="N9" s="7">
        <v>2015.0</v>
      </c>
      <c r="O9" s="11">
        <v>43737.0</v>
      </c>
      <c r="P9" s="12" t="s">
        <v>87</v>
      </c>
      <c r="Q9" s="13"/>
      <c r="R9" s="13"/>
      <c r="S9" s="12"/>
      <c r="T9" s="12"/>
      <c r="U9" s="12"/>
      <c r="V9" s="12"/>
      <c r="W9" s="12"/>
      <c r="X9" s="12"/>
      <c r="Y9" s="12"/>
    </row>
    <row r="10" ht="25.5" customHeight="1">
      <c r="A10" s="6">
        <f t="shared" si="1"/>
        <v>9</v>
      </c>
      <c r="B10" s="7" t="s">
        <v>88</v>
      </c>
      <c r="C10" s="7" t="s">
        <v>89</v>
      </c>
      <c r="D10" s="7" t="s">
        <v>90</v>
      </c>
      <c r="E10" s="7" t="s">
        <v>18</v>
      </c>
      <c r="F10" s="7" t="s">
        <v>19</v>
      </c>
      <c r="G10" s="7">
        <v>19063.0</v>
      </c>
      <c r="H10" s="7" t="s">
        <v>91</v>
      </c>
      <c r="I10" s="8" t="str">
        <f>HYPERLINK("mailto:laurenmariern24@yahoo.com","laurenmariern24@yahoo.com")</f>
        <v>laurenmariern24@yahoo.com</v>
      </c>
      <c r="J10" s="9" t="s">
        <v>92</v>
      </c>
      <c r="K10" s="7" t="s">
        <v>93</v>
      </c>
      <c r="L10" s="7" t="s">
        <v>94</v>
      </c>
      <c r="M10" s="7" t="s">
        <v>95</v>
      </c>
      <c r="N10" s="7">
        <v>2015.0</v>
      </c>
      <c r="O10" s="11">
        <v>43675.0</v>
      </c>
      <c r="P10" s="12"/>
      <c r="Q10" s="13"/>
      <c r="R10" s="13"/>
      <c r="S10" s="12"/>
      <c r="T10" s="12"/>
      <c r="U10" s="12"/>
      <c r="V10" s="12"/>
      <c r="W10" s="12"/>
      <c r="X10" s="12"/>
      <c r="Y10" s="12"/>
    </row>
    <row r="11" ht="25.5" customHeight="1">
      <c r="A11" s="6">
        <f t="shared" si="1"/>
        <v>10</v>
      </c>
      <c r="B11" s="7" t="s">
        <v>96</v>
      </c>
      <c r="C11" s="7" t="s">
        <v>97</v>
      </c>
      <c r="D11" s="7" t="s">
        <v>98</v>
      </c>
      <c r="E11" s="7" t="s">
        <v>18</v>
      </c>
      <c r="F11" s="7" t="s">
        <v>19</v>
      </c>
      <c r="G11" s="7">
        <v>19063.0</v>
      </c>
      <c r="H11" s="7" t="s">
        <v>99</v>
      </c>
      <c r="I11" s="8" t="str">
        <f>HYPERLINK("mailto:capetillopaola@gmail.com","capetillopaola@gmail.com")</f>
        <v>capetillopaola@gmail.com</v>
      </c>
      <c r="J11" s="9" t="s">
        <v>100</v>
      </c>
      <c r="K11" s="7" t="s">
        <v>101</v>
      </c>
      <c r="L11" s="7" t="s">
        <v>102</v>
      </c>
      <c r="M11" s="10" t="s">
        <v>103</v>
      </c>
      <c r="N11" s="7">
        <v>2017.0</v>
      </c>
      <c r="O11" s="11">
        <v>43986.0</v>
      </c>
      <c r="P11" s="12"/>
      <c r="Q11" s="13"/>
      <c r="R11" s="13"/>
      <c r="S11" s="12"/>
      <c r="T11" s="12"/>
      <c r="U11" s="12"/>
      <c r="V11" s="12"/>
      <c r="W11" s="12"/>
      <c r="X11" s="12"/>
      <c r="Y11" s="12"/>
    </row>
    <row r="12">
      <c r="A12" s="6">
        <f t="shared" si="1"/>
        <v>11</v>
      </c>
      <c r="B12" s="7" t="s">
        <v>104</v>
      </c>
      <c r="C12" s="7" t="s">
        <v>105</v>
      </c>
      <c r="D12" s="7" t="s">
        <v>106</v>
      </c>
      <c r="E12" s="7" t="s">
        <v>18</v>
      </c>
      <c r="F12" s="7" t="s">
        <v>19</v>
      </c>
      <c r="G12" s="7">
        <v>19063.0</v>
      </c>
      <c r="H12" s="7" t="s">
        <v>107</v>
      </c>
      <c r="I12" s="8" t="s">
        <v>108</v>
      </c>
      <c r="J12" s="9" t="s">
        <v>109</v>
      </c>
      <c r="K12" s="7" t="s">
        <v>110</v>
      </c>
      <c r="L12" s="7" t="s">
        <v>111</v>
      </c>
      <c r="M12" s="10" t="s">
        <v>112</v>
      </c>
      <c r="N12" s="7">
        <v>2018.0</v>
      </c>
      <c r="O12" s="11">
        <v>43805.0</v>
      </c>
      <c r="P12" s="12"/>
      <c r="Q12" s="13"/>
      <c r="R12" s="13"/>
      <c r="S12" s="12"/>
      <c r="T12" s="12"/>
      <c r="U12" s="12"/>
      <c r="V12" s="12"/>
      <c r="W12" s="12"/>
      <c r="X12" s="12"/>
      <c r="Y12" s="12"/>
    </row>
    <row r="13">
      <c r="A13" s="6">
        <f t="shared" si="1"/>
        <v>12</v>
      </c>
      <c r="B13" s="7" t="s">
        <v>113</v>
      </c>
      <c r="C13" s="7" t="s">
        <v>114</v>
      </c>
      <c r="D13" s="7" t="s">
        <v>115</v>
      </c>
      <c r="E13" s="7" t="s">
        <v>116</v>
      </c>
      <c r="F13" s="7" t="s">
        <v>19</v>
      </c>
      <c r="G13" s="7">
        <v>19342.0</v>
      </c>
      <c r="H13" s="7" t="s">
        <v>117</v>
      </c>
      <c r="I13" s="8" t="s">
        <v>118</v>
      </c>
      <c r="J13" s="9" t="s">
        <v>119</v>
      </c>
      <c r="K13" s="7" t="s">
        <v>120</v>
      </c>
      <c r="L13" s="7" t="s">
        <v>121</v>
      </c>
      <c r="M13" s="7" t="s">
        <v>122</v>
      </c>
      <c r="N13" s="7">
        <v>2019.0</v>
      </c>
      <c r="O13" s="11">
        <v>43754.0</v>
      </c>
      <c r="P13" s="12"/>
      <c r="Q13" s="13"/>
      <c r="R13" s="13"/>
      <c r="S13" s="12"/>
      <c r="T13" s="12"/>
      <c r="U13" s="12"/>
      <c r="V13" s="12"/>
      <c r="W13" s="12"/>
      <c r="X13" s="12"/>
      <c r="Y13" s="12"/>
    </row>
    <row r="14" ht="25.5" customHeight="1">
      <c r="A14" s="6">
        <f t="shared" si="1"/>
        <v>13</v>
      </c>
      <c r="B14" s="7" t="s">
        <v>123</v>
      </c>
      <c r="C14" s="7" t="s">
        <v>124</v>
      </c>
      <c r="D14" s="7" t="s">
        <v>125</v>
      </c>
      <c r="E14" s="7" t="s">
        <v>18</v>
      </c>
      <c r="F14" s="7" t="s">
        <v>19</v>
      </c>
      <c r="G14" s="7">
        <v>19063.0</v>
      </c>
      <c r="H14" s="7" t="s">
        <v>126</v>
      </c>
      <c r="I14" s="8" t="s">
        <v>127</v>
      </c>
      <c r="J14" s="9" t="s">
        <v>128</v>
      </c>
      <c r="K14" s="7" t="s">
        <v>129</v>
      </c>
      <c r="L14" s="7" t="s">
        <v>130</v>
      </c>
      <c r="M14" s="7" t="s">
        <v>43</v>
      </c>
      <c r="N14" s="7">
        <v>2019.0</v>
      </c>
      <c r="O14" s="11">
        <v>43716.0</v>
      </c>
      <c r="P14" s="12"/>
      <c r="Q14" s="13"/>
      <c r="R14" s="13"/>
      <c r="S14" s="12"/>
      <c r="T14" s="12"/>
      <c r="U14" s="12"/>
      <c r="V14" s="12"/>
      <c r="W14" s="12"/>
      <c r="X14" s="12"/>
      <c r="Y14" s="12"/>
    </row>
    <row r="15" ht="25.5" customHeight="1">
      <c r="A15" s="6">
        <f t="shared" si="1"/>
        <v>14</v>
      </c>
      <c r="B15" s="7" t="s">
        <v>131</v>
      </c>
      <c r="C15" s="7" t="s">
        <v>132</v>
      </c>
      <c r="D15" s="7" t="s">
        <v>133</v>
      </c>
      <c r="E15" s="7" t="s">
        <v>18</v>
      </c>
      <c r="F15" s="7" t="s">
        <v>19</v>
      </c>
      <c r="G15" s="7">
        <v>19063.0</v>
      </c>
      <c r="H15" s="7" t="s">
        <v>134</v>
      </c>
      <c r="I15" s="14" t="s">
        <v>135</v>
      </c>
      <c r="J15" s="9" t="s">
        <v>136</v>
      </c>
      <c r="K15" s="7" t="s">
        <v>137</v>
      </c>
      <c r="L15" s="7" t="s">
        <v>138</v>
      </c>
      <c r="M15" s="7" t="s">
        <v>139</v>
      </c>
      <c r="N15" s="7">
        <v>2017.0</v>
      </c>
      <c r="O15" s="11">
        <v>43692.0</v>
      </c>
      <c r="P15" s="12"/>
      <c r="Q15" s="13"/>
      <c r="R15" s="13"/>
      <c r="S15" s="12"/>
      <c r="T15" s="12"/>
      <c r="U15" s="12"/>
      <c r="V15" s="12"/>
      <c r="W15" s="12"/>
      <c r="X15" s="12"/>
      <c r="Y15" s="12"/>
    </row>
    <row r="16" ht="25.5" customHeight="1">
      <c r="A16" s="6">
        <f t="shared" si="1"/>
        <v>15</v>
      </c>
      <c r="B16" s="7" t="s">
        <v>140</v>
      </c>
      <c r="C16" s="7" t="s">
        <v>141</v>
      </c>
      <c r="D16" s="7" t="s">
        <v>142</v>
      </c>
      <c r="E16" s="7" t="s">
        <v>47</v>
      </c>
      <c r="F16" s="7" t="s">
        <v>19</v>
      </c>
      <c r="G16" s="7">
        <v>19063.0</v>
      </c>
      <c r="H16" s="7" t="s">
        <v>143</v>
      </c>
      <c r="I16" s="8" t="s">
        <v>144</v>
      </c>
      <c r="J16" s="9" t="s">
        <v>145</v>
      </c>
      <c r="K16" s="7" t="s">
        <v>146</v>
      </c>
      <c r="L16" s="7" t="s">
        <v>147</v>
      </c>
      <c r="M16" s="10" t="s">
        <v>148</v>
      </c>
      <c r="N16" s="7">
        <v>2019.0</v>
      </c>
      <c r="O16" s="11">
        <v>43985.0</v>
      </c>
      <c r="P16" s="12"/>
      <c r="Q16" s="13"/>
      <c r="R16" s="13"/>
      <c r="S16" s="12"/>
      <c r="T16" s="12"/>
      <c r="U16" s="12"/>
      <c r="V16" s="12"/>
      <c r="W16" s="12"/>
      <c r="X16" s="12"/>
      <c r="Y16" s="12"/>
    </row>
    <row r="17" ht="25.5" customHeight="1">
      <c r="A17" s="6">
        <f t="shared" si="1"/>
        <v>16</v>
      </c>
      <c r="B17" s="7" t="s">
        <v>149</v>
      </c>
      <c r="C17" s="7" t="s">
        <v>150</v>
      </c>
      <c r="D17" s="7" t="s">
        <v>151</v>
      </c>
      <c r="E17" s="7" t="s">
        <v>18</v>
      </c>
      <c r="F17" s="7" t="s">
        <v>152</v>
      </c>
      <c r="G17" s="7">
        <v>19063.0</v>
      </c>
      <c r="H17" s="7" t="s">
        <v>153</v>
      </c>
      <c r="I17" s="8" t="s">
        <v>154</v>
      </c>
      <c r="J17" s="9" t="s">
        <v>155</v>
      </c>
      <c r="K17" s="7" t="s">
        <v>156</v>
      </c>
      <c r="L17" s="7" t="s">
        <v>157</v>
      </c>
      <c r="M17" s="7" t="s">
        <v>158</v>
      </c>
      <c r="N17" s="7">
        <v>2018.0</v>
      </c>
      <c r="O17" s="11">
        <v>43705.0</v>
      </c>
      <c r="P17" s="12"/>
      <c r="Q17" s="13"/>
      <c r="R17" s="13"/>
      <c r="S17" s="12"/>
      <c r="T17" s="12"/>
      <c r="U17" s="12"/>
      <c r="V17" s="12"/>
      <c r="W17" s="12"/>
      <c r="X17" s="12"/>
      <c r="Y17" s="12"/>
    </row>
    <row r="18" ht="25.5" customHeight="1">
      <c r="A18" s="6">
        <f t="shared" si="1"/>
        <v>17</v>
      </c>
      <c r="B18" s="15" t="s">
        <v>159</v>
      </c>
      <c r="C18" s="15" t="s">
        <v>160</v>
      </c>
      <c r="D18" s="15" t="s">
        <v>161</v>
      </c>
      <c r="E18" s="15" t="s">
        <v>18</v>
      </c>
      <c r="F18" s="15" t="s">
        <v>19</v>
      </c>
      <c r="G18" s="15">
        <v>19063.0</v>
      </c>
      <c r="H18" s="15" t="s">
        <v>162</v>
      </c>
      <c r="I18" s="8" t="s">
        <v>163</v>
      </c>
      <c r="J18" s="16" t="s">
        <v>164</v>
      </c>
      <c r="K18" s="15" t="s">
        <v>165</v>
      </c>
      <c r="L18" s="15" t="s">
        <v>166</v>
      </c>
      <c r="M18" s="15" t="s">
        <v>53</v>
      </c>
      <c r="N18" s="15">
        <v>2019.0</v>
      </c>
      <c r="O18" s="17">
        <v>43787.0</v>
      </c>
      <c r="P18" s="5"/>
      <c r="Q18" s="13"/>
      <c r="R18" s="13"/>
      <c r="S18" s="12"/>
      <c r="T18" s="12"/>
      <c r="U18" s="12"/>
      <c r="V18" s="12"/>
      <c r="W18" s="12"/>
      <c r="X18" s="12"/>
      <c r="Y18" s="12"/>
    </row>
    <row r="19" ht="25.5" customHeight="1">
      <c r="A19" s="6">
        <f t="shared" si="1"/>
        <v>18</v>
      </c>
      <c r="B19" s="7" t="s">
        <v>167</v>
      </c>
      <c r="C19" s="7" t="s">
        <v>168</v>
      </c>
      <c r="D19" s="7" t="s">
        <v>169</v>
      </c>
      <c r="E19" s="7" t="s">
        <v>47</v>
      </c>
      <c r="F19" s="7" t="s">
        <v>19</v>
      </c>
      <c r="G19" s="7">
        <v>19063.0</v>
      </c>
      <c r="H19" s="7" t="s">
        <v>170</v>
      </c>
      <c r="I19" s="8" t="s">
        <v>171</v>
      </c>
      <c r="J19" s="9" t="s">
        <v>172</v>
      </c>
      <c r="K19" s="7" t="s">
        <v>173</v>
      </c>
      <c r="L19" s="7" t="s">
        <v>174</v>
      </c>
      <c r="M19" s="10" t="s">
        <v>148</v>
      </c>
      <c r="N19" s="7">
        <v>2018.0</v>
      </c>
      <c r="O19" s="11">
        <v>43998.0</v>
      </c>
      <c r="P19" s="12"/>
      <c r="Q19" s="13"/>
      <c r="R19" s="13"/>
      <c r="S19" s="12"/>
      <c r="T19" s="12"/>
      <c r="U19" s="12"/>
      <c r="V19" s="12"/>
      <c r="W19" s="12"/>
      <c r="X19" s="12"/>
      <c r="Y19" s="12"/>
    </row>
    <row r="20" ht="25.5" customHeight="1">
      <c r="A20" s="6">
        <f t="shared" si="1"/>
        <v>19</v>
      </c>
      <c r="B20" s="7" t="s">
        <v>175</v>
      </c>
      <c r="C20" s="7" t="s">
        <v>176</v>
      </c>
      <c r="D20" s="7" t="s">
        <v>177</v>
      </c>
      <c r="E20" s="7" t="s">
        <v>18</v>
      </c>
      <c r="F20" s="7" t="s">
        <v>152</v>
      </c>
      <c r="G20" s="7">
        <v>19063.0</v>
      </c>
      <c r="H20" s="7" t="s">
        <v>178</v>
      </c>
      <c r="I20" s="8" t="s">
        <v>179</v>
      </c>
      <c r="J20" s="9" t="s">
        <v>180</v>
      </c>
      <c r="K20" s="7" t="s">
        <v>181</v>
      </c>
      <c r="L20" s="7" t="s">
        <v>182</v>
      </c>
      <c r="M20" s="10" t="s">
        <v>183</v>
      </c>
      <c r="N20" s="7">
        <v>2018.0</v>
      </c>
      <c r="O20" s="11">
        <v>43740.0</v>
      </c>
      <c r="P20" s="12"/>
      <c r="Q20" s="13"/>
      <c r="R20" s="13"/>
      <c r="S20" s="12"/>
      <c r="T20" s="12"/>
      <c r="U20" s="12"/>
      <c r="V20" s="12"/>
      <c r="W20" s="12"/>
      <c r="X20" s="12"/>
      <c r="Y20" s="12"/>
    </row>
    <row r="21" ht="25.5" customHeight="1">
      <c r="A21" s="6">
        <f t="shared" si="1"/>
        <v>20</v>
      </c>
      <c r="B21" s="7" t="s">
        <v>184</v>
      </c>
      <c r="C21" s="7" t="s">
        <v>27</v>
      </c>
      <c r="D21" s="7" t="s">
        <v>185</v>
      </c>
      <c r="E21" s="7" t="s">
        <v>65</v>
      </c>
      <c r="F21" s="7" t="s">
        <v>19</v>
      </c>
      <c r="G21" s="7">
        <v>19014.0</v>
      </c>
      <c r="H21" s="7" t="s">
        <v>186</v>
      </c>
      <c r="I21" s="14" t="s">
        <v>187</v>
      </c>
      <c r="J21" s="9" t="s">
        <v>188</v>
      </c>
      <c r="K21" s="7" t="s">
        <v>189</v>
      </c>
      <c r="L21" s="7" t="s">
        <v>190</v>
      </c>
      <c r="M21" s="10" t="s">
        <v>122</v>
      </c>
      <c r="N21" s="7">
        <v>2017.0</v>
      </c>
      <c r="O21" s="11">
        <v>43783.0</v>
      </c>
      <c r="P21" s="12"/>
      <c r="Q21" s="13"/>
      <c r="R21" s="13"/>
      <c r="S21" s="12"/>
      <c r="T21" s="12"/>
      <c r="U21" s="12"/>
      <c r="V21" s="12"/>
      <c r="W21" s="12"/>
      <c r="X21" s="12"/>
      <c r="Y21" s="12"/>
    </row>
    <row r="22" ht="25.5" customHeight="1">
      <c r="A22" s="6">
        <f t="shared" si="1"/>
        <v>21</v>
      </c>
      <c r="B22" s="7" t="s">
        <v>191</v>
      </c>
      <c r="C22" s="7" t="s">
        <v>192</v>
      </c>
      <c r="D22" s="7" t="s">
        <v>193</v>
      </c>
      <c r="E22" s="7" t="s">
        <v>18</v>
      </c>
      <c r="F22" s="7" t="s">
        <v>19</v>
      </c>
      <c r="G22" s="7">
        <v>19063.0</v>
      </c>
      <c r="H22" s="7" t="s">
        <v>194</v>
      </c>
      <c r="I22" s="8" t="s">
        <v>195</v>
      </c>
      <c r="J22" s="9" t="s">
        <v>196</v>
      </c>
      <c r="K22" s="7" t="s">
        <v>93</v>
      </c>
      <c r="L22" s="7" t="s">
        <v>197</v>
      </c>
      <c r="M22" s="10" t="s">
        <v>25</v>
      </c>
      <c r="N22" s="7">
        <v>2018.0</v>
      </c>
      <c r="O22" s="11">
        <v>43998.0</v>
      </c>
      <c r="P22" s="12"/>
      <c r="Q22" s="13"/>
      <c r="R22" s="13"/>
      <c r="S22" s="12"/>
      <c r="T22" s="12"/>
      <c r="U22" s="12"/>
      <c r="V22" s="12"/>
      <c r="W22" s="12"/>
      <c r="X22" s="12"/>
      <c r="Y22" s="12"/>
    </row>
    <row r="23" ht="25.5" customHeight="1">
      <c r="A23" s="6">
        <f t="shared" si="1"/>
        <v>22</v>
      </c>
      <c r="B23" s="7" t="s">
        <v>198</v>
      </c>
      <c r="C23" s="7" t="s">
        <v>199</v>
      </c>
      <c r="D23" s="7" t="s">
        <v>200</v>
      </c>
      <c r="E23" s="7" t="s">
        <v>18</v>
      </c>
      <c r="F23" s="7" t="s">
        <v>19</v>
      </c>
      <c r="G23" s="7">
        <v>19063.0</v>
      </c>
      <c r="H23" s="7" t="s">
        <v>201</v>
      </c>
      <c r="I23" s="8" t="str">
        <f>HYPERLINK("mailto:lucyc_jimenez@yahoo.com","lucyc_jimenez@yahoo.com")</f>
        <v>lucyc_jimenez@yahoo.com</v>
      </c>
      <c r="J23" s="9" t="s">
        <v>128</v>
      </c>
      <c r="K23" s="7" t="s">
        <v>202</v>
      </c>
      <c r="L23" s="7" t="s">
        <v>203</v>
      </c>
      <c r="M23" s="10" t="s">
        <v>103</v>
      </c>
      <c r="N23" s="7">
        <v>2016.0</v>
      </c>
      <c r="O23" s="11">
        <v>44005.0</v>
      </c>
      <c r="P23" s="12"/>
      <c r="Q23" s="13"/>
      <c r="R23" s="13"/>
      <c r="S23" s="12"/>
      <c r="T23" s="12"/>
      <c r="U23" s="12"/>
      <c r="V23" s="12"/>
      <c r="W23" s="12"/>
      <c r="X23" s="12"/>
      <c r="Y23" s="12"/>
    </row>
    <row r="24" ht="25.5" customHeight="1">
      <c r="A24" s="6">
        <f t="shared" si="1"/>
        <v>23</v>
      </c>
      <c r="B24" s="7" t="s">
        <v>204</v>
      </c>
      <c r="C24" s="7" t="s">
        <v>16</v>
      </c>
      <c r="D24" s="7" t="s">
        <v>205</v>
      </c>
      <c r="E24" s="7" t="s">
        <v>18</v>
      </c>
      <c r="F24" s="7" t="s">
        <v>19</v>
      </c>
      <c r="G24" s="7">
        <v>19063.0</v>
      </c>
      <c r="H24" s="7" t="s">
        <v>206</v>
      </c>
      <c r="I24" s="8" t="str">
        <f>HYPERLINK("mailto:egkrs1@hotmail.com","egkrs1@hotmail.com")</f>
        <v>egkrs1@hotmail.com</v>
      </c>
      <c r="J24" s="9" t="s">
        <v>207</v>
      </c>
      <c r="K24" s="7" t="s">
        <v>208</v>
      </c>
      <c r="L24" s="7" t="s">
        <v>209</v>
      </c>
      <c r="M24" s="10" t="s">
        <v>53</v>
      </c>
      <c r="N24" s="7">
        <v>2015.0</v>
      </c>
      <c r="O24" s="11">
        <v>43774.0</v>
      </c>
      <c r="P24" s="12"/>
      <c r="Q24" s="13"/>
      <c r="R24" s="13"/>
      <c r="S24" s="12"/>
      <c r="T24" s="12"/>
      <c r="U24" s="12"/>
      <c r="V24" s="12"/>
      <c r="W24" s="12"/>
      <c r="X24" s="12"/>
      <c r="Y24" s="12"/>
    </row>
    <row r="25" ht="25.5" customHeight="1">
      <c r="A25" s="6">
        <f t="shared" si="1"/>
        <v>24</v>
      </c>
      <c r="B25" s="7" t="s">
        <v>210</v>
      </c>
      <c r="C25" s="7" t="s">
        <v>36</v>
      </c>
      <c r="D25" s="7" t="s">
        <v>211</v>
      </c>
      <c r="E25" s="7" t="s">
        <v>18</v>
      </c>
      <c r="F25" s="7" t="s">
        <v>19</v>
      </c>
      <c r="G25" s="7">
        <v>19063.0</v>
      </c>
      <c r="H25" s="7" t="s">
        <v>212</v>
      </c>
      <c r="I25" s="8" t="s">
        <v>213</v>
      </c>
      <c r="J25" s="9" t="s">
        <v>214</v>
      </c>
      <c r="K25" s="7" t="s">
        <v>215</v>
      </c>
      <c r="L25" s="7" t="s">
        <v>216</v>
      </c>
      <c r="M25" s="7" t="s">
        <v>43</v>
      </c>
      <c r="N25" s="7">
        <v>2019.0</v>
      </c>
      <c r="O25" s="11">
        <v>43738.0</v>
      </c>
      <c r="P25" s="12"/>
      <c r="Q25" s="13"/>
      <c r="R25" s="13"/>
      <c r="S25" s="12"/>
      <c r="T25" s="12"/>
      <c r="U25" s="12"/>
      <c r="V25" s="12"/>
      <c r="W25" s="12"/>
      <c r="X25" s="12"/>
      <c r="Y25" s="12"/>
    </row>
    <row r="26" ht="25.5" customHeight="1">
      <c r="A26" s="6">
        <f t="shared" si="1"/>
        <v>25</v>
      </c>
      <c r="B26" s="7" t="s">
        <v>217</v>
      </c>
      <c r="C26" s="7" t="s">
        <v>218</v>
      </c>
      <c r="D26" s="7" t="s">
        <v>219</v>
      </c>
      <c r="E26" s="7" t="s">
        <v>18</v>
      </c>
      <c r="F26" s="7" t="s">
        <v>220</v>
      </c>
      <c r="G26" s="7">
        <v>19063.0</v>
      </c>
      <c r="H26" s="7" t="s">
        <v>221</v>
      </c>
      <c r="I26" s="8" t="s">
        <v>222</v>
      </c>
      <c r="J26" s="9" t="s">
        <v>223</v>
      </c>
      <c r="K26" s="7" t="s">
        <v>224</v>
      </c>
      <c r="L26" s="7" t="s">
        <v>225</v>
      </c>
      <c r="M26" s="10" t="s">
        <v>226</v>
      </c>
      <c r="N26" s="7">
        <v>2019.0</v>
      </c>
      <c r="O26" s="11">
        <v>43904.0</v>
      </c>
      <c r="P26" s="12"/>
      <c r="Q26" s="13"/>
      <c r="R26" s="13"/>
      <c r="S26" s="12"/>
      <c r="T26" s="12"/>
      <c r="U26" s="12"/>
      <c r="V26" s="12"/>
      <c r="W26" s="12"/>
      <c r="X26" s="12"/>
      <c r="Y26" s="12"/>
    </row>
    <row r="27" ht="25.5" customHeight="1">
      <c r="A27" s="6">
        <f t="shared" si="1"/>
        <v>26</v>
      </c>
      <c r="B27" s="7" t="s">
        <v>227</v>
      </c>
      <c r="C27" s="7" t="s">
        <v>228</v>
      </c>
      <c r="D27" s="7" t="s">
        <v>229</v>
      </c>
      <c r="E27" s="7" t="s">
        <v>18</v>
      </c>
      <c r="F27" s="7" t="s">
        <v>19</v>
      </c>
      <c r="G27" s="7">
        <v>19063.0</v>
      </c>
      <c r="H27" s="7" t="s">
        <v>230</v>
      </c>
      <c r="I27" s="8" t="s">
        <v>231</v>
      </c>
      <c r="J27" s="9" t="s">
        <v>232</v>
      </c>
      <c r="K27" s="7" t="s">
        <v>233</v>
      </c>
      <c r="L27" s="7" t="s">
        <v>234</v>
      </c>
      <c r="M27" s="7" t="s">
        <v>53</v>
      </c>
      <c r="N27" s="7">
        <v>2019.0</v>
      </c>
      <c r="O27" s="11">
        <v>43774.0</v>
      </c>
      <c r="P27" s="12"/>
      <c r="Q27" s="13"/>
      <c r="R27" s="13"/>
      <c r="S27" s="12"/>
      <c r="T27" s="12"/>
      <c r="U27" s="12"/>
      <c r="V27" s="12"/>
      <c r="W27" s="12"/>
      <c r="X27" s="12"/>
      <c r="Y27" s="12"/>
    </row>
    <row r="28">
      <c r="A28" s="6">
        <f t="shared" si="1"/>
        <v>27</v>
      </c>
      <c r="B28" s="7" t="s">
        <v>235</v>
      </c>
      <c r="C28" s="7" t="s">
        <v>236</v>
      </c>
      <c r="D28" s="7" t="s">
        <v>237</v>
      </c>
      <c r="E28" s="7" t="s">
        <v>18</v>
      </c>
      <c r="F28" s="7" t="s">
        <v>152</v>
      </c>
      <c r="G28" s="7">
        <v>19063.0</v>
      </c>
      <c r="H28" s="7" t="s">
        <v>238</v>
      </c>
      <c r="I28" s="14" t="s">
        <v>239</v>
      </c>
      <c r="J28" s="9" t="s">
        <v>240</v>
      </c>
      <c r="K28" s="7" t="s">
        <v>241</v>
      </c>
      <c r="L28" s="7" t="s">
        <v>242</v>
      </c>
      <c r="M28" s="10" t="s">
        <v>122</v>
      </c>
      <c r="N28" s="7">
        <v>2018.0</v>
      </c>
      <c r="O28" s="11">
        <v>43742.0</v>
      </c>
      <c r="P28" s="12"/>
      <c r="Q28" s="13"/>
      <c r="R28" s="13"/>
      <c r="S28" s="12"/>
      <c r="T28" s="12"/>
      <c r="U28" s="12"/>
      <c r="V28" s="12"/>
      <c r="W28" s="12"/>
      <c r="X28" s="12"/>
      <c r="Y28" s="12"/>
    </row>
    <row r="29" ht="39.0" customHeight="1">
      <c r="A29" s="6">
        <f t="shared" si="1"/>
        <v>28</v>
      </c>
      <c r="B29" s="7" t="s">
        <v>243</v>
      </c>
      <c r="C29" s="7" t="s">
        <v>244</v>
      </c>
      <c r="D29" s="7" t="s">
        <v>245</v>
      </c>
      <c r="E29" s="7" t="s">
        <v>18</v>
      </c>
      <c r="F29" s="7" t="s">
        <v>220</v>
      </c>
      <c r="G29" s="7">
        <v>19063.0</v>
      </c>
      <c r="H29" s="7" t="s">
        <v>246</v>
      </c>
      <c r="I29" s="8" t="s">
        <v>247</v>
      </c>
      <c r="J29" s="9" t="s">
        <v>248</v>
      </c>
      <c r="K29" s="7" t="s">
        <v>249</v>
      </c>
      <c r="L29" s="7" t="s">
        <v>250</v>
      </c>
      <c r="M29" s="10" t="s">
        <v>251</v>
      </c>
      <c r="N29" s="7">
        <v>2019.0</v>
      </c>
      <c r="O29" s="11">
        <v>43878.0</v>
      </c>
      <c r="P29" s="12"/>
      <c r="Q29" s="13"/>
      <c r="R29" s="13"/>
      <c r="S29" s="12"/>
      <c r="T29" s="12"/>
      <c r="U29" s="12"/>
      <c r="V29" s="12"/>
      <c r="W29" s="12"/>
      <c r="X29" s="12"/>
      <c r="Y29" s="12"/>
    </row>
    <row r="30" ht="25.5" customHeight="1">
      <c r="A30" s="6">
        <f t="shared" si="1"/>
        <v>29</v>
      </c>
      <c r="B30" s="7" t="s">
        <v>252</v>
      </c>
      <c r="C30" s="7" t="s">
        <v>253</v>
      </c>
      <c r="D30" s="7" t="s">
        <v>254</v>
      </c>
      <c r="E30" s="7" t="s">
        <v>18</v>
      </c>
      <c r="F30" s="7" t="s">
        <v>19</v>
      </c>
      <c r="G30" s="7">
        <v>19014.0</v>
      </c>
      <c r="H30" s="7" t="s">
        <v>255</v>
      </c>
      <c r="I30" s="8" t="s">
        <v>256</v>
      </c>
      <c r="J30" s="9" t="s">
        <v>257</v>
      </c>
      <c r="K30" s="7"/>
      <c r="L30" s="7" t="s">
        <v>258</v>
      </c>
      <c r="M30" s="10" t="s">
        <v>148</v>
      </c>
      <c r="N30" s="7">
        <v>2015.0</v>
      </c>
      <c r="O30" s="11">
        <v>44005.0</v>
      </c>
      <c r="P30" s="12" t="s">
        <v>87</v>
      </c>
      <c r="Q30" s="13"/>
      <c r="R30" s="13"/>
      <c r="S30" s="12"/>
      <c r="T30" s="12"/>
      <c r="U30" s="12"/>
      <c r="V30" s="12"/>
      <c r="W30" s="12"/>
      <c r="X30" s="12"/>
      <c r="Y30" s="12"/>
    </row>
    <row r="31" ht="25.5" customHeight="1">
      <c r="A31" s="6">
        <f t="shared" si="1"/>
        <v>30</v>
      </c>
      <c r="B31" s="7" t="s">
        <v>259</v>
      </c>
      <c r="C31" s="7" t="s">
        <v>260</v>
      </c>
      <c r="D31" s="7" t="s">
        <v>261</v>
      </c>
      <c r="E31" s="7" t="s">
        <v>65</v>
      </c>
      <c r="F31" s="7" t="s">
        <v>19</v>
      </c>
      <c r="G31" s="7">
        <v>19014.0</v>
      </c>
      <c r="H31" s="7" t="s">
        <v>262</v>
      </c>
      <c r="I31" s="8" t="str">
        <f>HYPERLINK("mailto:mccaleballene@gmail.com","mccaleballene@gmail.com")</f>
        <v>mccaleballene@gmail.com</v>
      </c>
      <c r="J31" s="9" t="s">
        <v>263</v>
      </c>
      <c r="K31" s="7" t="s">
        <v>264</v>
      </c>
      <c r="L31" s="7" t="s">
        <v>265</v>
      </c>
      <c r="M31" s="10" t="s">
        <v>122</v>
      </c>
      <c r="N31" s="7">
        <v>2013.0</v>
      </c>
      <c r="O31" s="11">
        <v>43766.0</v>
      </c>
      <c r="P31" s="12"/>
      <c r="Q31" s="13"/>
      <c r="R31" s="13"/>
      <c r="S31" s="12"/>
      <c r="T31" s="12"/>
      <c r="U31" s="12"/>
      <c r="V31" s="12"/>
      <c r="W31" s="12"/>
      <c r="X31" s="12"/>
      <c r="Y31" s="12"/>
    </row>
    <row r="32">
      <c r="A32" s="6">
        <f t="shared" si="1"/>
        <v>31</v>
      </c>
      <c r="B32" s="7" t="s">
        <v>266</v>
      </c>
      <c r="C32" s="7" t="s">
        <v>267</v>
      </c>
      <c r="D32" s="7" t="s">
        <v>268</v>
      </c>
      <c r="E32" s="7" t="s">
        <v>18</v>
      </c>
      <c r="F32" s="7" t="s">
        <v>19</v>
      </c>
      <c r="G32" s="7">
        <v>19063.0</v>
      </c>
      <c r="H32" s="7" t="s">
        <v>269</v>
      </c>
      <c r="I32" s="8" t="str">
        <f>HYPERLINK("mailto:sarahmckayphoto@gmail.com","sarahmckayphoto@gmail.com")</f>
        <v>sarahmckayphoto@gmail.com</v>
      </c>
      <c r="J32" s="9" t="s">
        <v>270</v>
      </c>
      <c r="K32" s="7" t="s">
        <v>271</v>
      </c>
      <c r="L32" s="7" t="s">
        <v>272</v>
      </c>
      <c r="M32" s="10" t="s">
        <v>122</v>
      </c>
      <c r="N32" s="7">
        <v>2015.0</v>
      </c>
      <c r="O32" s="11">
        <v>43741.0</v>
      </c>
      <c r="P32" s="12" t="s">
        <v>71</v>
      </c>
      <c r="Q32" s="13"/>
      <c r="R32" s="13"/>
      <c r="S32" s="12"/>
      <c r="T32" s="12"/>
      <c r="U32" s="12"/>
      <c r="V32" s="12"/>
      <c r="W32" s="12"/>
      <c r="X32" s="12"/>
      <c r="Y32" s="12"/>
    </row>
    <row r="33" ht="25.5" customHeight="1">
      <c r="A33" s="6">
        <f t="shared" si="1"/>
        <v>32</v>
      </c>
      <c r="B33" s="7" t="s">
        <v>273</v>
      </c>
      <c r="C33" s="7" t="s">
        <v>274</v>
      </c>
      <c r="D33" s="7" t="s">
        <v>275</v>
      </c>
      <c r="E33" s="7" t="s">
        <v>65</v>
      </c>
      <c r="F33" s="7" t="s">
        <v>19</v>
      </c>
      <c r="G33" s="7">
        <v>19014.0</v>
      </c>
      <c r="H33" s="7" t="s">
        <v>276</v>
      </c>
      <c r="I33" s="14" t="s">
        <v>277</v>
      </c>
      <c r="J33" s="9" t="s">
        <v>278</v>
      </c>
      <c r="K33" s="7" t="s">
        <v>181</v>
      </c>
      <c r="L33" s="7" t="s">
        <v>279</v>
      </c>
      <c r="M33" s="7" t="s">
        <v>43</v>
      </c>
      <c r="N33" s="7">
        <v>2019.0</v>
      </c>
      <c r="O33" s="11">
        <v>43728.0</v>
      </c>
      <c r="P33" s="12"/>
      <c r="Q33" s="13"/>
      <c r="R33" s="5"/>
      <c r="S33" s="5"/>
      <c r="T33" s="5"/>
      <c r="U33" s="5"/>
      <c r="V33" s="5"/>
      <c r="W33" s="5"/>
      <c r="X33" s="5"/>
      <c r="Y33" s="5"/>
    </row>
    <row r="34" ht="25.5" customHeight="1">
      <c r="A34" s="6">
        <f t="shared" si="1"/>
        <v>33</v>
      </c>
      <c r="B34" s="7" t="s">
        <v>280</v>
      </c>
      <c r="C34" s="7" t="s">
        <v>281</v>
      </c>
      <c r="D34" s="7" t="s">
        <v>282</v>
      </c>
      <c r="E34" s="7" t="s">
        <v>18</v>
      </c>
      <c r="F34" s="7" t="s">
        <v>19</v>
      </c>
      <c r="G34" s="7">
        <v>19063.0</v>
      </c>
      <c r="H34" s="7" t="s">
        <v>283</v>
      </c>
      <c r="I34" s="8" t="s">
        <v>284</v>
      </c>
      <c r="J34" s="9" t="s">
        <v>285</v>
      </c>
      <c r="K34" s="7" t="s">
        <v>286</v>
      </c>
      <c r="L34" s="7" t="s">
        <v>287</v>
      </c>
      <c r="M34" s="7" t="s">
        <v>139</v>
      </c>
      <c r="N34" s="7">
        <v>2017.0</v>
      </c>
      <c r="O34" s="11">
        <v>43706.0</v>
      </c>
      <c r="P34" s="12"/>
      <c r="Q34" s="13"/>
      <c r="R34" s="13"/>
      <c r="S34" s="12"/>
      <c r="T34" s="12"/>
      <c r="U34" s="12"/>
      <c r="V34" s="12"/>
      <c r="W34" s="12"/>
      <c r="X34" s="12"/>
      <c r="Y34" s="12"/>
    </row>
    <row r="35" ht="25.5" customHeight="1">
      <c r="A35" s="6">
        <f t="shared" si="1"/>
        <v>34</v>
      </c>
      <c r="B35" s="7" t="s">
        <v>288</v>
      </c>
      <c r="C35" s="7" t="s">
        <v>289</v>
      </c>
      <c r="D35" s="7" t="s">
        <v>290</v>
      </c>
      <c r="E35" s="7" t="s">
        <v>18</v>
      </c>
      <c r="F35" s="7" t="s">
        <v>152</v>
      </c>
      <c r="G35" s="7">
        <v>19063.0</v>
      </c>
      <c r="H35" s="7" t="s">
        <v>291</v>
      </c>
      <c r="I35" s="8" t="s">
        <v>292</v>
      </c>
      <c r="J35" s="9" t="s">
        <v>293</v>
      </c>
      <c r="K35" s="7"/>
      <c r="L35" s="7" t="s">
        <v>294</v>
      </c>
      <c r="M35" s="7" t="s">
        <v>295</v>
      </c>
      <c r="N35" s="7">
        <v>2018.0</v>
      </c>
      <c r="O35" s="11">
        <v>43706.0</v>
      </c>
      <c r="P35" s="12"/>
      <c r="Q35" s="13"/>
      <c r="R35" s="13"/>
      <c r="S35" s="12"/>
      <c r="T35" s="12"/>
      <c r="U35" s="12"/>
      <c r="V35" s="12"/>
      <c r="W35" s="12"/>
      <c r="X35" s="12"/>
      <c r="Y35" s="12"/>
    </row>
    <row r="36" ht="25.5" customHeight="1">
      <c r="A36" s="6">
        <f t="shared" si="1"/>
        <v>35</v>
      </c>
      <c r="B36" s="7" t="s">
        <v>296</v>
      </c>
      <c r="C36" s="7" t="s">
        <v>297</v>
      </c>
      <c r="D36" s="7" t="s">
        <v>298</v>
      </c>
      <c r="E36" s="7" t="s">
        <v>18</v>
      </c>
      <c r="F36" s="7" t="s">
        <v>19</v>
      </c>
      <c r="G36" s="7">
        <v>19063.0</v>
      </c>
      <c r="H36" s="7" t="s">
        <v>299</v>
      </c>
      <c r="I36" s="8" t="s">
        <v>300</v>
      </c>
      <c r="J36" s="9" t="s">
        <v>301</v>
      </c>
      <c r="K36" s="7" t="s">
        <v>249</v>
      </c>
      <c r="L36" s="7" t="s">
        <v>302</v>
      </c>
      <c r="M36" s="7" t="s">
        <v>112</v>
      </c>
      <c r="N36" s="7">
        <v>2019.0</v>
      </c>
      <c r="O36" s="11">
        <v>43817.0</v>
      </c>
      <c r="P36" s="12"/>
      <c r="Q36" s="13"/>
      <c r="R36" s="13"/>
      <c r="S36" s="12"/>
      <c r="T36" s="12"/>
      <c r="U36" s="12"/>
      <c r="V36" s="12"/>
      <c r="W36" s="12"/>
      <c r="X36" s="12"/>
      <c r="Y36" s="12"/>
    </row>
    <row r="37" ht="25.5" customHeight="1">
      <c r="A37" s="6">
        <f t="shared" si="1"/>
        <v>36</v>
      </c>
      <c r="B37" s="7" t="s">
        <v>303</v>
      </c>
      <c r="C37" s="7" t="s">
        <v>304</v>
      </c>
      <c r="D37" s="7" t="s">
        <v>305</v>
      </c>
      <c r="E37" s="7" t="s">
        <v>306</v>
      </c>
      <c r="F37" s="7" t="s">
        <v>19</v>
      </c>
      <c r="G37" s="7">
        <v>19015.0</v>
      </c>
      <c r="H37" s="7" t="s">
        <v>307</v>
      </c>
      <c r="I37" s="8" t="s">
        <v>308</v>
      </c>
      <c r="J37" s="9" t="s">
        <v>309</v>
      </c>
      <c r="K37" s="7" t="s">
        <v>310</v>
      </c>
      <c r="L37" s="7" t="s">
        <v>311</v>
      </c>
      <c r="M37" s="7" t="s">
        <v>53</v>
      </c>
      <c r="N37" s="7">
        <v>2019.0</v>
      </c>
      <c r="O37" s="11">
        <v>43789.0</v>
      </c>
      <c r="P37" s="12"/>
      <c r="Q37" s="13"/>
      <c r="R37" s="13"/>
      <c r="S37" s="12"/>
      <c r="T37" s="12"/>
      <c r="U37" s="12"/>
      <c r="V37" s="12"/>
      <c r="W37" s="12"/>
      <c r="X37" s="12"/>
      <c r="Y37" s="12"/>
    </row>
    <row r="38" ht="25.5" customHeight="1">
      <c r="A38" s="6">
        <f t="shared" si="1"/>
        <v>37</v>
      </c>
      <c r="B38" s="7" t="s">
        <v>312</v>
      </c>
      <c r="C38" s="7" t="s">
        <v>313</v>
      </c>
      <c r="D38" s="7" t="s">
        <v>314</v>
      </c>
      <c r="E38" s="7" t="s">
        <v>18</v>
      </c>
      <c r="F38" s="7" t="s">
        <v>152</v>
      </c>
      <c r="G38" s="7">
        <v>19063.0</v>
      </c>
      <c r="H38" s="10"/>
      <c r="I38" s="8" t="s">
        <v>315</v>
      </c>
      <c r="J38" s="9" t="s">
        <v>316</v>
      </c>
      <c r="K38" s="7" t="s">
        <v>310</v>
      </c>
      <c r="L38" s="7" t="s">
        <v>317</v>
      </c>
      <c r="M38" s="7" t="s">
        <v>295</v>
      </c>
      <c r="N38" s="7">
        <v>2018.0</v>
      </c>
      <c r="O38" s="11">
        <v>43706.0</v>
      </c>
      <c r="P38" s="12"/>
      <c r="Q38" s="13"/>
      <c r="R38" s="13"/>
      <c r="S38" s="12"/>
      <c r="T38" s="12"/>
      <c r="U38" s="12"/>
      <c r="V38" s="12"/>
      <c r="W38" s="12"/>
      <c r="X38" s="12"/>
      <c r="Y38" s="12"/>
    </row>
    <row r="39" ht="25.5" customHeight="1">
      <c r="A39" s="6">
        <f t="shared" si="1"/>
        <v>38</v>
      </c>
      <c r="B39" s="7" t="s">
        <v>318</v>
      </c>
      <c r="C39" s="7" t="s">
        <v>319</v>
      </c>
      <c r="D39" s="7" t="s">
        <v>320</v>
      </c>
      <c r="E39" s="7" t="s">
        <v>18</v>
      </c>
      <c r="F39" s="7" t="s">
        <v>19</v>
      </c>
      <c r="G39" s="7">
        <v>19063.0</v>
      </c>
      <c r="H39" s="7" t="s">
        <v>321</v>
      </c>
      <c r="I39" s="8" t="s">
        <v>322</v>
      </c>
      <c r="J39" s="9" t="s">
        <v>323</v>
      </c>
      <c r="K39" s="7" t="s">
        <v>165</v>
      </c>
      <c r="L39" s="7" t="s">
        <v>324</v>
      </c>
      <c r="M39" s="7" t="s">
        <v>139</v>
      </c>
      <c r="N39" s="7">
        <v>2019.0</v>
      </c>
      <c r="O39" s="11">
        <v>43697.0</v>
      </c>
      <c r="P39" s="12"/>
      <c r="Q39" s="13"/>
      <c r="R39" s="13"/>
      <c r="S39" s="12"/>
      <c r="T39" s="12"/>
      <c r="U39" s="12"/>
      <c r="V39" s="12"/>
      <c r="W39" s="12"/>
      <c r="X39" s="12"/>
      <c r="Y39" s="12"/>
    </row>
    <row r="40" ht="25.5" customHeight="1">
      <c r="A40" s="6">
        <f t="shared" si="1"/>
        <v>39</v>
      </c>
      <c r="B40" s="7" t="s">
        <v>325</v>
      </c>
      <c r="C40" s="7" t="s">
        <v>326</v>
      </c>
      <c r="D40" s="7" t="s">
        <v>327</v>
      </c>
      <c r="E40" s="7" t="s">
        <v>65</v>
      </c>
      <c r="F40" s="7" t="s">
        <v>19</v>
      </c>
      <c r="G40" s="7">
        <v>19014.0</v>
      </c>
      <c r="H40" s="7" t="str">
        <f>HYPERLINK("tel:610.715.2251","610.715.2251")</f>
        <v>610.715.2251</v>
      </c>
      <c r="I40" s="8" t="str">
        <f>HYPERLINK("mailto:ashley.m.oconnor@hotmail.com","ashley.m.oconnor@hotmail.com")</f>
        <v>ashley.m.oconnor@hotmail.com</v>
      </c>
      <c r="J40" s="9" t="s">
        <v>328</v>
      </c>
      <c r="K40" s="7" t="s">
        <v>146</v>
      </c>
      <c r="L40" s="7" t="s">
        <v>329</v>
      </c>
      <c r="M40" s="10" t="s">
        <v>148</v>
      </c>
      <c r="N40" s="7">
        <v>2014.0</v>
      </c>
      <c r="O40" s="11">
        <v>43993.0</v>
      </c>
      <c r="P40" s="12" t="s">
        <v>71</v>
      </c>
      <c r="Q40" s="13"/>
      <c r="R40" s="13"/>
      <c r="S40" s="12"/>
      <c r="T40" s="12"/>
      <c r="U40" s="12"/>
      <c r="V40" s="12"/>
      <c r="W40" s="12"/>
      <c r="X40" s="12"/>
      <c r="Y40" s="12"/>
    </row>
    <row r="41" ht="25.5" customHeight="1">
      <c r="A41" s="6">
        <f t="shared" si="1"/>
        <v>40</v>
      </c>
      <c r="B41" s="7" t="s">
        <v>330</v>
      </c>
      <c r="C41" s="7" t="s">
        <v>331</v>
      </c>
      <c r="D41" s="7" t="s">
        <v>332</v>
      </c>
      <c r="E41" s="7" t="s">
        <v>18</v>
      </c>
      <c r="F41" s="7" t="s">
        <v>19</v>
      </c>
      <c r="G41" s="7">
        <v>19063.0</v>
      </c>
      <c r="H41" s="7" t="s">
        <v>333</v>
      </c>
      <c r="I41" s="8" t="s">
        <v>334</v>
      </c>
      <c r="J41" s="9" t="s">
        <v>335</v>
      </c>
      <c r="K41" s="7" t="s">
        <v>336</v>
      </c>
      <c r="L41" s="7" t="s">
        <v>337</v>
      </c>
      <c r="M41" s="7" t="s">
        <v>53</v>
      </c>
      <c r="N41" s="7">
        <v>2019.0</v>
      </c>
      <c r="O41" s="11">
        <v>43777.0</v>
      </c>
      <c r="P41" s="12"/>
      <c r="Q41" s="13"/>
      <c r="R41" s="13"/>
      <c r="S41" s="12"/>
      <c r="T41" s="12"/>
      <c r="U41" s="12"/>
      <c r="V41" s="12"/>
      <c r="W41" s="12"/>
      <c r="X41" s="12"/>
      <c r="Y41" s="12"/>
    </row>
    <row r="42" ht="25.5" customHeight="1">
      <c r="A42" s="6">
        <f t="shared" si="1"/>
        <v>41</v>
      </c>
      <c r="B42" s="18" t="s">
        <v>338</v>
      </c>
      <c r="C42" s="18" t="s">
        <v>339</v>
      </c>
      <c r="D42" s="15" t="s">
        <v>340</v>
      </c>
      <c r="E42" s="15" t="s">
        <v>47</v>
      </c>
      <c r="F42" s="15" t="s">
        <v>19</v>
      </c>
      <c r="G42" s="15">
        <v>19063.0</v>
      </c>
      <c r="H42" s="15" t="s">
        <v>341</v>
      </c>
      <c r="I42" s="8" t="s">
        <v>342</v>
      </c>
      <c r="J42" s="19">
        <v>44004.0</v>
      </c>
      <c r="K42" s="15" t="s">
        <v>343</v>
      </c>
      <c r="L42" s="15" t="s">
        <v>344</v>
      </c>
      <c r="M42" s="20" t="s">
        <v>70</v>
      </c>
      <c r="N42" s="15">
        <v>2020.0</v>
      </c>
      <c r="O42" s="17">
        <v>43885.0</v>
      </c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25.5" customHeight="1">
      <c r="A43" s="6">
        <f t="shared" si="1"/>
        <v>42</v>
      </c>
      <c r="B43" s="7" t="s">
        <v>345</v>
      </c>
      <c r="C43" s="7" t="s">
        <v>346</v>
      </c>
      <c r="D43" s="7" t="s">
        <v>347</v>
      </c>
      <c r="E43" s="7" t="s">
        <v>18</v>
      </c>
      <c r="F43" s="7" t="s">
        <v>19</v>
      </c>
      <c r="G43" s="7">
        <v>19063.0</v>
      </c>
      <c r="H43" s="7" t="s">
        <v>348</v>
      </c>
      <c r="I43" s="8" t="s">
        <v>349</v>
      </c>
      <c r="J43" s="9" t="s">
        <v>350</v>
      </c>
      <c r="K43" s="7" t="s">
        <v>286</v>
      </c>
      <c r="L43" s="7" t="s">
        <v>351</v>
      </c>
      <c r="M43" s="7" t="s">
        <v>139</v>
      </c>
      <c r="N43" s="7">
        <v>2017.0</v>
      </c>
      <c r="O43" s="11">
        <v>43697.0</v>
      </c>
      <c r="P43" s="12"/>
      <c r="Q43" s="13"/>
      <c r="R43" s="13"/>
      <c r="S43" s="12"/>
      <c r="T43" s="12"/>
      <c r="U43" s="12"/>
      <c r="V43" s="12"/>
      <c r="W43" s="12"/>
      <c r="X43" s="12"/>
      <c r="Y43" s="12"/>
    </row>
    <row r="44" ht="19.5" customHeight="1">
      <c r="A44" s="6">
        <f t="shared" si="1"/>
        <v>43</v>
      </c>
      <c r="B44" s="7" t="s">
        <v>352</v>
      </c>
      <c r="C44" s="7" t="s">
        <v>353</v>
      </c>
      <c r="D44" s="7" t="s">
        <v>354</v>
      </c>
      <c r="E44" s="7" t="s">
        <v>18</v>
      </c>
      <c r="F44" s="7" t="s">
        <v>19</v>
      </c>
      <c r="G44" s="7">
        <v>19063.0</v>
      </c>
      <c r="H44" s="7" t="s">
        <v>355</v>
      </c>
      <c r="I44" s="8" t="str">
        <f>HYPERLINK("mailto:zoyagp@gmail.com","zoyagp@gmail.com")</f>
        <v>zoyagp@gmail.com</v>
      </c>
      <c r="J44" s="9" t="s">
        <v>356</v>
      </c>
      <c r="K44" s="7" t="s">
        <v>357</v>
      </c>
      <c r="L44" s="7" t="s">
        <v>358</v>
      </c>
      <c r="M44" s="10" t="s">
        <v>122</v>
      </c>
      <c r="N44" s="7">
        <v>2016.0</v>
      </c>
      <c r="O44" s="11">
        <v>43742.0</v>
      </c>
      <c r="P44" s="12" t="s">
        <v>71</v>
      </c>
      <c r="Q44" s="13"/>
      <c r="R44" s="13"/>
      <c r="S44" s="12"/>
      <c r="T44" s="12"/>
      <c r="U44" s="12"/>
      <c r="V44" s="12"/>
      <c r="W44" s="12"/>
      <c r="X44" s="12"/>
      <c r="Y44" s="12"/>
    </row>
    <row r="45" ht="25.5" customHeight="1">
      <c r="A45" s="6">
        <f t="shared" si="1"/>
        <v>44</v>
      </c>
      <c r="B45" s="7" t="s">
        <v>359</v>
      </c>
      <c r="C45" s="7" t="s">
        <v>360</v>
      </c>
      <c r="D45" s="7" t="s">
        <v>361</v>
      </c>
      <c r="E45" s="7" t="s">
        <v>18</v>
      </c>
      <c r="F45" s="7" t="s">
        <v>19</v>
      </c>
      <c r="G45" s="7">
        <v>19063.0</v>
      </c>
      <c r="H45" s="7" t="s">
        <v>362</v>
      </c>
      <c r="I45" s="8" t="str">
        <f>HYPERLINK("mailto:katrinalileck@yahoo.com","katrinalileck@yahoo.com")</f>
        <v>katrinalileck@yahoo.com</v>
      </c>
      <c r="J45" s="9" t="s">
        <v>363</v>
      </c>
      <c r="K45" s="7" t="s">
        <v>224</v>
      </c>
      <c r="L45" s="7" t="s">
        <v>364</v>
      </c>
      <c r="M45" s="10" t="s">
        <v>43</v>
      </c>
      <c r="N45" s="7">
        <v>2016.0</v>
      </c>
      <c r="O45" s="11">
        <v>43751.0</v>
      </c>
      <c r="P45" s="12"/>
      <c r="Q45" s="13"/>
      <c r="R45" s="13"/>
      <c r="S45" s="12"/>
      <c r="T45" s="12"/>
      <c r="U45" s="12"/>
      <c r="V45" s="12"/>
      <c r="W45" s="12"/>
      <c r="X45" s="12"/>
      <c r="Y45" s="12"/>
    </row>
    <row r="46" ht="25.5" customHeight="1">
      <c r="A46" s="6">
        <f t="shared" si="1"/>
        <v>45</v>
      </c>
      <c r="B46" s="7" t="s">
        <v>365</v>
      </c>
      <c r="C46" s="7" t="s">
        <v>366</v>
      </c>
      <c r="D46" s="7" t="s">
        <v>367</v>
      </c>
      <c r="E46" s="7" t="s">
        <v>18</v>
      </c>
      <c r="F46" s="7" t="s">
        <v>19</v>
      </c>
      <c r="G46" s="7">
        <v>19063.0</v>
      </c>
      <c r="H46" s="7" t="s">
        <v>368</v>
      </c>
      <c r="I46" s="14" t="s">
        <v>369</v>
      </c>
      <c r="J46" s="9" t="s">
        <v>370</v>
      </c>
      <c r="K46" s="7" t="s">
        <v>371</v>
      </c>
      <c r="L46" s="7" t="s">
        <v>372</v>
      </c>
      <c r="M46" s="7" t="s">
        <v>95</v>
      </c>
      <c r="N46" s="7">
        <v>2019.0</v>
      </c>
      <c r="O46" s="11">
        <v>43668.0</v>
      </c>
      <c r="P46" s="12"/>
      <c r="Q46" s="13"/>
      <c r="R46" s="13"/>
      <c r="S46" s="12"/>
      <c r="T46" s="12"/>
      <c r="U46" s="12"/>
      <c r="V46" s="12"/>
      <c r="W46" s="12"/>
      <c r="X46" s="12"/>
      <c r="Y46" s="12"/>
    </row>
    <row r="47" ht="25.5" customHeight="1">
      <c r="A47" s="6">
        <f t="shared" si="1"/>
        <v>46</v>
      </c>
      <c r="B47" s="7" t="s">
        <v>373</v>
      </c>
      <c r="C47" s="7" t="s">
        <v>374</v>
      </c>
      <c r="D47" s="7" t="s">
        <v>375</v>
      </c>
      <c r="E47" s="7" t="s">
        <v>65</v>
      </c>
      <c r="F47" s="7" t="s">
        <v>19</v>
      </c>
      <c r="G47" s="7">
        <v>19014.0</v>
      </c>
      <c r="H47" s="7" t="s">
        <v>376</v>
      </c>
      <c r="I47" s="8" t="s">
        <v>377</v>
      </c>
      <c r="J47" s="9" t="s">
        <v>180</v>
      </c>
      <c r="K47" s="7" t="s">
        <v>378</v>
      </c>
      <c r="L47" s="7" t="s">
        <v>379</v>
      </c>
      <c r="M47" s="7" t="s">
        <v>43</v>
      </c>
      <c r="N47" s="7">
        <v>2019.0</v>
      </c>
      <c r="O47" s="11">
        <v>43720.0</v>
      </c>
      <c r="P47" s="12"/>
      <c r="Q47" s="13"/>
      <c r="R47" s="13"/>
      <c r="S47" s="12"/>
      <c r="T47" s="12"/>
      <c r="U47" s="12"/>
      <c r="V47" s="12"/>
      <c r="W47" s="12"/>
      <c r="X47" s="12"/>
      <c r="Y47" s="12"/>
    </row>
    <row r="48" ht="25.5" customHeight="1">
      <c r="A48" s="6">
        <f t="shared" si="1"/>
        <v>47</v>
      </c>
      <c r="B48" s="7" t="s">
        <v>380</v>
      </c>
      <c r="C48" s="7" t="s">
        <v>381</v>
      </c>
      <c r="D48" s="7" t="s">
        <v>382</v>
      </c>
      <c r="E48" s="7" t="s">
        <v>18</v>
      </c>
      <c r="F48" s="7" t="s">
        <v>19</v>
      </c>
      <c r="G48" s="7">
        <v>19063.0</v>
      </c>
      <c r="H48" s="7" t="s">
        <v>383</v>
      </c>
      <c r="I48" s="14" t="str">
        <f>HYPERLINK("mailto:gemmarae01@gmail.com","gemmarae01@gmail.com")</f>
        <v>gemmarae01@gmail.com</v>
      </c>
      <c r="J48" s="9" t="s">
        <v>278</v>
      </c>
      <c r="K48" s="7" t="s">
        <v>384</v>
      </c>
      <c r="L48" s="7" t="s">
        <v>385</v>
      </c>
      <c r="M48" s="10" t="s">
        <v>103</v>
      </c>
      <c r="N48" s="7">
        <v>2017.0</v>
      </c>
      <c r="O48" s="11">
        <v>44003.0</v>
      </c>
      <c r="P48" s="12"/>
      <c r="Q48" s="13"/>
      <c r="R48" s="13"/>
      <c r="S48" s="12"/>
      <c r="T48" s="12"/>
      <c r="U48" s="12"/>
      <c r="V48" s="12"/>
      <c r="W48" s="12"/>
      <c r="X48" s="12"/>
      <c r="Y48" s="12"/>
    </row>
    <row r="49" ht="25.5" customHeight="1">
      <c r="A49" s="6">
        <f t="shared" si="1"/>
        <v>48</v>
      </c>
      <c r="B49" s="7" t="s">
        <v>386</v>
      </c>
      <c r="C49" s="7" t="s">
        <v>387</v>
      </c>
      <c r="D49" s="7" t="s">
        <v>388</v>
      </c>
      <c r="E49" s="7" t="s">
        <v>18</v>
      </c>
      <c r="F49" s="7" t="s">
        <v>19</v>
      </c>
      <c r="G49" s="7">
        <v>19063.0</v>
      </c>
      <c r="H49" s="7" t="s">
        <v>389</v>
      </c>
      <c r="I49" s="8" t="str">
        <f>HYPERLINK("mailto:kstelzig8@gmail.com","kstelzig8@gmail.com")</f>
        <v>kstelzig8@gmail.com</v>
      </c>
      <c r="J49" s="9" t="s">
        <v>390</v>
      </c>
      <c r="K49" s="7" t="s">
        <v>391</v>
      </c>
      <c r="L49" s="7" t="s">
        <v>392</v>
      </c>
      <c r="M49" s="7" t="s">
        <v>95</v>
      </c>
      <c r="N49" s="7">
        <v>2016.0</v>
      </c>
      <c r="O49" s="11">
        <v>43676.0</v>
      </c>
      <c r="P49" s="12"/>
      <c r="Q49" s="13"/>
      <c r="R49" s="13"/>
      <c r="S49" s="12"/>
      <c r="T49" s="12"/>
      <c r="U49" s="12"/>
      <c r="V49" s="12"/>
      <c r="W49" s="12"/>
      <c r="X49" s="12"/>
      <c r="Y49" s="12"/>
    </row>
    <row r="50" ht="25.5" customHeight="1">
      <c r="A50" s="6">
        <f t="shared" si="1"/>
        <v>49</v>
      </c>
      <c r="B50" s="7" t="s">
        <v>241</v>
      </c>
      <c r="C50" s="7" t="s">
        <v>393</v>
      </c>
      <c r="D50" s="7" t="s">
        <v>394</v>
      </c>
      <c r="E50" s="7" t="s">
        <v>18</v>
      </c>
      <c r="F50" s="7" t="s">
        <v>19</v>
      </c>
      <c r="G50" s="7">
        <v>19063.0</v>
      </c>
      <c r="H50" s="7" t="s">
        <v>395</v>
      </c>
      <c r="I50" s="8" t="s">
        <v>396</v>
      </c>
      <c r="J50" s="9" t="s">
        <v>397</v>
      </c>
      <c r="K50" s="7" t="s">
        <v>398</v>
      </c>
      <c r="L50" s="7" t="s">
        <v>399</v>
      </c>
      <c r="M50" s="10" t="s">
        <v>25</v>
      </c>
      <c r="N50" s="7">
        <v>2018.0</v>
      </c>
      <c r="O50" s="11">
        <v>43991.0</v>
      </c>
      <c r="P50" s="12"/>
      <c r="Q50" s="13"/>
      <c r="R50" s="13"/>
      <c r="S50" s="12"/>
      <c r="T50" s="12"/>
      <c r="U50" s="12"/>
      <c r="V50" s="12"/>
      <c r="W50" s="12"/>
      <c r="X50" s="12"/>
      <c r="Y50" s="12"/>
    </row>
    <row r="51" ht="25.5" customHeight="1">
      <c r="A51" s="6">
        <f t="shared" si="1"/>
        <v>50</v>
      </c>
      <c r="B51" s="7" t="s">
        <v>400</v>
      </c>
      <c r="C51" s="7" t="s">
        <v>401</v>
      </c>
      <c r="D51" s="7" t="s">
        <v>402</v>
      </c>
      <c r="E51" s="7" t="s">
        <v>306</v>
      </c>
      <c r="F51" s="7" t="s">
        <v>220</v>
      </c>
      <c r="G51" s="7">
        <v>19015.0</v>
      </c>
      <c r="H51" s="7" t="s">
        <v>403</v>
      </c>
      <c r="I51" s="8" t="s">
        <v>404</v>
      </c>
      <c r="J51" s="9" t="s">
        <v>405</v>
      </c>
      <c r="K51" s="7" t="s">
        <v>406</v>
      </c>
      <c r="L51" s="7" t="s">
        <v>407</v>
      </c>
      <c r="M51" s="10" t="s">
        <v>122</v>
      </c>
      <c r="N51" s="7">
        <v>2018.0</v>
      </c>
      <c r="O51" s="11">
        <v>43775.0</v>
      </c>
      <c r="P51" s="12"/>
      <c r="Q51" s="13"/>
      <c r="R51" s="13"/>
      <c r="S51" s="12"/>
      <c r="T51" s="12"/>
      <c r="U51" s="12"/>
      <c r="V51" s="12"/>
      <c r="W51" s="12"/>
      <c r="X51" s="12"/>
      <c r="Y51" s="12"/>
    </row>
    <row r="52" ht="25.5" customHeight="1">
      <c r="A52" s="6">
        <f t="shared" si="1"/>
        <v>51</v>
      </c>
      <c r="B52" s="7" t="s">
        <v>181</v>
      </c>
      <c r="C52" s="7" t="s">
        <v>408</v>
      </c>
      <c r="D52" s="7" t="s">
        <v>409</v>
      </c>
      <c r="E52" s="7" t="s">
        <v>410</v>
      </c>
      <c r="F52" s="7" t="s">
        <v>411</v>
      </c>
      <c r="G52" s="7">
        <v>19810.0</v>
      </c>
      <c r="H52" s="7" t="s">
        <v>412</v>
      </c>
      <c r="I52" s="8" t="s">
        <v>413</v>
      </c>
      <c r="J52" s="9" t="s">
        <v>414</v>
      </c>
      <c r="K52" s="7" t="s">
        <v>249</v>
      </c>
      <c r="L52" s="7" t="s">
        <v>415</v>
      </c>
      <c r="M52" s="10" t="s">
        <v>43</v>
      </c>
      <c r="N52" s="7">
        <v>2015.0</v>
      </c>
      <c r="O52" s="11">
        <v>43733.0</v>
      </c>
      <c r="P52" s="12"/>
      <c r="Q52" s="13"/>
      <c r="R52" s="13"/>
      <c r="S52" s="12"/>
      <c r="T52" s="12"/>
      <c r="U52" s="12"/>
      <c r="V52" s="12"/>
      <c r="W52" s="12"/>
      <c r="X52" s="12"/>
      <c r="Y52" s="12"/>
    </row>
    <row r="53" ht="25.5" customHeight="1">
      <c r="A53" s="6">
        <f t="shared" si="1"/>
        <v>52</v>
      </c>
      <c r="B53" s="7" t="s">
        <v>416</v>
      </c>
      <c r="C53" s="7" t="s">
        <v>417</v>
      </c>
      <c r="D53" s="7" t="s">
        <v>418</v>
      </c>
      <c r="E53" s="7" t="s">
        <v>47</v>
      </c>
      <c r="F53" s="7" t="s">
        <v>419</v>
      </c>
      <c r="G53" s="7">
        <v>19063.0</v>
      </c>
      <c r="H53" s="7" t="s">
        <v>420</v>
      </c>
      <c r="I53" s="8" t="s">
        <v>421</v>
      </c>
      <c r="J53" s="9" t="s">
        <v>285</v>
      </c>
      <c r="K53" s="7" t="s">
        <v>422</v>
      </c>
      <c r="L53" s="7" t="s">
        <v>423</v>
      </c>
      <c r="M53" s="10" t="s">
        <v>103</v>
      </c>
      <c r="N53" s="7">
        <v>2019.0</v>
      </c>
      <c r="O53" s="11">
        <v>44005.0</v>
      </c>
      <c r="P53" s="12"/>
      <c r="Q53" s="13"/>
      <c r="R53" s="13"/>
      <c r="S53" s="12"/>
      <c r="T53" s="12"/>
      <c r="U53" s="12"/>
      <c r="V53" s="12"/>
      <c r="W53" s="12"/>
      <c r="X53" s="12"/>
      <c r="Y53" s="12"/>
    </row>
    <row r="54" ht="25.5" customHeight="1">
      <c r="A54" s="6">
        <f t="shared" si="1"/>
        <v>53</v>
      </c>
      <c r="B54" s="7" t="s">
        <v>424</v>
      </c>
      <c r="C54" s="7" t="s">
        <v>425</v>
      </c>
      <c r="D54" s="7" t="s">
        <v>426</v>
      </c>
      <c r="E54" s="7" t="s">
        <v>427</v>
      </c>
      <c r="F54" s="7" t="s">
        <v>152</v>
      </c>
      <c r="G54" s="7">
        <v>19015.0</v>
      </c>
      <c r="H54" s="7" t="s">
        <v>428</v>
      </c>
      <c r="I54" s="8" t="s">
        <v>429</v>
      </c>
      <c r="J54" s="9" t="s">
        <v>430</v>
      </c>
      <c r="K54" s="7" t="s">
        <v>431</v>
      </c>
      <c r="L54" s="7" t="s">
        <v>432</v>
      </c>
      <c r="M54" s="7" t="s">
        <v>95</v>
      </c>
      <c r="N54" s="7">
        <v>2018.0</v>
      </c>
      <c r="O54" s="11">
        <v>43691.0</v>
      </c>
      <c r="P54" s="12"/>
      <c r="Q54" s="13"/>
      <c r="R54" s="13"/>
      <c r="S54" s="12"/>
      <c r="T54" s="12"/>
      <c r="U54" s="12"/>
      <c r="V54" s="12"/>
      <c r="W54" s="12"/>
      <c r="X54" s="12"/>
      <c r="Y54" s="12"/>
    </row>
    <row r="55" ht="25.5" customHeight="1">
      <c r="A55" s="6">
        <f t="shared" si="1"/>
        <v>54</v>
      </c>
      <c r="B55" s="7" t="s">
        <v>433</v>
      </c>
      <c r="C55" s="7" t="s">
        <v>218</v>
      </c>
      <c r="D55" s="7" t="s">
        <v>434</v>
      </c>
      <c r="E55" s="7" t="s">
        <v>18</v>
      </c>
      <c r="F55" s="7" t="s">
        <v>19</v>
      </c>
      <c r="G55" s="7">
        <v>19063.0</v>
      </c>
      <c r="H55" s="7" t="s">
        <v>435</v>
      </c>
      <c r="I55" s="8" t="str">
        <f>HYPERLINK("mailto:dianaspalding@me.com","dianaspalding@me.com")</f>
        <v>dianaspalding@me.com</v>
      </c>
      <c r="J55" s="9" t="s">
        <v>436</v>
      </c>
      <c r="K55" s="7" t="s">
        <v>437</v>
      </c>
      <c r="L55" s="7" t="s">
        <v>438</v>
      </c>
      <c r="M55" s="10" t="s">
        <v>103</v>
      </c>
      <c r="N55" s="7">
        <v>2015.0</v>
      </c>
      <c r="O55" s="11">
        <v>43985.0</v>
      </c>
      <c r="P55" s="10" t="s">
        <v>87</v>
      </c>
      <c r="Q55" s="13"/>
      <c r="R55" s="13"/>
      <c r="S55" s="12"/>
      <c r="T55" s="12"/>
      <c r="U55" s="12"/>
      <c r="V55" s="12"/>
      <c r="W55" s="12"/>
      <c r="X55" s="12"/>
      <c r="Y55" s="12"/>
    </row>
    <row r="56" ht="25.5" customHeight="1">
      <c r="A56" s="6">
        <f t="shared" si="1"/>
        <v>55</v>
      </c>
      <c r="B56" s="7" t="s">
        <v>439</v>
      </c>
      <c r="C56" s="7" t="s">
        <v>105</v>
      </c>
      <c r="D56" s="7" t="s">
        <v>440</v>
      </c>
      <c r="E56" s="7" t="s">
        <v>18</v>
      </c>
      <c r="F56" s="7" t="s">
        <v>19</v>
      </c>
      <c r="G56" s="7">
        <v>19063.0</v>
      </c>
      <c r="H56" s="7" t="s">
        <v>441</v>
      </c>
      <c r="I56" s="8" t="s">
        <v>442</v>
      </c>
      <c r="J56" s="9" t="s">
        <v>443</v>
      </c>
      <c r="K56" s="7" t="s">
        <v>444</v>
      </c>
      <c r="L56" s="7" t="s">
        <v>445</v>
      </c>
      <c r="M56" s="10" t="s">
        <v>148</v>
      </c>
      <c r="N56" s="7">
        <v>2017.0</v>
      </c>
      <c r="O56" s="11">
        <v>43997.0</v>
      </c>
      <c r="P56" s="10" t="s">
        <v>87</v>
      </c>
      <c r="Q56" s="13"/>
      <c r="R56" s="13"/>
      <c r="S56" s="12"/>
      <c r="T56" s="12"/>
      <c r="U56" s="12"/>
      <c r="V56" s="12"/>
      <c r="W56" s="12"/>
      <c r="X56" s="12"/>
      <c r="Y56" s="12"/>
    </row>
    <row r="57" ht="25.5" customHeight="1">
      <c r="A57" s="6">
        <f t="shared" si="1"/>
        <v>56</v>
      </c>
      <c r="B57" s="7" t="s">
        <v>446</v>
      </c>
      <c r="C57" s="7" t="s">
        <v>447</v>
      </c>
      <c r="D57" s="7" t="s">
        <v>448</v>
      </c>
      <c r="E57" s="7" t="s">
        <v>18</v>
      </c>
      <c r="F57" s="7" t="s">
        <v>19</v>
      </c>
      <c r="G57" s="7">
        <v>19063.0</v>
      </c>
      <c r="H57" s="7" t="s">
        <v>449</v>
      </c>
      <c r="I57" s="8" t="s">
        <v>450</v>
      </c>
      <c r="J57" s="9" t="s">
        <v>451</v>
      </c>
      <c r="K57" s="7" t="s">
        <v>452</v>
      </c>
      <c r="L57" s="7" t="s">
        <v>453</v>
      </c>
      <c r="M57" s="7" t="s">
        <v>43</v>
      </c>
      <c r="N57" s="7">
        <v>2019.0</v>
      </c>
      <c r="O57" s="11">
        <v>43712.0</v>
      </c>
      <c r="P57" s="12"/>
      <c r="Q57" s="13"/>
      <c r="R57" s="13"/>
      <c r="S57" s="12"/>
      <c r="T57" s="12"/>
      <c r="U57" s="12"/>
      <c r="V57" s="12"/>
      <c r="W57" s="12"/>
      <c r="X57" s="12"/>
      <c r="Y57" s="12"/>
    </row>
    <row r="58" ht="25.5" customHeight="1">
      <c r="A58" s="6">
        <f t="shared" si="1"/>
        <v>57</v>
      </c>
      <c r="B58" s="7" t="s">
        <v>454</v>
      </c>
      <c r="C58" s="7" t="s">
        <v>455</v>
      </c>
      <c r="D58" s="7"/>
      <c r="E58" s="7" t="s">
        <v>18</v>
      </c>
      <c r="F58" s="7" t="s">
        <v>19</v>
      </c>
      <c r="G58" s="7">
        <v>19063.0</v>
      </c>
      <c r="H58" s="7" t="s">
        <v>456</v>
      </c>
      <c r="I58" s="8" t="s">
        <v>457</v>
      </c>
      <c r="J58" s="9" t="s">
        <v>458</v>
      </c>
      <c r="K58" s="7" t="s">
        <v>459</v>
      </c>
      <c r="L58" s="7" t="s">
        <v>460</v>
      </c>
      <c r="M58" s="10" t="s">
        <v>53</v>
      </c>
      <c r="N58" s="7">
        <v>2018.0</v>
      </c>
      <c r="O58" s="11">
        <v>43774.0</v>
      </c>
      <c r="P58" s="12"/>
      <c r="Q58" s="13"/>
      <c r="R58" s="13"/>
      <c r="S58" s="12"/>
      <c r="T58" s="12"/>
      <c r="U58" s="12"/>
      <c r="V58" s="12"/>
      <c r="W58" s="12"/>
      <c r="X58" s="12"/>
      <c r="Y58" s="12"/>
    </row>
    <row r="59" ht="25.5" customHeight="1">
      <c r="A59" s="6">
        <f t="shared" si="1"/>
        <v>58</v>
      </c>
      <c r="B59" s="7" t="s">
        <v>461</v>
      </c>
      <c r="C59" s="7" t="s">
        <v>36</v>
      </c>
      <c r="D59" s="7" t="s">
        <v>462</v>
      </c>
      <c r="E59" s="7" t="s">
        <v>463</v>
      </c>
      <c r="F59" s="7" t="s">
        <v>220</v>
      </c>
      <c r="G59" s="7">
        <v>19063.0</v>
      </c>
      <c r="H59" s="7" t="s">
        <v>464</v>
      </c>
      <c r="I59" s="8" t="s">
        <v>465</v>
      </c>
      <c r="J59" s="9" t="s">
        <v>466</v>
      </c>
      <c r="K59" s="7" t="s">
        <v>467</v>
      </c>
      <c r="L59" s="7" t="s">
        <v>468</v>
      </c>
      <c r="M59" s="10" t="s">
        <v>226</v>
      </c>
      <c r="N59" s="7">
        <v>2019.0</v>
      </c>
      <c r="O59" s="11">
        <v>43930.0</v>
      </c>
      <c r="P59" s="12"/>
      <c r="Q59" s="13"/>
      <c r="R59" s="13"/>
      <c r="S59" s="12"/>
      <c r="T59" s="12"/>
      <c r="U59" s="12"/>
      <c r="V59" s="12"/>
      <c r="W59" s="12"/>
      <c r="X59" s="12"/>
      <c r="Y59" s="12"/>
    </row>
    <row r="60" ht="25.5" customHeight="1">
      <c r="A60" s="6">
        <f t="shared" si="1"/>
        <v>59</v>
      </c>
      <c r="B60" s="7" t="s">
        <v>469</v>
      </c>
      <c r="C60" s="7" t="s">
        <v>470</v>
      </c>
      <c r="D60" s="7" t="s">
        <v>471</v>
      </c>
      <c r="E60" s="7" t="s">
        <v>18</v>
      </c>
      <c r="F60" s="7" t="s">
        <v>19</v>
      </c>
      <c r="G60" s="7">
        <v>19063.0</v>
      </c>
      <c r="H60" s="7" t="s">
        <v>472</v>
      </c>
      <c r="I60" s="8" t="str">
        <f>HYPERLINK("mailto:mariwernert@gmail.com","mariwernert@gmail.com")</f>
        <v>mariwernert@gmail.com</v>
      </c>
      <c r="J60" s="9" t="s">
        <v>473</v>
      </c>
      <c r="K60" s="7" t="s">
        <v>224</v>
      </c>
      <c r="L60" s="7" t="s">
        <v>474</v>
      </c>
      <c r="M60" s="10" t="s">
        <v>122</v>
      </c>
      <c r="N60" s="7">
        <v>2015.0</v>
      </c>
      <c r="O60" s="11">
        <v>43772.0</v>
      </c>
      <c r="P60" s="12" t="s">
        <v>71</v>
      </c>
      <c r="Q60" s="13"/>
      <c r="R60" s="13"/>
      <c r="S60" s="12"/>
      <c r="T60" s="12"/>
      <c r="U60" s="12"/>
      <c r="V60" s="12"/>
      <c r="W60" s="12"/>
      <c r="X60" s="12"/>
      <c r="Y60" s="12"/>
    </row>
    <row r="61" ht="25.5" customHeight="1">
      <c r="A61" s="6">
        <f t="shared" si="1"/>
        <v>60</v>
      </c>
      <c r="B61" s="7" t="s">
        <v>475</v>
      </c>
      <c r="C61" s="7" t="s">
        <v>339</v>
      </c>
      <c r="D61" s="7" t="s">
        <v>476</v>
      </c>
      <c r="E61" s="7" t="s">
        <v>18</v>
      </c>
      <c r="F61" s="7" t="s">
        <v>19</v>
      </c>
      <c r="G61" s="7">
        <v>19063.0</v>
      </c>
      <c r="H61" s="7" t="s">
        <v>477</v>
      </c>
      <c r="I61" s="8" t="s">
        <v>478</v>
      </c>
      <c r="J61" s="9" t="s">
        <v>479</v>
      </c>
      <c r="K61" s="7" t="s">
        <v>480</v>
      </c>
      <c r="L61" s="7" t="s">
        <v>481</v>
      </c>
      <c r="M61" s="7" t="s">
        <v>112</v>
      </c>
      <c r="N61" s="7">
        <v>2019.0</v>
      </c>
      <c r="O61" s="11">
        <v>43816.0</v>
      </c>
      <c r="P61" s="12"/>
      <c r="Q61" s="13"/>
      <c r="R61" s="13"/>
      <c r="S61" s="12"/>
      <c r="T61" s="12"/>
      <c r="U61" s="12"/>
      <c r="V61" s="12"/>
      <c r="W61" s="12"/>
      <c r="X61" s="12"/>
      <c r="Y61" s="12"/>
    </row>
    <row r="62" ht="25.5" customHeight="1">
      <c r="A62" s="6">
        <f t="shared" si="1"/>
        <v>61</v>
      </c>
      <c r="B62" s="7" t="s">
        <v>482</v>
      </c>
      <c r="C62" s="7" t="s">
        <v>483</v>
      </c>
      <c r="D62" s="7" t="s">
        <v>484</v>
      </c>
      <c r="E62" s="7" t="s">
        <v>18</v>
      </c>
      <c r="F62" s="7" t="s">
        <v>19</v>
      </c>
      <c r="G62" s="7">
        <v>19063.0</v>
      </c>
      <c r="H62" s="7" t="s">
        <v>485</v>
      </c>
      <c r="I62" s="8" t="s">
        <v>486</v>
      </c>
      <c r="J62" s="9" t="s">
        <v>487</v>
      </c>
      <c r="K62" s="7" t="s">
        <v>120</v>
      </c>
      <c r="L62" s="7" t="s">
        <v>488</v>
      </c>
      <c r="M62" s="7" t="s">
        <v>112</v>
      </c>
      <c r="N62" s="7">
        <v>2019.0</v>
      </c>
      <c r="O62" s="11">
        <v>43815.0</v>
      </c>
      <c r="P62" s="12"/>
      <c r="Q62" s="13"/>
      <c r="R62" s="13"/>
      <c r="S62" s="12"/>
      <c r="T62" s="12"/>
      <c r="U62" s="12"/>
      <c r="V62" s="12"/>
      <c r="W62" s="12"/>
      <c r="X62" s="12"/>
      <c r="Y62" s="12"/>
    </row>
    <row r="63" ht="25.5" customHeight="1">
      <c r="A63" s="6">
        <f t="shared" si="1"/>
        <v>62</v>
      </c>
      <c r="B63" s="7" t="s">
        <v>489</v>
      </c>
      <c r="C63" s="7" t="s">
        <v>490</v>
      </c>
      <c r="D63" s="7" t="s">
        <v>491</v>
      </c>
      <c r="E63" s="7" t="s">
        <v>18</v>
      </c>
      <c r="F63" s="7" t="s">
        <v>19</v>
      </c>
      <c r="G63" s="7">
        <v>19063.0</v>
      </c>
      <c r="H63" s="10"/>
      <c r="I63" s="8" t="s">
        <v>492</v>
      </c>
      <c r="J63" s="7"/>
      <c r="K63" s="7"/>
      <c r="L63" s="7"/>
      <c r="M63" s="7" t="s">
        <v>139</v>
      </c>
      <c r="N63" s="7">
        <v>2019.0</v>
      </c>
      <c r="O63" s="11">
        <v>43706.0</v>
      </c>
      <c r="P63" s="12" t="s">
        <v>87</v>
      </c>
      <c r="Q63" s="13"/>
      <c r="R63" s="13"/>
      <c r="S63" s="12"/>
      <c r="T63" s="12"/>
      <c r="U63" s="12"/>
      <c r="V63" s="12"/>
      <c r="W63" s="12"/>
      <c r="X63" s="12"/>
      <c r="Y63" s="12"/>
    </row>
    <row r="64" ht="25.5" customHeight="1">
      <c r="A64" s="6">
        <f t="shared" si="1"/>
        <v>63</v>
      </c>
      <c r="B64" s="7" t="s">
        <v>493</v>
      </c>
      <c r="C64" s="7" t="s">
        <v>494</v>
      </c>
      <c r="D64" s="7" t="s">
        <v>495</v>
      </c>
      <c r="E64" s="7" t="s">
        <v>18</v>
      </c>
      <c r="F64" s="7" t="s">
        <v>19</v>
      </c>
      <c r="G64" s="7">
        <v>19063.0</v>
      </c>
      <c r="H64" s="7" t="s">
        <v>496</v>
      </c>
      <c r="I64" s="8" t="str">
        <f>HYPERLINK("mailto:therstar24@gmail.com","therstar24@gmail.com")</f>
        <v>therstar24@gmail.com</v>
      </c>
      <c r="J64" s="9" t="s">
        <v>390</v>
      </c>
      <c r="K64" s="7" t="s">
        <v>497</v>
      </c>
      <c r="L64" s="7" t="s">
        <v>498</v>
      </c>
      <c r="M64" s="10" t="s">
        <v>103</v>
      </c>
      <c r="N64" s="7">
        <v>2016.0</v>
      </c>
      <c r="O64" s="11">
        <v>44000.0</v>
      </c>
      <c r="P64" s="12"/>
      <c r="Q64" s="13"/>
      <c r="R64" s="13"/>
      <c r="S64" s="12"/>
      <c r="T64" s="12"/>
      <c r="U64" s="12"/>
      <c r="V64" s="12"/>
      <c r="W64" s="12"/>
      <c r="X64" s="12"/>
      <c r="Y64" s="12"/>
    </row>
    <row r="65" ht="25.5" customHeight="1">
      <c r="A65" s="6">
        <f t="shared" si="1"/>
        <v>64</v>
      </c>
      <c r="B65" s="21" t="s">
        <v>499</v>
      </c>
      <c r="C65" s="21" t="s">
        <v>500</v>
      </c>
      <c r="D65" s="21" t="s">
        <v>501</v>
      </c>
      <c r="E65" s="21" t="s">
        <v>65</v>
      </c>
      <c r="F65" s="21" t="s">
        <v>19</v>
      </c>
      <c r="G65" s="21">
        <v>19014.0</v>
      </c>
      <c r="H65" s="21" t="s">
        <v>502</v>
      </c>
      <c r="I65" s="8" t="s">
        <v>503</v>
      </c>
      <c r="J65" s="22" t="s">
        <v>31</v>
      </c>
      <c r="K65" s="21" t="s">
        <v>165</v>
      </c>
      <c r="L65" s="21" t="s">
        <v>504</v>
      </c>
      <c r="M65" s="5" t="s">
        <v>139</v>
      </c>
      <c r="N65" s="21">
        <v>2013.0</v>
      </c>
      <c r="O65" s="17">
        <v>43734.0</v>
      </c>
      <c r="P65" s="15" t="s">
        <v>87</v>
      </c>
      <c r="Q65" s="13"/>
      <c r="R65" s="13"/>
      <c r="S65" s="12"/>
      <c r="T65" s="12"/>
      <c r="U65" s="12"/>
      <c r="V65" s="12"/>
      <c r="W65" s="12"/>
      <c r="X65" s="12"/>
      <c r="Y65" s="12"/>
    </row>
    <row r="66" ht="25.5" customHeight="1">
      <c r="A66" s="6">
        <f t="shared" si="1"/>
        <v>65</v>
      </c>
      <c r="B66" s="7" t="s">
        <v>505</v>
      </c>
      <c r="C66" s="7" t="s">
        <v>506</v>
      </c>
      <c r="D66" s="7" t="s">
        <v>507</v>
      </c>
      <c r="E66" s="7" t="s">
        <v>18</v>
      </c>
      <c r="F66" s="7" t="s">
        <v>19</v>
      </c>
      <c r="G66" s="7">
        <v>19063.0</v>
      </c>
      <c r="H66" s="7" t="s">
        <v>508</v>
      </c>
      <c r="I66" s="8" t="str">
        <f>HYPERLINK("mailto:yucisk@gmail.com","yucisk@gmail.com")</f>
        <v>yucisk@gmail.com</v>
      </c>
      <c r="J66" s="9" t="s">
        <v>509</v>
      </c>
      <c r="K66" s="7" t="s">
        <v>510</v>
      </c>
      <c r="L66" s="7" t="s">
        <v>511</v>
      </c>
      <c r="M66" s="10" t="s">
        <v>122</v>
      </c>
      <c r="N66" s="7">
        <v>2016.0</v>
      </c>
      <c r="O66" s="11">
        <v>43763.0</v>
      </c>
      <c r="P66" s="12" t="s">
        <v>71</v>
      </c>
      <c r="Q66" s="13"/>
      <c r="R66" s="13"/>
      <c r="S66" s="12"/>
      <c r="T66" s="12"/>
      <c r="U66" s="12"/>
      <c r="V66" s="12"/>
      <c r="W66" s="12"/>
      <c r="X66" s="12"/>
      <c r="Y66" s="12"/>
    </row>
    <row r="67" ht="19.5" customHeight="1">
      <c r="A67" s="5"/>
      <c r="B67" s="5"/>
      <c r="C67" s="5"/>
      <c r="D67" s="5"/>
      <c r="E67" s="5"/>
      <c r="F67" s="5"/>
      <c r="G67" s="5"/>
      <c r="H67" s="5"/>
      <c r="I67" s="8"/>
      <c r="J67" s="23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9.5" customHeight="1">
      <c r="A68" s="5"/>
      <c r="B68" s="5"/>
      <c r="C68" s="5"/>
      <c r="D68" s="5"/>
      <c r="E68" s="5"/>
      <c r="F68" s="5"/>
      <c r="G68" s="5"/>
      <c r="H68" s="5"/>
      <c r="I68" s="8"/>
      <c r="J68" s="2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9.5" customHeight="1">
      <c r="A69" s="5"/>
      <c r="B69" s="5"/>
      <c r="C69" s="5"/>
      <c r="D69" s="5"/>
      <c r="E69" s="5"/>
      <c r="F69" s="5"/>
      <c r="G69" s="5"/>
      <c r="H69" s="5"/>
      <c r="I69" s="8"/>
      <c r="J69" s="2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9.5" customHeight="1">
      <c r="A70" s="5"/>
      <c r="B70" s="5"/>
      <c r="C70" s="5"/>
      <c r="D70" s="5"/>
      <c r="E70" s="5"/>
      <c r="F70" s="5"/>
      <c r="G70" s="5"/>
      <c r="H70" s="5"/>
      <c r="I70" s="8"/>
      <c r="J70" s="23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9.5" customHeight="1">
      <c r="A71" s="5"/>
      <c r="B71" s="5"/>
      <c r="C71" s="5"/>
      <c r="D71" s="5"/>
      <c r="E71" s="5"/>
      <c r="F71" s="5"/>
      <c r="G71" s="5"/>
      <c r="H71" s="5"/>
      <c r="I71" s="8"/>
      <c r="J71" s="2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9.5" customHeight="1">
      <c r="A72" s="5"/>
      <c r="B72" s="5"/>
      <c r="C72" s="5"/>
      <c r="D72" s="5"/>
      <c r="E72" s="5"/>
      <c r="F72" s="5"/>
      <c r="G72" s="5"/>
      <c r="H72" s="5"/>
      <c r="I72" s="8"/>
      <c r="J72" s="23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9.5" customHeight="1">
      <c r="A73" s="5"/>
      <c r="B73" s="5"/>
      <c r="C73" s="5"/>
      <c r="D73" s="5"/>
      <c r="E73" s="5"/>
      <c r="F73" s="5"/>
      <c r="G73" s="5"/>
      <c r="H73" s="5"/>
      <c r="I73" s="8"/>
      <c r="J73" s="23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9.5" customHeight="1">
      <c r="A74" s="5"/>
      <c r="B74" s="5"/>
      <c r="C74" s="5"/>
      <c r="D74" s="5"/>
      <c r="E74" s="5"/>
      <c r="F74" s="5"/>
      <c r="G74" s="5"/>
      <c r="H74" s="5"/>
      <c r="I74" s="8"/>
      <c r="J74" s="23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9.5" customHeight="1">
      <c r="A75" s="5"/>
      <c r="B75" s="5"/>
      <c r="C75" s="5"/>
      <c r="D75" s="5"/>
      <c r="E75" s="5"/>
      <c r="F75" s="5"/>
      <c r="G75" s="5"/>
      <c r="H75" s="5"/>
      <c r="I75" s="8"/>
      <c r="J75" s="2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9.5" customHeight="1">
      <c r="A76" s="5"/>
      <c r="B76" s="5"/>
      <c r="C76" s="5"/>
      <c r="D76" s="5"/>
      <c r="E76" s="5"/>
      <c r="F76" s="5"/>
      <c r="G76" s="5"/>
      <c r="H76" s="5"/>
      <c r="I76" s="8"/>
      <c r="J76" s="23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9.5" customHeight="1">
      <c r="A77" s="5"/>
      <c r="B77" s="5"/>
      <c r="C77" s="5"/>
      <c r="D77" s="5"/>
      <c r="E77" s="5"/>
      <c r="F77" s="5"/>
      <c r="G77" s="5"/>
      <c r="H77" s="5"/>
      <c r="I77" s="8"/>
      <c r="J77" s="23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9.5" customHeight="1">
      <c r="A78" s="5"/>
      <c r="B78" s="5"/>
      <c r="C78" s="5"/>
      <c r="D78" s="5"/>
      <c r="E78" s="5"/>
      <c r="F78" s="5"/>
      <c r="G78" s="5"/>
      <c r="H78" s="5"/>
      <c r="I78" s="5"/>
      <c r="J78" s="23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9.5" customHeight="1">
      <c r="A79" s="5"/>
      <c r="B79" s="5"/>
      <c r="C79" s="5"/>
      <c r="D79" s="5"/>
      <c r="E79" s="5"/>
      <c r="F79" s="5"/>
      <c r="G79" s="5"/>
      <c r="H79" s="5"/>
      <c r="I79" s="5"/>
      <c r="J79" s="23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9.5" customHeight="1">
      <c r="A80" s="5"/>
      <c r="B80" s="5"/>
      <c r="C80" s="5"/>
      <c r="D80" s="5"/>
      <c r="E80" s="5"/>
      <c r="F80" s="5"/>
      <c r="G80" s="5"/>
      <c r="H80" s="5"/>
      <c r="I80" s="5"/>
      <c r="J80" s="23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9.5" customHeight="1">
      <c r="A81" s="5"/>
      <c r="B81" s="5"/>
      <c r="C81" s="5"/>
      <c r="D81" s="5"/>
      <c r="E81" s="5"/>
      <c r="F81" s="5"/>
      <c r="G81" s="5"/>
      <c r="H81" s="5"/>
      <c r="I81" s="5"/>
      <c r="J81" s="23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9.5" customHeight="1">
      <c r="A82" s="5"/>
      <c r="B82" s="5"/>
      <c r="C82" s="5"/>
      <c r="D82" s="5"/>
      <c r="E82" s="5"/>
      <c r="F82" s="5"/>
      <c r="G82" s="5"/>
      <c r="H82" s="5"/>
      <c r="I82" s="5"/>
      <c r="J82" s="2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9.5" customHeight="1">
      <c r="A83" s="5"/>
      <c r="B83" s="5"/>
      <c r="C83" s="5"/>
      <c r="D83" s="5"/>
      <c r="E83" s="5"/>
      <c r="F83" s="5"/>
      <c r="G83" s="5"/>
      <c r="H83" s="5"/>
      <c r="I83" s="5"/>
      <c r="J83" s="2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9.5" customHeight="1">
      <c r="A84" s="5"/>
      <c r="B84" s="5"/>
      <c r="C84" s="5"/>
      <c r="D84" s="5"/>
      <c r="E84" s="5"/>
      <c r="F84" s="5"/>
      <c r="G84" s="5"/>
      <c r="H84" s="5"/>
      <c r="I84" s="5"/>
      <c r="J84" s="2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9.5" customHeight="1">
      <c r="A85" s="5"/>
      <c r="B85" s="5"/>
      <c r="C85" s="5"/>
      <c r="D85" s="5"/>
      <c r="E85" s="5"/>
      <c r="F85" s="5"/>
      <c r="G85" s="5"/>
      <c r="H85" s="5"/>
      <c r="I85" s="5"/>
      <c r="J85" s="23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9.5" customHeight="1">
      <c r="A86" s="5"/>
      <c r="B86" s="5"/>
      <c r="C86" s="5"/>
      <c r="D86" s="5"/>
      <c r="E86" s="5"/>
      <c r="F86" s="5"/>
      <c r="G86" s="5"/>
      <c r="H86" s="5"/>
      <c r="I86" s="5"/>
      <c r="J86" s="23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9.5" customHeight="1">
      <c r="A87" s="5"/>
      <c r="B87" s="5"/>
      <c r="C87" s="5"/>
      <c r="D87" s="5"/>
      <c r="E87" s="5"/>
      <c r="F87" s="5"/>
      <c r="G87" s="5"/>
      <c r="H87" s="5"/>
      <c r="I87" s="5"/>
      <c r="J87" s="23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9.5" customHeight="1">
      <c r="A88" s="5"/>
      <c r="B88" s="5"/>
      <c r="C88" s="5"/>
      <c r="D88" s="5"/>
      <c r="E88" s="5"/>
      <c r="F88" s="5"/>
      <c r="G88" s="5"/>
      <c r="H88" s="5"/>
      <c r="I88" s="5"/>
      <c r="J88" s="23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9.5" customHeight="1">
      <c r="A89" s="5"/>
      <c r="B89" s="5"/>
      <c r="C89" s="5"/>
      <c r="D89" s="5"/>
      <c r="E89" s="5"/>
      <c r="F89" s="5"/>
      <c r="G89" s="5"/>
      <c r="H89" s="5"/>
      <c r="I89" s="5"/>
      <c r="J89" s="23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9.5" customHeight="1">
      <c r="A90" s="5"/>
      <c r="B90" s="5"/>
      <c r="C90" s="5"/>
      <c r="D90" s="5"/>
      <c r="E90" s="5"/>
      <c r="F90" s="5"/>
      <c r="G90" s="5"/>
      <c r="H90" s="5"/>
      <c r="I90" s="5"/>
      <c r="J90" s="23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9.5" customHeight="1">
      <c r="A91" s="5"/>
      <c r="B91" s="5"/>
      <c r="C91" s="5"/>
      <c r="D91" s="5"/>
      <c r="E91" s="5"/>
      <c r="F91" s="5"/>
      <c r="G91" s="5"/>
      <c r="H91" s="5"/>
      <c r="I91" s="5"/>
      <c r="J91" s="23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9.5" customHeight="1">
      <c r="A92" s="5"/>
      <c r="B92" s="5"/>
      <c r="C92" s="5"/>
      <c r="D92" s="5"/>
      <c r="E92" s="5"/>
      <c r="F92" s="5"/>
      <c r="G92" s="5"/>
      <c r="H92" s="5"/>
      <c r="I92" s="5"/>
      <c r="J92" s="23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9.5" customHeight="1">
      <c r="A93" s="5"/>
      <c r="B93" s="5"/>
      <c r="C93" s="5"/>
      <c r="D93" s="5"/>
      <c r="E93" s="5"/>
      <c r="F93" s="5"/>
      <c r="G93" s="5"/>
      <c r="H93" s="5"/>
      <c r="I93" s="5"/>
      <c r="J93" s="23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9.5" customHeight="1">
      <c r="A94" s="5"/>
      <c r="B94" s="5"/>
      <c r="C94" s="5"/>
      <c r="D94" s="5"/>
      <c r="E94" s="5"/>
      <c r="F94" s="5"/>
      <c r="G94" s="5"/>
      <c r="H94" s="5"/>
      <c r="I94" s="5"/>
      <c r="J94" s="23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9.5" customHeight="1">
      <c r="A95" s="5"/>
      <c r="B95" s="5"/>
      <c r="C95" s="5"/>
      <c r="D95" s="5"/>
      <c r="E95" s="5"/>
      <c r="F95" s="5"/>
      <c r="G95" s="5"/>
      <c r="H95" s="5"/>
      <c r="I95" s="5"/>
      <c r="J95" s="23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9.5" customHeight="1">
      <c r="A96" s="5"/>
      <c r="B96" s="5"/>
      <c r="C96" s="5"/>
      <c r="D96" s="5"/>
      <c r="E96" s="5"/>
      <c r="F96" s="5"/>
      <c r="G96" s="5"/>
      <c r="H96" s="5"/>
      <c r="I96" s="5"/>
      <c r="J96" s="23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9.5" customHeight="1">
      <c r="A97" s="5"/>
      <c r="B97" s="5"/>
      <c r="C97" s="5"/>
      <c r="D97" s="5"/>
      <c r="E97" s="5"/>
      <c r="F97" s="5"/>
      <c r="G97" s="5"/>
      <c r="H97" s="5"/>
      <c r="I97" s="5"/>
      <c r="J97" s="23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9.5" customHeight="1">
      <c r="A98" s="5"/>
      <c r="B98" s="5"/>
      <c r="C98" s="5"/>
      <c r="D98" s="5"/>
      <c r="E98" s="5"/>
      <c r="F98" s="5"/>
      <c r="G98" s="5"/>
      <c r="H98" s="5"/>
      <c r="I98" s="5"/>
      <c r="J98" s="2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9.5" customHeight="1">
      <c r="A99" s="5"/>
      <c r="B99" s="5"/>
      <c r="C99" s="5"/>
      <c r="D99" s="5"/>
      <c r="E99" s="5"/>
      <c r="F99" s="5"/>
      <c r="G99" s="5"/>
      <c r="H99" s="5"/>
      <c r="I99" s="5"/>
      <c r="J99" s="23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9.5" customHeight="1">
      <c r="A100" s="5"/>
      <c r="B100" s="5"/>
      <c r="C100" s="5"/>
      <c r="D100" s="5"/>
      <c r="E100" s="5"/>
      <c r="F100" s="5"/>
      <c r="G100" s="5"/>
      <c r="H100" s="5"/>
      <c r="I100" s="5"/>
      <c r="J100" s="23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9.5" customHeight="1">
      <c r="A101" s="5"/>
      <c r="B101" s="5"/>
      <c r="C101" s="5"/>
      <c r="D101" s="5"/>
      <c r="E101" s="5"/>
      <c r="F101" s="5"/>
      <c r="G101" s="5"/>
      <c r="H101" s="5"/>
      <c r="I101" s="5"/>
      <c r="J101" s="23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9.5" customHeight="1">
      <c r="A102" s="5"/>
      <c r="B102" s="5"/>
      <c r="C102" s="5"/>
      <c r="D102" s="5"/>
      <c r="E102" s="5"/>
      <c r="F102" s="5"/>
      <c r="G102" s="5"/>
      <c r="H102" s="5"/>
      <c r="I102" s="5"/>
      <c r="J102" s="23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9.5" customHeight="1">
      <c r="A103" s="5"/>
      <c r="B103" s="5"/>
      <c r="C103" s="5"/>
      <c r="D103" s="5"/>
      <c r="E103" s="5"/>
      <c r="F103" s="5"/>
      <c r="G103" s="5"/>
      <c r="H103" s="5"/>
      <c r="I103" s="5"/>
      <c r="J103" s="23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9.5" customHeight="1">
      <c r="A104" s="5"/>
      <c r="B104" s="5"/>
      <c r="C104" s="5"/>
      <c r="D104" s="5"/>
      <c r="E104" s="5"/>
      <c r="F104" s="5"/>
      <c r="G104" s="5"/>
      <c r="H104" s="5"/>
      <c r="I104" s="5"/>
      <c r="J104" s="23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9.5" customHeight="1">
      <c r="A105" s="5"/>
      <c r="B105" s="5"/>
      <c r="C105" s="5"/>
      <c r="D105" s="5"/>
      <c r="E105" s="5"/>
      <c r="F105" s="5"/>
      <c r="G105" s="5"/>
      <c r="H105" s="5"/>
      <c r="I105" s="5"/>
      <c r="J105" s="23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9.5" customHeight="1">
      <c r="A106" s="5"/>
      <c r="B106" s="5"/>
      <c r="C106" s="5"/>
      <c r="D106" s="5"/>
      <c r="E106" s="5"/>
      <c r="F106" s="5"/>
      <c r="G106" s="5"/>
      <c r="H106" s="5"/>
      <c r="I106" s="5"/>
      <c r="J106" s="23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9.5" customHeight="1">
      <c r="A107" s="5"/>
      <c r="B107" s="5"/>
      <c r="C107" s="5"/>
      <c r="D107" s="5"/>
      <c r="E107" s="5"/>
      <c r="F107" s="5"/>
      <c r="G107" s="5"/>
      <c r="H107" s="5"/>
      <c r="I107" s="5"/>
      <c r="J107" s="2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9.5" customHeight="1">
      <c r="A108" s="5"/>
      <c r="B108" s="5"/>
      <c r="C108" s="5"/>
      <c r="D108" s="5"/>
      <c r="E108" s="5"/>
      <c r="F108" s="5"/>
      <c r="G108" s="5"/>
      <c r="H108" s="5"/>
      <c r="I108" s="5"/>
      <c r="J108" s="23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9.5" customHeight="1">
      <c r="A109" s="5"/>
      <c r="B109" s="5"/>
      <c r="C109" s="5"/>
      <c r="D109" s="5"/>
      <c r="E109" s="5"/>
      <c r="F109" s="5"/>
      <c r="G109" s="5"/>
      <c r="H109" s="5"/>
      <c r="I109" s="5"/>
      <c r="J109" s="23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9.5" customHeight="1">
      <c r="A110" s="5"/>
      <c r="B110" s="5"/>
      <c r="C110" s="5"/>
      <c r="D110" s="5"/>
      <c r="E110" s="5"/>
      <c r="F110" s="5"/>
      <c r="G110" s="5"/>
      <c r="H110" s="5"/>
      <c r="I110" s="5"/>
      <c r="J110" s="23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9.5" customHeight="1">
      <c r="A111" s="5"/>
      <c r="B111" s="5"/>
      <c r="C111" s="5"/>
      <c r="D111" s="5"/>
      <c r="E111" s="5"/>
      <c r="F111" s="5"/>
      <c r="G111" s="5"/>
      <c r="H111" s="5"/>
      <c r="I111" s="5"/>
      <c r="J111" s="23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9.5" customHeight="1">
      <c r="A112" s="5"/>
      <c r="B112" s="5"/>
      <c r="C112" s="5"/>
      <c r="D112" s="5"/>
      <c r="E112" s="5"/>
      <c r="F112" s="5"/>
      <c r="G112" s="5"/>
      <c r="H112" s="5"/>
      <c r="I112" s="5"/>
      <c r="J112" s="2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9.5" customHeight="1">
      <c r="A113" s="5"/>
      <c r="B113" s="5"/>
      <c r="C113" s="5"/>
      <c r="D113" s="5"/>
      <c r="E113" s="5"/>
      <c r="F113" s="5"/>
      <c r="G113" s="5"/>
      <c r="H113" s="5"/>
      <c r="I113" s="5"/>
      <c r="J113" s="23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9.5" customHeight="1">
      <c r="A114" s="5"/>
      <c r="B114" s="5"/>
      <c r="C114" s="5"/>
      <c r="D114" s="5"/>
      <c r="E114" s="5"/>
      <c r="F114" s="5"/>
      <c r="G114" s="5"/>
      <c r="H114" s="5"/>
      <c r="I114" s="5"/>
      <c r="J114" s="23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9.5" customHeight="1">
      <c r="A115" s="5"/>
      <c r="B115" s="5"/>
      <c r="C115" s="5"/>
      <c r="D115" s="5"/>
      <c r="E115" s="5"/>
      <c r="F115" s="5"/>
      <c r="G115" s="5"/>
      <c r="H115" s="5"/>
      <c r="I115" s="5"/>
      <c r="J115" s="23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9.5" customHeight="1">
      <c r="A116" s="5"/>
      <c r="B116" s="5"/>
      <c r="C116" s="5"/>
      <c r="D116" s="5"/>
      <c r="E116" s="5"/>
      <c r="F116" s="5"/>
      <c r="G116" s="5"/>
      <c r="H116" s="5"/>
      <c r="I116" s="5"/>
      <c r="J116" s="23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9.5" customHeight="1">
      <c r="A117" s="5"/>
      <c r="B117" s="5"/>
      <c r="C117" s="5"/>
      <c r="D117" s="5"/>
      <c r="E117" s="5"/>
      <c r="F117" s="5"/>
      <c r="G117" s="5"/>
      <c r="H117" s="5"/>
      <c r="I117" s="5"/>
      <c r="J117" s="23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9.5" customHeight="1">
      <c r="A118" s="5"/>
      <c r="B118" s="5"/>
      <c r="C118" s="5"/>
      <c r="D118" s="5"/>
      <c r="E118" s="5"/>
      <c r="F118" s="5"/>
      <c r="G118" s="5"/>
      <c r="H118" s="5"/>
      <c r="I118" s="5"/>
      <c r="J118" s="23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9.5" customHeight="1">
      <c r="A119" s="5"/>
      <c r="B119" s="5"/>
      <c r="C119" s="5"/>
      <c r="D119" s="5"/>
      <c r="E119" s="5"/>
      <c r="F119" s="5"/>
      <c r="G119" s="5"/>
      <c r="H119" s="5"/>
      <c r="I119" s="5"/>
      <c r="J119" s="23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9.5" customHeight="1">
      <c r="A120" s="5"/>
      <c r="B120" s="5"/>
      <c r="C120" s="5"/>
      <c r="D120" s="5"/>
      <c r="E120" s="5"/>
      <c r="F120" s="5"/>
      <c r="G120" s="5"/>
      <c r="H120" s="5"/>
      <c r="I120" s="5"/>
      <c r="J120" s="23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9.5" customHeight="1">
      <c r="A121" s="5"/>
      <c r="B121" s="5"/>
      <c r="C121" s="5"/>
      <c r="D121" s="5"/>
      <c r="E121" s="5"/>
      <c r="F121" s="5"/>
      <c r="G121" s="5"/>
      <c r="H121" s="5"/>
      <c r="I121" s="5"/>
      <c r="J121" s="23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9.5" customHeight="1">
      <c r="A122" s="5"/>
      <c r="B122" s="5"/>
      <c r="C122" s="5"/>
      <c r="D122" s="5"/>
      <c r="E122" s="5"/>
      <c r="F122" s="5"/>
      <c r="G122" s="5"/>
      <c r="H122" s="5"/>
      <c r="I122" s="5"/>
      <c r="J122" s="23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9.5" customHeight="1">
      <c r="A123" s="5"/>
      <c r="B123" s="5"/>
      <c r="C123" s="5"/>
      <c r="D123" s="5"/>
      <c r="E123" s="5"/>
      <c r="F123" s="5"/>
      <c r="G123" s="5"/>
      <c r="H123" s="5"/>
      <c r="I123" s="5"/>
      <c r="J123" s="23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9.5" customHeight="1">
      <c r="A124" s="5"/>
      <c r="B124" s="5"/>
      <c r="C124" s="5"/>
      <c r="D124" s="5"/>
      <c r="E124" s="5"/>
      <c r="F124" s="5"/>
      <c r="G124" s="5"/>
      <c r="H124" s="5"/>
      <c r="I124" s="5"/>
      <c r="J124" s="23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9.5" customHeight="1">
      <c r="A125" s="5"/>
      <c r="B125" s="5"/>
      <c r="C125" s="5"/>
      <c r="D125" s="5"/>
      <c r="E125" s="5"/>
      <c r="F125" s="5"/>
      <c r="G125" s="5"/>
      <c r="H125" s="5"/>
      <c r="I125" s="5"/>
      <c r="J125" s="23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9.5" customHeight="1">
      <c r="A126" s="5"/>
      <c r="B126" s="5"/>
      <c r="C126" s="5"/>
      <c r="D126" s="5"/>
      <c r="E126" s="5"/>
      <c r="F126" s="5"/>
      <c r="G126" s="5"/>
      <c r="H126" s="5"/>
      <c r="I126" s="5"/>
      <c r="J126" s="23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9.5" customHeight="1">
      <c r="A127" s="5"/>
      <c r="B127" s="5"/>
      <c r="C127" s="5"/>
      <c r="D127" s="5"/>
      <c r="E127" s="5"/>
      <c r="F127" s="5"/>
      <c r="G127" s="5"/>
      <c r="H127" s="5"/>
      <c r="I127" s="5"/>
      <c r="J127" s="2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9.5" customHeight="1">
      <c r="A128" s="5"/>
      <c r="B128" s="5"/>
      <c r="C128" s="5"/>
      <c r="D128" s="5"/>
      <c r="E128" s="5"/>
      <c r="F128" s="5"/>
      <c r="G128" s="5"/>
      <c r="H128" s="5"/>
      <c r="I128" s="5"/>
      <c r="J128" s="2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9.5" customHeight="1">
      <c r="A129" s="5"/>
      <c r="B129" s="5"/>
      <c r="C129" s="5"/>
      <c r="D129" s="5"/>
      <c r="E129" s="5"/>
      <c r="F129" s="5"/>
      <c r="G129" s="5"/>
      <c r="H129" s="5"/>
      <c r="I129" s="5"/>
      <c r="J129" s="2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9.5" customHeight="1">
      <c r="A130" s="5"/>
      <c r="B130" s="5"/>
      <c r="C130" s="5"/>
      <c r="D130" s="5"/>
      <c r="E130" s="5"/>
      <c r="F130" s="5"/>
      <c r="G130" s="5"/>
      <c r="H130" s="5"/>
      <c r="I130" s="5"/>
      <c r="J130" s="23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9.5" customHeight="1">
      <c r="A131" s="5"/>
      <c r="B131" s="5"/>
      <c r="C131" s="5"/>
      <c r="D131" s="5"/>
      <c r="E131" s="5"/>
      <c r="F131" s="5"/>
      <c r="G131" s="5"/>
      <c r="H131" s="5"/>
      <c r="I131" s="5"/>
      <c r="J131" s="23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9.5" customHeight="1">
      <c r="A132" s="5"/>
      <c r="B132" s="5"/>
      <c r="C132" s="5"/>
      <c r="D132" s="5"/>
      <c r="E132" s="5"/>
      <c r="F132" s="5"/>
      <c r="G132" s="5"/>
      <c r="H132" s="5"/>
      <c r="I132" s="5"/>
      <c r="J132" s="23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9.5" customHeight="1">
      <c r="A133" s="5"/>
      <c r="B133" s="5"/>
      <c r="C133" s="5"/>
      <c r="D133" s="5"/>
      <c r="E133" s="5"/>
      <c r="F133" s="5"/>
      <c r="G133" s="5"/>
      <c r="H133" s="5"/>
      <c r="I133" s="5"/>
      <c r="J133" s="23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9.5" customHeight="1">
      <c r="A134" s="5"/>
      <c r="B134" s="5"/>
      <c r="C134" s="5"/>
      <c r="D134" s="5"/>
      <c r="E134" s="5"/>
      <c r="F134" s="5"/>
      <c r="G134" s="5"/>
      <c r="H134" s="5"/>
      <c r="I134" s="5"/>
      <c r="J134" s="23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9.5" customHeight="1">
      <c r="A135" s="5"/>
      <c r="B135" s="5"/>
      <c r="C135" s="5"/>
      <c r="D135" s="5"/>
      <c r="E135" s="5"/>
      <c r="F135" s="5"/>
      <c r="G135" s="5"/>
      <c r="H135" s="5"/>
      <c r="I135" s="5"/>
      <c r="J135" s="23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9.5" customHeight="1">
      <c r="A136" s="5"/>
      <c r="B136" s="5"/>
      <c r="C136" s="5"/>
      <c r="D136" s="5"/>
      <c r="E136" s="5"/>
      <c r="F136" s="5"/>
      <c r="G136" s="5"/>
      <c r="H136" s="5"/>
      <c r="I136" s="5"/>
      <c r="J136" s="23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9.5" customHeight="1">
      <c r="A137" s="5"/>
      <c r="B137" s="5"/>
      <c r="C137" s="5"/>
      <c r="D137" s="5"/>
      <c r="E137" s="5"/>
      <c r="F137" s="5"/>
      <c r="G137" s="5"/>
      <c r="H137" s="5"/>
      <c r="I137" s="5"/>
      <c r="J137" s="23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9.5" customHeight="1">
      <c r="A138" s="5"/>
      <c r="B138" s="5"/>
      <c r="C138" s="5"/>
      <c r="D138" s="5"/>
      <c r="E138" s="5"/>
      <c r="F138" s="5"/>
      <c r="G138" s="5"/>
      <c r="H138" s="5"/>
      <c r="I138" s="5"/>
      <c r="J138" s="23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9.5" customHeight="1">
      <c r="A139" s="5"/>
      <c r="B139" s="5"/>
      <c r="C139" s="5"/>
      <c r="D139" s="5"/>
      <c r="E139" s="5"/>
      <c r="F139" s="5"/>
      <c r="G139" s="5"/>
      <c r="H139" s="5"/>
      <c r="I139" s="5"/>
      <c r="J139" s="23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9.5" customHeight="1">
      <c r="A140" s="5"/>
      <c r="B140" s="5"/>
      <c r="C140" s="5"/>
      <c r="D140" s="5"/>
      <c r="E140" s="5"/>
      <c r="F140" s="5"/>
      <c r="G140" s="5"/>
      <c r="H140" s="5"/>
      <c r="I140" s="5"/>
      <c r="J140" s="2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9.5" customHeight="1">
      <c r="A141" s="5"/>
      <c r="B141" s="5"/>
      <c r="C141" s="5"/>
      <c r="D141" s="5"/>
      <c r="E141" s="5"/>
      <c r="F141" s="5"/>
      <c r="G141" s="5"/>
      <c r="H141" s="5"/>
      <c r="I141" s="5"/>
      <c r="J141" s="23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9.5" customHeight="1">
      <c r="A142" s="5"/>
      <c r="B142" s="5"/>
      <c r="C142" s="5"/>
      <c r="D142" s="5"/>
      <c r="E142" s="5"/>
      <c r="F142" s="5"/>
      <c r="G142" s="5"/>
      <c r="H142" s="5"/>
      <c r="I142" s="5"/>
      <c r="J142" s="23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9.5" customHeight="1">
      <c r="A143" s="5"/>
      <c r="B143" s="5"/>
      <c r="C143" s="5"/>
      <c r="D143" s="5"/>
      <c r="E143" s="5"/>
      <c r="F143" s="5"/>
      <c r="G143" s="5"/>
      <c r="H143" s="5"/>
      <c r="I143" s="5"/>
      <c r="J143" s="23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9.5" customHeight="1">
      <c r="A144" s="5"/>
      <c r="B144" s="5"/>
      <c r="C144" s="5"/>
      <c r="D144" s="5"/>
      <c r="E144" s="5"/>
      <c r="F144" s="5"/>
      <c r="G144" s="5"/>
      <c r="H144" s="5"/>
      <c r="I144" s="5"/>
      <c r="J144" s="23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9.5" customHeight="1">
      <c r="A145" s="5"/>
      <c r="B145" s="5"/>
      <c r="C145" s="5"/>
      <c r="D145" s="5"/>
      <c r="E145" s="5"/>
      <c r="F145" s="5"/>
      <c r="G145" s="5"/>
      <c r="H145" s="5"/>
      <c r="I145" s="5"/>
      <c r="J145" s="23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9.5" customHeight="1">
      <c r="A146" s="5"/>
      <c r="B146" s="5"/>
      <c r="C146" s="5"/>
      <c r="D146" s="5"/>
      <c r="E146" s="5"/>
      <c r="F146" s="5"/>
      <c r="G146" s="5"/>
      <c r="H146" s="5"/>
      <c r="I146" s="5"/>
      <c r="J146" s="23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9.5" customHeight="1">
      <c r="A147" s="5"/>
      <c r="B147" s="5"/>
      <c r="C147" s="5"/>
      <c r="D147" s="5"/>
      <c r="E147" s="5"/>
      <c r="F147" s="5"/>
      <c r="G147" s="5"/>
      <c r="H147" s="5"/>
      <c r="I147" s="5"/>
      <c r="J147" s="23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9.5" customHeight="1">
      <c r="A148" s="5"/>
      <c r="B148" s="5"/>
      <c r="C148" s="5"/>
      <c r="D148" s="5"/>
      <c r="E148" s="5"/>
      <c r="F148" s="5"/>
      <c r="G148" s="5"/>
      <c r="H148" s="5"/>
      <c r="I148" s="5"/>
      <c r="J148" s="23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9.5" customHeight="1">
      <c r="A149" s="5"/>
      <c r="B149" s="5"/>
      <c r="C149" s="5"/>
      <c r="D149" s="5"/>
      <c r="E149" s="5"/>
      <c r="F149" s="5"/>
      <c r="G149" s="5"/>
      <c r="H149" s="5"/>
      <c r="I149" s="5"/>
      <c r="J149" s="23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9.5" customHeight="1">
      <c r="A150" s="5"/>
      <c r="B150" s="5"/>
      <c r="C150" s="5"/>
      <c r="D150" s="5"/>
      <c r="E150" s="5"/>
      <c r="F150" s="5"/>
      <c r="G150" s="5"/>
      <c r="H150" s="5"/>
      <c r="I150" s="5"/>
      <c r="J150" s="23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9.5" customHeight="1">
      <c r="A151" s="5"/>
      <c r="B151" s="5"/>
      <c r="C151" s="5"/>
      <c r="D151" s="5"/>
      <c r="E151" s="5"/>
      <c r="F151" s="5"/>
      <c r="G151" s="5"/>
      <c r="H151" s="5"/>
      <c r="I151" s="5"/>
      <c r="J151" s="23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23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23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2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23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23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23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23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23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23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23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23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23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23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23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23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23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23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23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23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23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23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23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23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23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23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23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23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23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23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23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23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23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23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23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23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23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23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23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23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23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23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23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23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23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23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23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23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23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23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23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23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23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23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23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23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23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23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23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23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23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23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23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23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23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23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23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23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23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23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23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23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23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23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23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23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23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23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23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23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23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23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23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23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23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23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23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23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23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23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23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23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23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23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23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23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23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23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23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23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23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2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23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2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23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23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23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23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23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23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23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23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23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23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23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23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23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23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2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23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23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23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23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23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23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23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23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23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23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23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23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23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23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23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23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23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23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23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23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23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23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23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23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23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23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23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23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23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23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23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23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23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23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23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23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23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23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23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23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23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23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23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23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23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23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23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23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23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23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23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23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23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23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23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23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23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23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23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23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23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23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23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23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23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23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23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23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23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23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23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23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23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23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23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23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23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23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23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23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23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23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23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23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23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23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23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23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23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23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23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23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23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23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23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23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23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23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23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23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23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23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23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23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23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23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23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23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23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23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23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23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23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23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23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23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23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23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23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23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23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23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23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23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23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23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23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23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23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23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23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23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23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23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23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23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23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23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23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23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23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23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23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23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23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23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23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23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23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23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23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23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23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23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23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23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23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23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23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23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23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23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23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23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23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23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23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23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23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23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23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23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23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23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23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23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23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23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23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23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23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23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23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23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23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23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23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23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23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23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23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23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23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23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23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23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23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23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23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23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23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23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23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23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23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23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23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23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23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23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23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23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23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23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23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23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23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23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23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23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23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23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23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23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23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23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23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23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23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23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23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23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23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23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23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23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23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23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23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23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23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23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23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23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23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23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23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23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23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23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23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23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23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23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23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23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23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23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23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23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23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23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23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23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23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23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23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23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23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23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23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23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23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23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23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23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23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23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23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23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23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23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23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23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23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23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23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23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23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23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23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23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23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23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23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23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23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23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23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23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23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23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23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23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23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23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23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23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23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23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23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23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23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23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23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23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23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23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23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23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23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23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23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23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23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23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23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23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23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23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23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23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23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23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23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23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23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23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23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23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23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23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23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23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23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23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23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23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23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23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23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23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23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23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23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23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23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23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23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23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23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23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23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23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23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23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23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23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23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23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23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23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23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23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23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23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23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23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23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23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23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23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23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23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23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23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23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23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23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23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23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23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23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23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23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23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23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23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23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23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23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23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23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23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23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23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23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23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23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23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23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23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23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23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23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23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23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23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23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23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23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23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23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23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23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23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23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23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23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23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23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23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23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23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23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23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23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23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23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23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23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23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23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23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23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23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23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23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23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23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23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23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23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23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23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23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23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23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23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23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23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23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23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23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23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23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23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23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23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23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23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23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23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23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23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23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23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23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23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23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23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23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23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23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23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23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23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23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23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23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23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23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23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23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23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23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23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23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23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23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23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23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23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23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23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23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23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23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23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23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23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23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23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23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23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23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23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23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23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23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23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23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23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23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23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23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23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23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23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23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23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23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23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23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23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23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23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23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23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23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23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23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23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23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23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23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23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23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23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23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23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23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23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23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23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23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23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23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23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23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23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23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23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23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23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23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23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23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23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23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23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23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23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23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23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23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23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23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23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23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23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23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23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23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23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23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23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23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23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23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23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23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23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23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23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23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23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23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23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23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23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23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23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23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23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23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23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23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23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23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23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23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23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23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23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23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23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23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23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23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23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23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23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23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23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23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23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23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23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23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23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23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23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23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23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23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23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23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23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23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23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23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23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23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23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23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23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23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23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23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23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23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23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23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23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23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23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23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23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23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23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23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23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23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23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23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23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23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23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23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23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23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23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23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23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23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23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23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23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23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23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23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23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23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</sheetData>
  <autoFilter ref="$A$1:$Y$61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6.25"/>
    <col customWidth="1" min="3" max="3" width="5.88"/>
    <col customWidth="1" min="4" max="4" width="11.75"/>
    <col customWidth="1" min="5" max="5" width="8.5"/>
    <col customWidth="1" min="6" max="6" width="5.13"/>
    <col customWidth="1" min="7" max="7" width="29.38"/>
    <col customWidth="1" min="8" max="8" width="17.13"/>
    <col customWidth="1" min="9" max="9" width="22.13"/>
    <col customWidth="1" min="10" max="10" width="16.88"/>
    <col customWidth="1" min="11" max="11" width="17.25"/>
    <col customWidth="1" min="12" max="12" width="22.75"/>
  </cols>
  <sheetData>
    <row r="1">
      <c r="C1" s="24" t="s">
        <v>512</v>
      </c>
      <c r="D1" s="24" t="s">
        <v>513</v>
      </c>
      <c r="E1" s="24" t="s">
        <v>514</v>
      </c>
      <c r="F1" s="24" t="s">
        <v>515</v>
      </c>
      <c r="G1" s="24" t="s">
        <v>516</v>
      </c>
      <c r="H1" s="24" t="s">
        <v>517</v>
      </c>
      <c r="I1" s="24" t="s">
        <v>512</v>
      </c>
      <c r="J1" s="24" t="s">
        <v>513</v>
      </c>
      <c r="K1" s="24" t="s">
        <v>514</v>
      </c>
      <c r="L1" s="24" t="s">
        <v>515</v>
      </c>
    </row>
    <row r="2">
      <c r="G2" s="25" t="s">
        <v>518</v>
      </c>
      <c r="H2" s="25">
        <v>65.0</v>
      </c>
    </row>
    <row r="3">
      <c r="A3" s="26">
        <v>43252.0</v>
      </c>
      <c r="C3" s="25">
        <v>7.0</v>
      </c>
      <c r="D3" s="25">
        <v>4.0</v>
      </c>
      <c r="E3" s="25">
        <v>2.0</v>
      </c>
      <c r="F3" s="25">
        <v>2.0</v>
      </c>
      <c r="G3">
        <f>H2+C3-F3</f>
        <v>70</v>
      </c>
      <c r="H3" s="25">
        <v>70.0</v>
      </c>
      <c r="I3" s="25" t="s">
        <v>519</v>
      </c>
      <c r="J3" s="25" t="s">
        <v>520</v>
      </c>
      <c r="K3" s="25" t="s">
        <v>521</v>
      </c>
      <c r="L3" s="25" t="s">
        <v>522</v>
      </c>
    </row>
    <row r="4">
      <c r="I4" s="25" t="s">
        <v>523</v>
      </c>
      <c r="J4" s="25" t="s">
        <v>524</v>
      </c>
      <c r="K4" s="25" t="s">
        <v>525</v>
      </c>
      <c r="L4" s="25" t="s">
        <v>526</v>
      </c>
    </row>
    <row r="5">
      <c r="I5" s="25" t="s">
        <v>527</v>
      </c>
      <c r="J5" s="25" t="s">
        <v>528</v>
      </c>
    </row>
    <row r="6">
      <c r="I6" s="25" t="s">
        <v>529</v>
      </c>
      <c r="J6" s="25" t="s">
        <v>530</v>
      </c>
    </row>
    <row r="7">
      <c r="I7" s="25" t="s">
        <v>531</v>
      </c>
    </row>
    <row r="8">
      <c r="I8" s="25" t="s">
        <v>532</v>
      </c>
    </row>
    <row r="9">
      <c r="I9" s="25" t="s">
        <v>533</v>
      </c>
    </row>
    <row r="12">
      <c r="A12" s="26">
        <v>43282.0</v>
      </c>
      <c r="C12" s="25">
        <v>3.0</v>
      </c>
      <c r="D12" s="25">
        <v>1.0</v>
      </c>
      <c r="E12" s="25">
        <v>1.0</v>
      </c>
      <c r="F12" s="25">
        <v>0.0</v>
      </c>
      <c r="G12">
        <f>G3+C12-F12</f>
        <v>73</v>
      </c>
      <c r="H12" s="25">
        <v>73.0</v>
      </c>
      <c r="I12" s="25" t="s">
        <v>534</v>
      </c>
      <c r="J12" s="25" t="s">
        <v>535</v>
      </c>
      <c r="K12" s="25" t="s">
        <v>536</v>
      </c>
    </row>
    <row r="13">
      <c r="I13" s="25" t="s">
        <v>537</v>
      </c>
    </row>
    <row r="14">
      <c r="I14" s="25" t="s">
        <v>538</v>
      </c>
    </row>
    <row r="17">
      <c r="A17" s="26">
        <v>43313.0</v>
      </c>
      <c r="C17" s="25">
        <v>1.0</v>
      </c>
      <c r="D17" s="25">
        <v>3.0</v>
      </c>
      <c r="E17" s="25">
        <v>1.0</v>
      </c>
      <c r="F17" s="25">
        <v>2.0</v>
      </c>
      <c r="G17">
        <f>G12+C17-F17</f>
        <v>72</v>
      </c>
      <c r="H17" s="25">
        <v>72.0</v>
      </c>
      <c r="I17" s="25" t="s">
        <v>539</v>
      </c>
      <c r="J17" s="25" t="s">
        <v>540</v>
      </c>
      <c r="K17" s="25" t="s">
        <v>541</v>
      </c>
      <c r="L17" s="25" t="s">
        <v>542</v>
      </c>
    </row>
    <row r="18">
      <c r="J18" s="25" t="s">
        <v>543</v>
      </c>
      <c r="L18" s="25" t="s">
        <v>544</v>
      </c>
    </row>
    <row r="19">
      <c r="J19" s="25" t="s">
        <v>545</v>
      </c>
    </row>
    <row r="22">
      <c r="A22" s="26">
        <v>43344.0</v>
      </c>
      <c r="C22" s="25">
        <v>1.0</v>
      </c>
      <c r="D22" s="25">
        <v>3.0</v>
      </c>
      <c r="E22" s="25">
        <v>2.0</v>
      </c>
      <c r="F22" s="25">
        <v>3.0</v>
      </c>
      <c r="G22">
        <f>G17+C22-F22</f>
        <v>70</v>
      </c>
      <c r="H22" s="25">
        <v>70.0</v>
      </c>
      <c r="I22" s="25" t="s">
        <v>546</v>
      </c>
      <c r="J22" s="25" t="s">
        <v>547</v>
      </c>
      <c r="K22" s="25" t="s">
        <v>548</v>
      </c>
      <c r="L22" s="25" t="s">
        <v>549</v>
      </c>
    </row>
    <row r="23">
      <c r="J23" s="25" t="s">
        <v>550</v>
      </c>
      <c r="K23" s="25" t="s">
        <v>551</v>
      </c>
      <c r="L23" s="25" t="s">
        <v>552</v>
      </c>
    </row>
    <row r="24">
      <c r="J24" s="25" t="s">
        <v>553</v>
      </c>
      <c r="L24" s="25" t="s">
        <v>554</v>
      </c>
    </row>
    <row r="26">
      <c r="A26" s="26">
        <v>43374.0</v>
      </c>
      <c r="C26" s="25">
        <v>2.0</v>
      </c>
      <c r="D26" s="25">
        <v>3.0</v>
      </c>
      <c r="E26" s="25">
        <v>5.0</v>
      </c>
      <c r="F26" s="25">
        <v>1.0</v>
      </c>
      <c r="G26">
        <f>G22+C26-F26</f>
        <v>71</v>
      </c>
      <c r="H26" s="25">
        <v>71.0</v>
      </c>
      <c r="I26" s="25" t="s">
        <v>555</v>
      </c>
      <c r="J26" s="25" t="s">
        <v>556</v>
      </c>
      <c r="K26" s="25" t="s">
        <v>557</v>
      </c>
      <c r="L26" s="25" t="s">
        <v>558</v>
      </c>
    </row>
    <row r="27">
      <c r="I27" s="25" t="s">
        <v>559</v>
      </c>
      <c r="J27" s="25" t="s">
        <v>560</v>
      </c>
      <c r="K27" s="25" t="s">
        <v>561</v>
      </c>
    </row>
    <row r="28">
      <c r="J28" s="25" t="s">
        <v>562</v>
      </c>
      <c r="K28" s="25" t="s">
        <v>563</v>
      </c>
    </row>
    <row r="29">
      <c r="K29" s="25" t="s">
        <v>564</v>
      </c>
    </row>
    <row r="30">
      <c r="K30" s="25" t="s">
        <v>565</v>
      </c>
    </row>
    <row r="32">
      <c r="A32" s="26">
        <v>43405.0</v>
      </c>
      <c r="C32" s="25">
        <v>1.0</v>
      </c>
      <c r="D32" s="25">
        <v>2.0</v>
      </c>
      <c r="E32" s="25">
        <v>0.0</v>
      </c>
      <c r="F32" s="25">
        <v>0.0</v>
      </c>
      <c r="G32">
        <f>G26+C32-F32</f>
        <v>72</v>
      </c>
      <c r="H32" s="25">
        <v>72.0</v>
      </c>
      <c r="I32" s="25" t="s">
        <v>566</v>
      </c>
      <c r="J32" s="25" t="s">
        <v>567</v>
      </c>
    </row>
    <row r="33">
      <c r="J33" s="25" t="s">
        <v>568</v>
      </c>
    </row>
    <row r="35">
      <c r="A35" s="26">
        <v>43435.0</v>
      </c>
      <c r="C35" s="25">
        <v>1.0</v>
      </c>
      <c r="D35" s="25">
        <v>1.0</v>
      </c>
      <c r="E35" s="25">
        <v>0.0</v>
      </c>
      <c r="F35" s="25">
        <v>1.0</v>
      </c>
      <c r="G35">
        <f>G32+C35-F35</f>
        <v>72</v>
      </c>
      <c r="H35" s="25">
        <v>72.0</v>
      </c>
      <c r="I35" s="25" t="s">
        <v>569</v>
      </c>
      <c r="J35" s="25" t="s">
        <v>570</v>
      </c>
      <c r="L35" s="25" t="s">
        <v>571</v>
      </c>
    </row>
    <row r="37">
      <c r="A37" s="26">
        <v>43466.0</v>
      </c>
      <c r="C37" s="25">
        <v>5.0</v>
      </c>
      <c r="D37" s="25">
        <v>2.0</v>
      </c>
      <c r="E37" s="25">
        <v>1.0</v>
      </c>
      <c r="F37" s="25">
        <v>1.0</v>
      </c>
      <c r="G37">
        <f>G35+C37-F37</f>
        <v>76</v>
      </c>
      <c r="H37" s="25">
        <v>76.0</v>
      </c>
      <c r="I37" s="25" t="s">
        <v>572</v>
      </c>
      <c r="J37" s="25" t="s">
        <v>573</v>
      </c>
      <c r="K37" s="25" t="s">
        <v>574</v>
      </c>
      <c r="L37" s="25" t="s">
        <v>575</v>
      </c>
    </row>
    <row r="38">
      <c r="I38" s="25" t="s">
        <v>576</v>
      </c>
      <c r="J38" s="25" t="s">
        <v>577</v>
      </c>
    </row>
    <row r="39">
      <c r="I39" s="25" t="s">
        <v>578</v>
      </c>
    </row>
    <row r="40">
      <c r="I40" s="25" t="s">
        <v>579</v>
      </c>
    </row>
    <row r="41">
      <c r="I41" s="27" t="s">
        <v>580</v>
      </c>
    </row>
    <row r="43">
      <c r="A43" s="26">
        <v>43497.0</v>
      </c>
      <c r="C43" s="25">
        <v>3.0</v>
      </c>
      <c r="D43" s="25">
        <v>3.0</v>
      </c>
      <c r="E43" s="25">
        <v>1.0</v>
      </c>
      <c r="F43" s="25">
        <v>1.0</v>
      </c>
      <c r="G43">
        <f>G37+C43-F43</f>
        <v>78</v>
      </c>
      <c r="I43" s="25" t="s">
        <v>581</v>
      </c>
      <c r="J43" s="25" t="s">
        <v>582</v>
      </c>
      <c r="K43" s="25" t="s">
        <v>583</v>
      </c>
      <c r="L43" s="25" t="s">
        <v>584</v>
      </c>
    </row>
    <row r="44">
      <c r="I44" s="25" t="s">
        <v>585</v>
      </c>
      <c r="J44" s="25" t="s">
        <v>586</v>
      </c>
    </row>
    <row r="45">
      <c r="I45" s="25" t="s">
        <v>587</v>
      </c>
      <c r="J45" s="25" t="s">
        <v>588</v>
      </c>
    </row>
    <row r="47">
      <c r="A47" s="26">
        <v>43525.0</v>
      </c>
      <c r="C47" s="25">
        <v>5.0</v>
      </c>
      <c r="D47" s="25">
        <v>2.0</v>
      </c>
      <c r="E47" s="25">
        <v>1.0</v>
      </c>
      <c r="F47" s="25">
        <v>1.0</v>
      </c>
      <c r="G47">
        <f>G43+C47-F47</f>
        <v>82</v>
      </c>
      <c r="I47" s="25" t="s">
        <v>589</v>
      </c>
      <c r="J47" s="25" t="s">
        <v>590</v>
      </c>
      <c r="K47" s="25" t="s">
        <v>591</v>
      </c>
      <c r="L47" s="25" t="s">
        <v>592</v>
      </c>
    </row>
    <row r="48">
      <c r="I48" s="25" t="s">
        <v>593</v>
      </c>
      <c r="J48" s="25" t="s">
        <v>594</v>
      </c>
    </row>
    <row r="49">
      <c r="I49" s="25" t="s">
        <v>595</v>
      </c>
    </row>
    <row r="50">
      <c r="I50" s="25" t="s">
        <v>596</v>
      </c>
    </row>
    <row r="51">
      <c r="I51" s="25" t="s">
        <v>597</v>
      </c>
    </row>
    <row r="53">
      <c r="A53" s="26">
        <v>43556.0</v>
      </c>
      <c r="C53" s="25">
        <v>0.0</v>
      </c>
      <c r="D53" s="25">
        <v>1.0</v>
      </c>
      <c r="E53" s="25">
        <v>0.0</v>
      </c>
      <c r="F53" s="25">
        <v>0.0</v>
      </c>
      <c r="G53">
        <f>G47+C53-F53</f>
        <v>82</v>
      </c>
      <c r="J53" s="25" t="s">
        <v>598</v>
      </c>
    </row>
    <row r="55">
      <c r="A55" s="28">
        <v>43586.0</v>
      </c>
      <c r="C55" s="25">
        <v>5.0</v>
      </c>
      <c r="D55" s="25">
        <v>6.0</v>
      </c>
      <c r="E55" s="25">
        <v>1.0</v>
      </c>
      <c r="F55" s="25">
        <v>6.0</v>
      </c>
      <c r="G55">
        <f>G53+C55-F55</f>
        <v>81</v>
      </c>
      <c r="I55" s="25" t="s">
        <v>599</v>
      </c>
      <c r="J55" s="25" t="s">
        <v>600</v>
      </c>
      <c r="K55" s="25" t="s">
        <v>601</v>
      </c>
      <c r="L55" s="25" t="s">
        <v>602</v>
      </c>
    </row>
    <row r="56">
      <c r="I56" s="29" t="s">
        <v>603</v>
      </c>
      <c r="J56" s="25" t="s">
        <v>604</v>
      </c>
      <c r="L56" s="25" t="s">
        <v>605</v>
      </c>
    </row>
    <row r="57">
      <c r="I57" s="25" t="s">
        <v>606</v>
      </c>
      <c r="J57" s="25" t="s">
        <v>607</v>
      </c>
      <c r="L57" s="25" t="s">
        <v>608</v>
      </c>
    </row>
    <row r="58">
      <c r="I58" s="25" t="s">
        <v>609</v>
      </c>
      <c r="J58" s="25" t="s">
        <v>610</v>
      </c>
      <c r="L58" s="25" t="s">
        <v>611</v>
      </c>
    </row>
    <row r="59">
      <c r="I59" s="25" t="s">
        <v>612</v>
      </c>
      <c r="J59" s="25" t="s">
        <v>613</v>
      </c>
      <c r="L59" s="25" t="s">
        <v>614</v>
      </c>
    </row>
    <row r="60">
      <c r="J60" s="25" t="s">
        <v>615</v>
      </c>
      <c r="L60" s="25" t="s">
        <v>616</v>
      </c>
    </row>
    <row r="62">
      <c r="A62" s="28">
        <v>43617.0</v>
      </c>
      <c r="C62" s="25">
        <v>2.0</v>
      </c>
      <c r="D62" s="25">
        <v>8.0</v>
      </c>
      <c r="E62" s="25">
        <v>4.0</v>
      </c>
      <c r="F62" s="25">
        <v>2.0</v>
      </c>
      <c r="G62">
        <f>G55+C62-F62</f>
        <v>81</v>
      </c>
      <c r="H62" s="25">
        <v>81.0</v>
      </c>
      <c r="I62" s="25" t="s">
        <v>617</v>
      </c>
      <c r="J62" s="25" t="s">
        <v>529</v>
      </c>
      <c r="K62" s="25" t="s">
        <v>528</v>
      </c>
      <c r="L62" s="25" t="s">
        <v>525</v>
      </c>
    </row>
    <row r="63">
      <c r="I63" s="30" t="s">
        <v>618</v>
      </c>
      <c r="J63" s="25" t="s">
        <v>619</v>
      </c>
      <c r="K63" s="25" t="s">
        <v>620</v>
      </c>
      <c r="L63" s="25" t="s">
        <v>527</v>
      </c>
    </row>
    <row r="64">
      <c r="J64" s="25" t="s">
        <v>533</v>
      </c>
      <c r="K64" s="25" t="s">
        <v>532</v>
      </c>
    </row>
    <row r="65">
      <c r="J65" s="25" t="s">
        <v>519</v>
      </c>
      <c r="K65" s="25" t="s">
        <v>523</v>
      </c>
    </row>
    <row r="66">
      <c r="J66" s="25" t="s">
        <v>621</v>
      </c>
    </row>
    <row r="67">
      <c r="J67" s="25" t="s">
        <v>531</v>
      </c>
    </row>
    <row r="68">
      <c r="J68" s="25" t="s">
        <v>520</v>
      </c>
    </row>
    <row r="69">
      <c r="J69" s="25" t="s">
        <v>530</v>
      </c>
    </row>
    <row r="71">
      <c r="A71" s="25" t="s">
        <v>95</v>
      </c>
      <c r="C71" s="25">
        <v>1.0</v>
      </c>
      <c r="D71" s="25">
        <v>5.0</v>
      </c>
      <c r="E71" s="25">
        <v>0.0</v>
      </c>
      <c r="F71" s="25">
        <v>0.0</v>
      </c>
      <c r="G71">
        <f>G62+C71-F71</f>
        <v>82</v>
      </c>
      <c r="I71" s="25" t="s">
        <v>622</v>
      </c>
      <c r="J71" s="25" t="s">
        <v>623</v>
      </c>
    </row>
    <row r="72">
      <c r="J72" s="25" t="s">
        <v>536</v>
      </c>
    </row>
    <row r="73">
      <c r="J73" s="25" t="s">
        <v>624</v>
      </c>
    </row>
    <row r="74">
      <c r="J74" s="25" t="s">
        <v>538</v>
      </c>
    </row>
    <row r="75">
      <c r="J75" s="25" t="s">
        <v>537</v>
      </c>
    </row>
    <row r="77">
      <c r="A77" s="25" t="s">
        <v>139</v>
      </c>
      <c r="C77" s="25">
        <v>2.0</v>
      </c>
      <c r="D77" s="25">
        <v>4.0</v>
      </c>
      <c r="E77" s="25">
        <v>1.0</v>
      </c>
      <c r="F77" s="25">
        <v>0.0</v>
      </c>
      <c r="G77">
        <f>G71+C77-F77</f>
        <v>84</v>
      </c>
      <c r="H77" s="25">
        <v>83.0</v>
      </c>
      <c r="I77" s="25" t="s">
        <v>625</v>
      </c>
      <c r="J77" s="25" t="s">
        <v>626</v>
      </c>
      <c r="K77" s="25" t="s">
        <v>541</v>
      </c>
    </row>
    <row r="78">
      <c r="I78" s="30" t="s">
        <v>592</v>
      </c>
      <c r="J78" s="25" t="s">
        <v>545</v>
      </c>
    </row>
    <row r="79">
      <c r="J79" s="25" t="s">
        <v>539</v>
      </c>
    </row>
    <row r="80">
      <c r="J80" s="25" t="s">
        <v>543</v>
      </c>
    </row>
    <row r="82">
      <c r="A82" s="25" t="s">
        <v>43</v>
      </c>
      <c r="C82" s="25">
        <v>6.0</v>
      </c>
      <c r="D82" s="25">
        <v>2.0</v>
      </c>
      <c r="E82" s="25">
        <v>1.0</v>
      </c>
      <c r="F82" s="25">
        <v>2.0</v>
      </c>
      <c r="G82">
        <f>G77+C82-F82</f>
        <v>88</v>
      </c>
      <c r="H82" s="25">
        <v>88.0</v>
      </c>
      <c r="I82" s="25" t="s">
        <v>627</v>
      </c>
      <c r="J82" s="25" t="s">
        <v>553</v>
      </c>
      <c r="K82" s="25" t="s">
        <v>548</v>
      </c>
      <c r="L82" s="25" t="s">
        <v>547</v>
      </c>
    </row>
    <row r="83">
      <c r="I83" s="25" t="s">
        <v>628</v>
      </c>
      <c r="J83" s="31" t="s">
        <v>546</v>
      </c>
      <c r="L83" s="25" t="s">
        <v>551</v>
      </c>
    </row>
    <row r="84">
      <c r="I84" s="25" t="s">
        <v>629</v>
      </c>
      <c r="J84" s="25" t="s">
        <v>550</v>
      </c>
    </row>
    <row r="85">
      <c r="I85" s="25" t="s">
        <v>630</v>
      </c>
    </row>
    <row r="86">
      <c r="I86" s="25" t="s">
        <v>631</v>
      </c>
    </row>
    <row r="87">
      <c r="I87" s="25" t="s">
        <v>632</v>
      </c>
    </row>
    <row r="89">
      <c r="A89" s="25" t="s">
        <v>122</v>
      </c>
      <c r="C89" s="25">
        <v>1.0</v>
      </c>
      <c r="D89" s="25">
        <v>4.0</v>
      </c>
      <c r="E89" s="25">
        <v>4.0</v>
      </c>
      <c r="F89" s="25">
        <v>2.0</v>
      </c>
      <c r="G89">
        <f>G82+C89-F89</f>
        <v>87</v>
      </c>
      <c r="I89" s="25" t="s">
        <v>633</v>
      </c>
      <c r="J89" s="25" t="s">
        <v>559</v>
      </c>
      <c r="K89" s="25" t="s">
        <v>557</v>
      </c>
      <c r="L89" s="25" t="s">
        <v>564</v>
      </c>
    </row>
    <row r="90">
      <c r="J90" s="25" t="s">
        <v>560</v>
      </c>
      <c r="K90" s="25" t="s">
        <v>634</v>
      </c>
      <c r="L90" s="25" t="s">
        <v>562</v>
      </c>
    </row>
    <row r="91">
      <c r="J91" s="25" t="s">
        <v>555</v>
      </c>
      <c r="K91" s="25" t="s">
        <v>565</v>
      </c>
    </row>
    <row r="92">
      <c r="J92" s="25" t="s">
        <v>556</v>
      </c>
      <c r="K92" s="25" t="s">
        <v>563</v>
      </c>
    </row>
    <row r="94">
      <c r="A94" s="25" t="s">
        <v>53</v>
      </c>
      <c r="C94" s="25">
        <v>5.0</v>
      </c>
      <c r="D94" s="25">
        <v>2.0</v>
      </c>
      <c r="E94" s="25">
        <v>0.0</v>
      </c>
      <c r="F94" s="25">
        <v>1.0</v>
      </c>
      <c r="G94">
        <f>G89+C94-F94</f>
        <v>91</v>
      </c>
      <c r="I94" s="25" t="s">
        <v>635</v>
      </c>
      <c r="J94" s="25" t="s">
        <v>567</v>
      </c>
      <c r="L94" s="25" t="s">
        <v>568</v>
      </c>
    </row>
    <row r="95">
      <c r="I95" s="25" t="s">
        <v>636</v>
      </c>
      <c r="J95" s="25" t="s">
        <v>566</v>
      </c>
    </row>
    <row r="96">
      <c r="I96" s="25" t="s">
        <v>637</v>
      </c>
    </row>
    <row r="97">
      <c r="I97" s="25" t="s">
        <v>638</v>
      </c>
    </row>
    <row r="98">
      <c r="I98" s="25" t="s">
        <v>639</v>
      </c>
    </row>
    <row r="100">
      <c r="A100" s="25" t="s">
        <v>112</v>
      </c>
      <c r="C100" s="25">
        <v>3.0</v>
      </c>
      <c r="D100" s="25">
        <v>1.0</v>
      </c>
      <c r="E100" s="25">
        <v>0.0</v>
      </c>
      <c r="F100" s="25">
        <v>1.0</v>
      </c>
      <c r="G100">
        <f>G94+C100-F100</f>
        <v>93</v>
      </c>
      <c r="I100" s="25" t="s">
        <v>640</v>
      </c>
      <c r="J100" s="25" t="s">
        <v>641</v>
      </c>
      <c r="L100" s="25" t="s">
        <v>570</v>
      </c>
    </row>
    <row r="101">
      <c r="I101" s="25" t="s">
        <v>642</v>
      </c>
    </row>
    <row r="102">
      <c r="I102" s="25" t="s">
        <v>643</v>
      </c>
    </row>
    <row r="104">
      <c r="A104" s="25" t="s">
        <v>61</v>
      </c>
      <c r="C104" s="25">
        <v>1.0</v>
      </c>
      <c r="D104" s="25">
        <v>2.0</v>
      </c>
      <c r="E104" s="25">
        <v>0.0</v>
      </c>
      <c r="F104" s="25">
        <v>6.0</v>
      </c>
      <c r="G104">
        <f>G100+C104-F104</f>
        <v>88</v>
      </c>
      <c r="I104" s="25" t="s">
        <v>644</v>
      </c>
      <c r="J104" s="25" t="s">
        <v>645</v>
      </c>
      <c r="L104" s="25" t="s">
        <v>574</v>
      </c>
    </row>
    <row r="105">
      <c r="J105" s="25" t="s">
        <v>577</v>
      </c>
      <c r="L105" s="25" t="s">
        <v>646</v>
      </c>
    </row>
    <row r="106">
      <c r="L106" s="25" t="s">
        <v>573</v>
      </c>
    </row>
    <row r="107">
      <c r="L107" s="25" t="s">
        <v>572</v>
      </c>
    </row>
    <row r="108">
      <c r="L108" s="25" t="s">
        <v>647</v>
      </c>
    </row>
    <row r="109">
      <c r="L109" s="25" t="s">
        <v>580</v>
      </c>
    </row>
    <row r="110">
      <c r="A110" s="25"/>
      <c r="C110" s="25"/>
      <c r="D110" s="25"/>
      <c r="E110" s="25"/>
      <c r="F110" s="25"/>
      <c r="J110" s="25"/>
      <c r="L110" s="25"/>
    </row>
    <row r="111">
      <c r="A111" s="25" t="s">
        <v>34</v>
      </c>
      <c r="C111" s="25">
        <v>0.0</v>
      </c>
      <c r="D111" s="25">
        <v>1.0</v>
      </c>
      <c r="E111" s="25">
        <v>0.0</v>
      </c>
      <c r="F111" s="25">
        <v>6.0</v>
      </c>
      <c r="G111">
        <f>G104+C111-F111</f>
        <v>82</v>
      </c>
      <c r="J111" s="25" t="s">
        <v>648</v>
      </c>
      <c r="L111" s="25" t="s">
        <v>649</v>
      </c>
    </row>
    <row r="112">
      <c r="L112" s="25" t="s">
        <v>650</v>
      </c>
    </row>
    <row r="113">
      <c r="L113" s="25" t="s">
        <v>583</v>
      </c>
    </row>
    <row r="114">
      <c r="L114" s="25" t="s">
        <v>651</v>
      </c>
    </row>
    <row r="115">
      <c r="L115" s="25" t="s">
        <v>652</v>
      </c>
    </row>
    <row r="116">
      <c r="L116" s="25" t="s">
        <v>653</v>
      </c>
    </row>
    <row r="118">
      <c r="A118" s="25" t="s">
        <v>70</v>
      </c>
      <c r="C118" s="25">
        <v>1.0</v>
      </c>
      <c r="D118" s="25">
        <v>2.0</v>
      </c>
      <c r="E118" s="25">
        <v>1.0</v>
      </c>
      <c r="F118" s="25">
        <v>5.0</v>
      </c>
      <c r="G118">
        <f>G111+C118-F118</f>
        <v>78</v>
      </c>
      <c r="I118" s="31" t="s">
        <v>654</v>
      </c>
      <c r="J118" s="25" t="s">
        <v>589</v>
      </c>
      <c r="K118" s="25" t="s">
        <v>594</v>
      </c>
      <c r="L118" s="25" t="s">
        <v>655</v>
      </c>
    </row>
    <row r="119">
      <c r="J119" s="25" t="s">
        <v>595</v>
      </c>
      <c r="L119" s="25" t="s">
        <v>593</v>
      </c>
    </row>
    <row r="120">
      <c r="L120" s="25" t="s">
        <v>590</v>
      </c>
    </row>
    <row r="121">
      <c r="L121" s="25" t="s">
        <v>656</v>
      </c>
    </row>
    <row r="122">
      <c r="L122" s="25" t="s">
        <v>591</v>
      </c>
    </row>
    <row r="124">
      <c r="A124" s="25" t="s">
        <v>657</v>
      </c>
      <c r="C124" s="25">
        <v>0.0</v>
      </c>
      <c r="D124" s="25">
        <v>0.0</v>
      </c>
      <c r="E124" s="25">
        <v>0.0</v>
      </c>
      <c r="F124" s="25">
        <v>1.0</v>
      </c>
      <c r="G124">
        <f>G118+C124-F124</f>
        <v>77</v>
      </c>
      <c r="L124" s="25" t="s">
        <v>598</v>
      </c>
    </row>
    <row r="126">
      <c r="A126" s="25" t="s">
        <v>103</v>
      </c>
      <c r="C126" s="25">
        <v>0.0</v>
      </c>
      <c r="D126" s="25">
        <v>5.0</v>
      </c>
      <c r="E126" s="25">
        <v>1.0</v>
      </c>
      <c r="F126" s="25">
        <v>6.0</v>
      </c>
      <c r="G126">
        <f>G124+C126-F126</f>
        <v>71</v>
      </c>
      <c r="J126" s="25" t="s">
        <v>615</v>
      </c>
      <c r="K126" s="25" t="s">
        <v>613</v>
      </c>
      <c r="L126" s="25" t="s">
        <v>601</v>
      </c>
    </row>
    <row r="127">
      <c r="J127" s="25" t="s">
        <v>607</v>
      </c>
      <c r="L127" s="25" t="s">
        <v>658</v>
      </c>
    </row>
    <row r="128">
      <c r="J128" s="25" t="s">
        <v>659</v>
      </c>
      <c r="L128" s="25" t="s">
        <v>660</v>
      </c>
    </row>
    <row r="129">
      <c r="J129" s="25" t="s">
        <v>600</v>
      </c>
      <c r="L129" s="25" t="s">
        <v>604</v>
      </c>
    </row>
    <row r="130">
      <c r="J130" s="25" t="s">
        <v>606</v>
      </c>
      <c r="L130" s="25" t="s">
        <v>599</v>
      </c>
    </row>
    <row r="131">
      <c r="L131" s="25" t="s">
        <v>603</v>
      </c>
    </row>
    <row r="133">
      <c r="A133" s="25" t="s">
        <v>148</v>
      </c>
      <c r="C133" s="25">
        <v>0.0</v>
      </c>
      <c r="D133" s="25">
        <v>5.0</v>
      </c>
      <c r="E133" s="25">
        <v>3.0</v>
      </c>
      <c r="F133" s="25">
        <v>6.0</v>
      </c>
      <c r="G133">
        <f>G126+C133-F133</f>
        <v>65</v>
      </c>
      <c r="J133" s="25" t="s">
        <v>617</v>
      </c>
      <c r="K133" s="25" t="s">
        <v>528</v>
      </c>
      <c r="L133" s="25" t="s">
        <v>618</v>
      </c>
    </row>
    <row r="134">
      <c r="J134" s="25" t="s">
        <v>619</v>
      </c>
      <c r="K134" s="25" t="s">
        <v>530</v>
      </c>
      <c r="L134" s="25" t="s">
        <v>519</v>
      </c>
    </row>
    <row r="135">
      <c r="J135" s="25" t="s">
        <v>531</v>
      </c>
      <c r="K135" s="25" t="s">
        <v>620</v>
      </c>
      <c r="L135" s="25" t="s">
        <v>520</v>
      </c>
    </row>
    <row r="136">
      <c r="J136" s="25" t="s">
        <v>529</v>
      </c>
      <c r="L136" s="32" t="s">
        <v>532</v>
      </c>
    </row>
    <row r="137">
      <c r="J137" s="25" t="s">
        <v>533</v>
      </c>
      <c r="L137" s="25" t="s">
        <v>524</v>
      </c>
    </row>
    <row r="138">
      <c r="L138" s="32" t="s">
        <v>523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.75"/>
    <col customWidth="1" min="2" max="2" width="14.63"/>
    <col customWidth="1" min="3" max="3" width="14.0"/>
    <col customWidth="1" min="4" max="4" width="13.25"/>
    <col customWidth="1" min="5" max="5" width="12.25"/>
    <col customWidth="1" min="6" max="6" width="14.88"/>
    <col customWidth="1" min="7" max="7" width="12.63"/>
    <col customWidth="1" min="8" max="8" width="15.38"/>
    <col customWidth="1" min="9" max="9" width="13.63"/>
    <col customWidth="1" min="10" max="10" width="13.38"/>
    <col customWidth="1" min="11" max="11" width="13.13"/>
    <col customWidth="1" min="12" max="12" width="12.38"/>
    <col customWidth="1" min="13" max="13" width="12.75"/>
    <col customWidth="1" min="14" max="23" width="10.25"/>
    <col customWidth="1" min="24" max="26" width="10.0"/>
  </cols>
  <sheetData>
    <row r="1" ht="15.75" customHeight="1">
      <c r="A1" s="33" t="s">
        <v>661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2.75" customHeight="1">
      <c r="A2" s="35"/>
      <c r="B2" s="35" t="s">
        <v>61</v>
      </c>
      <c r="C2" s="35" t="s">
        <v>34</v>
      </c>
      <c r="D2" s="35" t="s">
        <v>70</v>
      </c>
      <c r="E2" s="35" t="s">
        <v>657</v>
      </c>
      <c r="F2" s="35" t="s">
        <v>103</v>
      </c>
      <c r="G2" s="35" t="s">
        <v>148</v>
      </c>
      <c r="H2" s="35" t="s">
        <v>95</v>
      </c>
      <c r="I2" s="35" t="s">
        <v>139</v>
      </c>
      <c r="J2" s="35" t="s">
        <v>43</v>
      </c>
      <c r="K2" s="35" t="s">
        <v>122</v>
      </c>
      <c r="L2" s="35" t="s">
        <v>53</v>
      </c>
      <c r="M2" s="35" t="s">
        <v>112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2.75" customHeight="1">
      <c r="A3" s="36"/>
      <c r="B3" s="37" t="s">
        <v>662</v>
      </c>
      <c r="C3" s="37" t="s">
        <v>663</v>
      </c>
      <c r="D3" s="38" t="s">
        <v>664</v>
      </c>
      <c r="E3" s="37" t="s">
        <v>665</v>
      </c>
      <c r="F3" s="38" t="s">
        <v>666</v>
      </c>
      <c r="G3" s="37" t="s">
        <v>667</v>
      </c>
      <c r="H3" s="38" t="s">
        <v>668</v>
      </c>
      <c r="I3" s="37" t="s">
        <v>669</v>
      </c>
      <c r="J3" s="37" t="s">
        <v>670</v>
      </c>
      <c r="K3" s="37" t="s">
        <v>671</v>
      </c>
      <c r="L3" s="37" t="s">
        <v>672</v>
      </c>
      <c r="M3" s="37" t="s">
        <v>673</v>
      </c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2.75" customHeight="1">
      <c r="A4" s="36"/>
      <c r="B4" s="38" t="s">
        <v>674</v>
      </c>
      <c r="C4" s="38" t="s">
        <v>675</v>
      </c>
      <c r="D4" s="37" t="s">
        <v>676</v>
      </c>
      <c r="E4" s="38" t="s">
        <v>677</v>
      </c>
      <c r="F4" s="38" t="s">
        <v>678</v>
      </c>
      <c r="G4" s="38" t="s">
        <v>679</v>
      </c>
      <c r="H4" s="39" t="s">
        <v>680</v>
      </c>
      <c r="I4" s="38" t="s">
        <v>681</v>
      </c>
      <c r="J4" s="37" t="s">
        <v>682</v>
      </c>
      <c r="K4" s="38" t="s">
        <v>683</v>
      </c>
      <c r="L4" s="37" t="s">
        <v>684</v>
      </c>
      <c r="M4" s="38" t="s">
        <v>685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2.75" customHeight="1">
      <c r="A5" s="36"/>
      <c r="B5" s="40" t="s">
        <v>686</v>
      </c>
      <c r="C5" s="39" t="s">
        <v>687</v>
      </c>
      <c r="D5" s="38" t="s">
        <v>688</v>
      </c>
      <c r="E5" s="37" t="s">
        <v>689</v>
      </c>
      <c r="F5" s="38" t="s">
        <v>690</v>
      </c>
      <c r="G5" s="37" t="s">
        <v>691</v>
      </c>
      <c r="H5" s="37" t="s">
        <v>692</v>
      </c>
      <c r="I5" s="37" t="s">
        <v>693</v>
      </c>
      <c r="J5" s="37" t="s">
        <v>694</v>
      </c>
      <c r="K5" s="38" t="s">
        <v>695</v>
      </c>
      <c r="L5" s="37" t="s">
        <v>696</v>
      </c>
      <c r="M5" s="40" t="s">
        <v>697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2.75" customHeight="1">
      <c r="A6" s="36"/>
      <c r="B6" s="30" t="s">
        <v>698</v>
      </c>
      <c r="C6" s="38" t="s">
        <v>699</v>
      </c>
      <c r="D6" s="38" t="s">
        <v>700</v>
      </c>
      <c r="E6" s="41"/>
      <c r="F6" s="37" t="s">
        <v>701</v>
      </c>
      <c r="G6" s="40" t="s">
        <v>702</v>
      </c>
      <c r="H6" s="37" t="s">
        <v>703</v>
      </c>
      <c r="I6" s="38" t="s">
        <v>704</v>
      </c>
      <c r="J6" s="37" t="s">
        <v>705</v>
      </c>
      <c r="K6" s="37" t="s">
        <v>706</v>
      </c>
      <c r="L6" s="41"/>
      <c r="M6" s="37" t="s">
        <v>707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2.75" customHeight="1">
      <c r="A7" s="36"/>
      <c r="B7" s="37" t="s">
        <v>708</v>
      </c>
      <c r="C7" s="37" t="s">
        <v>709</v>
      </c>
      <c r="D7" s="38" t="s">
        <v>710</v>
      </c>
      <c r="E7" s="41"/>
      <c r="G7" s="37" t="s">
        <v>711</v>
      </c>
      <c r="H7" s="37" t="s">
        <v>712</v>
      </c>
      <c r="I7" s="38" t="s">
        <v>713</v>
      </c>
      <c r="J7" s="41"/>
      <c r="K7" s="40" t="s">
        <v>714</v>
      </c>
      <c r="M7" s="38" t="s">
        <v>715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2.75" customHeight="1">
      <c r="A8" s="36"/>
      <c r="B8" s="37" t="s">
        <v>716</v>
      </c>
      <c r="C8" s="37" t="s">
        <v>717</v>
      </c>
      <c r="D8" s="37" t="s">
        <v>718</v>
      </c>
      <c r="F8" s="41"/>
      <c r="G8" s="37" t="s">
        <v>719</v>
      </c>
      <c r="I8" s="37" t="s">
        <v>720</v>
      </c>
      <c r="J8" s="34"/>
      <c r="K8" s="37" t="s">
        <v>721</v>
      </c>
      <c r="M8" s="38" t="s">
        <v>722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2.75" customHeight="1">
      <c r="A9" s="36"/>
      <c r="B9" s="34"/>
      <c r="D9" s="37" t="s">
        <v>723</v>
      </c>
      <c r="E9" s="41"/>
      <c r="F9" s="41"/>
      <c r="G9" s="37" t="s">
        <v>724</v>
      </c>
      <c r="I9" s="41"/>
      <c r="J9" s="41"/>
      <c r="K9" s="37" t="s">
        <v>725</v>
      </c>
      <c r="L9" s="41"/>
      <c r="M9" s="37" t="s">
        <v>726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2.75" customHeight="1">
      <c r="A10" s="36"/>
      <c r="B10" s="41"/>
      <c r="D10" s="37" t="s">
        <v>727</v>
      </c>
      <c r="E10" s="41"/>
      <c r="F10" s="41"/>
      <c r="G10" s="41"/>
      <c r="J10" s="41"/>
      <c r="L10" s="41"/>
      <c r="M10" s="37" t="s">
        <v>728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2.75" customHeight="1">
      <c r="A11" s="36"/>
      <c r="B11" s="41"/>
      <c r="D11" s="40" t="s">
        <v>729</v>
      </c>
      <c r="E11" s="41"/>
      <c r="F11" s="41"/>
      <c r="G11" s="41"/>
      <c r="H11" s="41"/>
      <c r="J11" s="41"/>
      <c r="K11" s="41"/>
      <c r="L11" s="41"/>
      <c r="M11" s="37" t="s">
        <v>730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2.75" customHeight="1">
      <c r="A12" s="36"/>
      <c r="B12" s="41"/>
      <c r="C12" s="41"/>
      <c r="E12" s="41"/>
      <c r="F12" s="41"/>
      <c r="G12" s="41"/>
      <c r="I12" s="41"/>
      <c r="J12" s="41"/>
      <c r="K12" s="41"/>
      <c r="L12" s="41"/>
      <c r="M12" s="40" t="s">
        <v>731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2.75" customHeight="1">
      <c r="A13" s="36"/>
      <c r="B13" s="41"/>
      <c r="C13" s="41"/>
      <c r="E13" s="41"/>
      <c r="F13" s="41"/>
      <c r="G13" s="41"/>
      <c r="H13" s="41"/>
      <c r="I13" s="41"/>
      <c r="J13" s="41"/>
      <c r="K13" s="41"/>
      <c r="L13" s="41"/>
      <c r="M13" s="40" t="s">
        <v>732</v>
      </c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2.75" customHeight="1">
      <c r="A14" s="36"/>
      <c r="B14" s="41"/>
      <c r="C14" s="41"/>
      <c r="E14" s="41"/>
      <c r="F14" s="41"/>
      <c r="G14" s="41"/>
      <c r="H14" s="41"/>
      <c r="I14" s="41"/>
      <c r="J14" s="41"/>
      <c r="K14" s="41"/>
      <c r="L14" s="41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9.5" customHeight="1">
      <c r="A15" s="34"/>
      <c r="B15" s="34"/>
      <c r="C15" s="34"/>
      <c r="E15" s="34"/>
      <c r="F15" s="34"/>
      <c r="G15" s="34"/>
      <c r="H15" s="34"/>
      <c r="I15" s="34"/>
      <c r="J15" s="34"/>
      <c r="K15" s="34"/>
      <c r="L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9.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9.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9.5" customHeight="1">
      <c r="A18" s="34"/>
      <c r="B18" s="34"/>
      <c r="C18" s="42">
        <v>71.0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9.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9.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9.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9.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9.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9.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9.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9.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9.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9.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9.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9.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9.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9.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9.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9.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9.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9.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9.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9.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9.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9.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9.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9.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9.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9.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9.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9.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9.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9.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9.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9.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9.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9.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9.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9.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9.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9.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9.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9.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9.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9.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9.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9.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9.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9.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9.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9.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9.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9.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9.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9.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9.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9.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9.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9.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9.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9.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9.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9.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9.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9.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9.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9.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9.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9.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9.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9.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9.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9.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9.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9.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9.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9.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9.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9.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9.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9.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9.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9.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9.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9.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9.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9.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9.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9.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9.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9.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9.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9.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9.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9.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9.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9.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9.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9.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9.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9.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9.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9.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9.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9.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9.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9.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9.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9.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9.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9.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9.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9.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9.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9.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9.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9.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9.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9.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9.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9.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9.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9.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9.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9.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9.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9.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9.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9.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9.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9.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9.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9.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9.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9.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9.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9.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9.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9.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9.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9.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9.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9.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9.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9.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9.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9.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9.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9.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9.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9.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9.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9.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9.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9.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9.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9.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9.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9.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9.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9.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9.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9.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9.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9.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9.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9.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9.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9.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9.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9.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9.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9.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9.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9.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9.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9.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9.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9.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9.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9.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9.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9.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9.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9.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9.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9.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9.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9.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9.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9.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9.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9.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9.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9.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9.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9.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9.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9.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9.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9.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9.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9.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9.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9.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9.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9.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9.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9.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9.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9.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9.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9.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9.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9.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9.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9.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9.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9.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9.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9.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9.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9.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9.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9.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9.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9.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9.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9.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9.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9.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9.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9.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9.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9.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9.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9.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9.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9.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9.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9.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9.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9.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9.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9.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9.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9.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9.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9.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9.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9.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9.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9.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9.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9.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9.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9.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9.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9.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9.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9.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9.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9.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9.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9.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9.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9.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9.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9.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9.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9.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9.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9.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9.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9.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9.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9.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9.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9.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9.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9.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9.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9.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9.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9.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9.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9.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9.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9.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9.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9.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9.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9.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9.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9.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9.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9.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9.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9.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9.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9.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9.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9.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9.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9.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9.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9.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9.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9.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9.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9.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9.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9.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9.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9.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9.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9.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9.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9.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9.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9.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9.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9.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9.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9.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9.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9.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9.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9.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9.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9.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9.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9.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9.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9.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9.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9.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9.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9.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9.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9.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9.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9.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9.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9.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9.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9.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9.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9.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9.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9.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9.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9.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9.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9.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9.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9.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9.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9.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9.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9.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9.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9.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9.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9.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9.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9.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9.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9.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9.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9.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9.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9.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9.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9.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9.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9.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9.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9.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9.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9.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9.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9.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9.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9.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9.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9.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9.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9.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9.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9.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9.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9.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9.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9.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9.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9.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9.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9.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9.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9.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9.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9.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9.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9.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9.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9.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9.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9.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9.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9.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9.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9.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9.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9.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9.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9.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9.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9.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9.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9.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9.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9.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9.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9.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9.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9.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9.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9.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9.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9.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9.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9.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9.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9.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9.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9.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9.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9.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9.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9.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9.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9.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9.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9.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9.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9.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9.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9.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9.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9.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9.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9.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9.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9.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9.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9.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9.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9.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9.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9.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9.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9.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9.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9.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9.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9.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9.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9.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9.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9.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9.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9.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9.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9.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9.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9.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9.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9.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9.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9.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9.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9.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9.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9.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9.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9.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9.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9.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9.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9.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9.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9.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9.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9.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9.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9.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9.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9.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9.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9.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9.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9.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9.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9.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9.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9.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9.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9.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9.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9.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9.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9.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9.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9.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9.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9.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9.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9.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9.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9.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9.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9.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9.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9.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9.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9.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9.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9.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9.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9.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9.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9.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9.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9.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9.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9.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9.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9.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9.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9.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9.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9.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9.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9.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9.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9.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9.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9.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9.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9.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9.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9.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9.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9.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9.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9.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9.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9.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9.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9.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9.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9.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9.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9.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9.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9.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9.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9.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9.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9.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9.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9.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9.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9.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9.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9.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9.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9.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9.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9.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9.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9.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9.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9.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9.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9.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9.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9.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9.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9.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9.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9.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9.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9.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9.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9.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9.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9.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9.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9.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9.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9.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9.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9.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9.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9.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9.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9.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9.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9.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9.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9.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9.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9.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9.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9.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9.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9.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9.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9.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9.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9.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9.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9.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9.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9.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9.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9.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9.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9.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9.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9.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9.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9.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9.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9.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9.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9.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9.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9.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9.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9.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9.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9.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9.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9.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9.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9.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9.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9.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9.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9.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9.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9.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9.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9.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9.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9.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9.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9.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9.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9.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9.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9.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9.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9.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9.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9.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9.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9.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9.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9.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9.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9.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9.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9.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9.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9.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9.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9.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9.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9.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9.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9.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9.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9.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9.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9.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9.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9.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9.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9.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9.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9.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9.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9.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9.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9.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9.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9.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9.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9.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9.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9.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9.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9.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9.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9.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9.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9.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9.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9.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9.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9.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9.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9.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9.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9.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9.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9.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9.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9.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9.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9.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9.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9.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9.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9.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9.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9.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9.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9.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9.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9.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9.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9.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9.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9.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9.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9.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9.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9.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9.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9.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9.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9.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9.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9.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9.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9.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9.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9.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9.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9.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9.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9.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9.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9.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9.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9.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9.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9.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9.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9.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9.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9.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9.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9.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9.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9.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9.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9.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9.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9.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9.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9.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9.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9.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9.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9.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9.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9.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9.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9.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9.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9.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9.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9.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9.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9.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9.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9.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9.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9.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9.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9.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9.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9.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9.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9.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9.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9.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9.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9.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9.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9.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9.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9.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9.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9.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9.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9.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9.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9.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9.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9.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9.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9.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9.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9.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9.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9.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9.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9.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9.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9.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9.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9.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9.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9.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9.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9.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9.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9.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9.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9.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9.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9.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9.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9.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9.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9.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9.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9.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9.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9.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9.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9.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9.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9.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9.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9.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9.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9.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9.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9.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9.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9.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9.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9.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9.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9.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9.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9.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9.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9.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9.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9.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9.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9.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9.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9.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9.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9.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9.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9.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9.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9.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9.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9.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9.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9.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9.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9.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9.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9.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9.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9.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9.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9.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9.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9.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9.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9.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9.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9.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9.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9.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9.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9.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9.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9.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9.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9.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9.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9.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9.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9.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9.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9.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9.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9.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9.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9.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9.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9.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9.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9.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9.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9.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9.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9.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9.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9.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9.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9.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9.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9.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9.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9.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9.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9.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9.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9.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9.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9.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9.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9.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9.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9.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9.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9.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9.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9.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9.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9.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9.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9.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9.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9.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9.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9.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9.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9.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9.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9.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9.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9.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9.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9.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9.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9.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9.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9.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9.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9.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9.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9.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9.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9.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9.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9.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9.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9.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9.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9.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9.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9.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9.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9.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9.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9.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9.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9.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1">
    <mergeCell ref="A1:M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.75"/>
    <col customWidth="1" min="2" max="3" width="15.63"/>
    <col customWidth="1" min="4" max="4" width="14.38"/>
    <col customWidth="1" min="5" max="5" width="16.25"/>
    <col customWidth="1" min="6" max="6" width="16.38"/>
    <col customWidth="1" min="7" max="7" width="17.13"/>
    <col customWidth="1" min="8" max="8" width="15.75"/>
    <col customWidth="1" min="9" max="9" width="16.38"/>
    <col customWidth="1" min="10" max="10" width="15.13"/>
    <col customWidth="1" min="11" max="11" width="16.38"/>
    <col customWidth="1" min="12" max="12" width="12.5"/>
    <col customWidth="1" min="13" max="13" width="11.63"/>
    <col customWidth="1" min="14" max="23" width="10.25"/>
    <col customWidth="1" min="24" max="26" width="10.0"/>
  </cols>
  <sheetData>
    <row r="1" ht="15.75" customHeight="1">
      <c r="A1" s="33" t="s">
        <v>733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2.75" customHeight="1">
      <c r="A2" s="35"/>
      <c r="B2" s="35" t="s">
        <v>61</v>
      </c>
      <c r="C2" s="35" t="s">
        <v>34</v>
      </c>
      <c r="D2" s="35" t="s">
        <v>70</v>
      </c>
      <c r="E2" s="35" t="s">
        <v>657</v>
      </c>
      <c r="F2" s="35" t="s">
        <v>103</v>
      </c>
      <c r="G2" s="35" t="s">
        <v>148</v>
      </c>
      <c r="H2" s="35" t="s">
        <v>95</v>
      </c>
      <c r="I2" s="35" t="s">
        <v>139</v>
      </c>
      <c r="J2" s="35" t="s">
        <v>43</v>
      </c>
      <c r="K2" s="35" t="s">
        <v>122</v>
      </c>
      <c r="L2" s="35" t="s">
        <v>53</v>
      </c>
      <c r="M2" s="35" t="s">
        <v>112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2.75" customHeight="1">
      <c r="A3" s="43"/>
      <c r="B3" s="44" t="s">
        <v>574</v>
      </c>
      <c r="C3" s="41" t="s">
        <v>583</v>
      </c>
      <c r="D3" s="44" t="s">
        <v>592</v>
      </c>
      <c r="E3" s="44" t="s">
        <v>590</v>
      </c>
      <c r="F3" s="44" t="s">
        <v>604</v>
      </c>
      <c r="G3" s="41" t="s">
        <v>521</v>
      </c>
      <c r="H3" s="42" t="s">
        <v>530</v>
      </c>
      <c r="I3" s="42" t="s">
        <v>734</v>
      </c>
      <c r="J3" s="41" t="s">
        <v>552</v>
      </c>
      <c r="K3" s="44" t="s">
        <v>550</v>
      </c>
      <c r="L3" s="34" t="s">
        <v>567</v>
      </c>
      <c r="M3" s="44" t="s">
        <v>570</v>
      </c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2.75" customHeight="1">
      <c r="A4" s="43"/>
      <c r="B4" s="44" t="s">
        <v>565</v>
      </c>
      <c r="C4" s="44" t="s">
        <v>634</v>
      </c>
      <c r="D4" s="44" t="s">
        <v>594</v>
      </c>
      <c r="E4" s="42"/>
      <c r="F4" s="44" t="s">
        <v>613</v>
      </c>
      <c r="G4" s="44" t="s">
        <v>520</v>
      </c>
      <c r="H4" s="41" t="s">
        <v>536</v>
      </c>
      <c r="J4" s="44" t="s">
        <v>553</v>
      </c>
      <c r="K4" s="44" t="s">
        <v>735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2.75" customHeight="1">
      <c r="A5" s="43"/>
      <c r="B5" s="44" t="s">
        <v>575</v>
      </c>
      <c r="C5" s="44" t="s">
        <v>736</v>
      </c>
      <c r="E5" s="44" t="s">
        <v>737</v>
      </c>
      <c r="F5" s="41" t="s">
        <v>738</v>
      </c>
      <c r="G5" s="41" t="s">
        <v>528</v>
      </c>
      <c r="H5" s="41" t="s">
        <v>535</v>
      </c>
      <c r="I5" s="44" t="s">
        <v>739</v>
      </c>
      <c r="J5" s="42" t="s">
        <v>548</v>
      </c>
      <c r="K5" s="41" t="s">
        <v>557</v>
      </c>
      <c r="L5" s="44" t="s">
        <v>740</v>
      </c>
      <c r="M5" s="44" t="s">
        <v>741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2.75" customHeight="1">
      <c r="A6" s="43"/>
      <c r="C6" s="41" t="s">
        <v>742</v>
      </c>
      <c r="D6" s="42" t="s">
        <v>743</v>
      </c>
      <c r="E6" s="41"/>
      <c r="F6" s="41" t="s">
        <v>601</v>
      </c>
      <c r="G6" s="42" t="s">
        <v>522</v>
      </c>
      <c r="H6" s="44" t="s">
        <v>525</v>
      </c>
      <c r="I6" s="44" t="s">
        <v>744</v>
      </c>
      <c r="J6" s="44" t="s">
        <v>551</v>
      </c>
      <c r="K6" s="41" t="s">
        <v>564</v>
      </c>
      <c r="L6" s="41"/>
      <c r="M6" s="4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2.75" customHeight="1">
      <c r="A7" s="43"/>
      <c r="C7" s="29" t="s">
        <v>584</v>
      </c>
      <c r="D7" s="41"/>
      <c r="E7" s="34"/>
      <c r="F7" s="44" t="s">
        <v>745</v>
      </c>
      <c r="G7" s="42" t="s">
        <v>524</v>
      </c>
      <c r="I7" s="44" t="s">
        <v>746</v>
      </c>
      <c r="K7" s="41" t="s">
        <v>563</v>
      </c>
      <c r="L7" s="41"/>
      <c r="M7" s="41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2.75" customHeight="1">
      <c r="A8" s="43"/>
      <c r="B8" s="44" t="s">
        <v>747</v>
      </c>
      <c r="D8" s="41"/>
      <c r="E8" s="34"/>
      <c r="F8" s="44" t="s">
        <v>616</v>
      </c>
      <c r="G8" s="41"/>
      <c r="H8" s="41"/>
      <c r="I8" s="42" t="s">
        <v>748</v>
      </c>
      <c r="J8" s="44"/>
      <c r="K8" s="45" t="s">
        <v>749</v>
      </c>
      <c r="L8" s="41"/>
      <c r="M8" s="41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2.75" customHeight="1">
      <c r="A9" s="43"/>
      <c r="B9" s="46" t="s">
        <v>750</v>
      </c>
      <c r="D9" s="41"/>
      <c r="E9" s="34"/>
      <c r="F9" s="44" t="s">
        <v>600</v>
      </c>
      <c r="G9" s="44" t="s">
        <v>751</v>
      </c>
      <c r="H9" s="41"/>
      <c r="I9" s="44" t="s">
        <v>752</v>
      </c>
      <c r="J9" s="44" t="s">
        <v>753</v>
      </c>
      <c r="K9" s="47"/>
      <c r="L9" s="41"/>
      <c r="M9" s="41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2.75" customHeight="1">
      <c r="A10" s="43"/>
      <c r="B10" s="41"/>
      <c r="C10" s="44" t="s">
        <v>754</v>
      </c>
      <c r="D10" s="41"/>
      <c r="E10" s="41"/>
      <c r="F10" s="44" t="s">
        <v>607</v>
      </c>
      <c r="G10" s="44" t="s">
        <v>755</v>
      </c>
      <c r="H10" s="41"/>
      <c r="I10" s="41"/>
      <c r="J10" s="44" t="s">
        <v>756</v>
      </c>
      <c r="K10" s="41" t="s">
        <v>562</v>
      </c>
      <c r="L10" s="41"/>
      <c r="M10" s="41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2.75" customHeight="1">
      <c r="A11" s="43"/>
      <c r="B11" s="41"/>
      <c r="C11" s="41"/>
      <c r="D11" s="41"/>
      <c r="E11" s="41"/>
      <c r="F11" s="44" t="s">
        <v>605</v>
      </c>
      <c r="G11" s="44" t="s">
        <v>757</v>
      </c>
      <c r="H11" s="41"/>
      <c r="I11" s="41"/>
      <c r="J11" s="41"/>
      <c r="K11" s="48" t="s">
        <v>560</v>
      </c>
      <c r="L11" s="41"/>
      <c r="M11" s="41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2.75" customHeight="1">
      <c r="A12" s="43"/>
      <c r="B12" s="41"/>
      <c r="C12" s="41"/>
      <c r="D12" s="41"/>
      <c r="E12" s="41"/>
      <c r="F12" s="44" t="s">
        <v>659</v>
      </c>
      <c r="G12" s="44" t="s">
        <v>758</v>
      </c>
      <c r="H12" s="41"/>
      <c r="I12" s="41"/>
      <c r="J12" s="41"/>
      <c r="L12" s="41"/>
      <c r="M12" s="41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2.75" customHeight="1">
      <c r="A13" s="43"/>
      <c r="B13" s="41"/>
      <c r="C13" s="41"/>
      <c r="D13" s="41"/>
      <c r="E13" s="41"/>
      <c r="G13" s="44" t="s">
        <v>759</v>
      </c>
      <c r="H13" s="41"/>
      <c r="I13" s="41"/>
      <c r="J13" s="41"/>
      <c r="L13" s="41"/>
      <c r="M13" s="41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3.5" customHeight="1">
      <c r="A14" s="43"/>
      <c r="B14" s="41"/>
      <c r="C14" s="41"/>
      <c r="D14" s="41"/>
      <c r="E14" s="41"/>
      <c r="F14" s="44" t="s">
        <v>760</v>
      </c>
      <c r="G14" s="44" t="s">
        <v>761</v>
      </c>
      <c r="H14" s="41"/>
      <c r="I14" s="41"/>
      <c r="J14" s="41"/>
      <c r="K14" s="42" t="s">
        <v>762</v>
      </c>
      <c r="L14" s="41"/>
      <c r="M14" s="41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3.5" customHeight="1">
      <c r="A15" s="34"/>
      <c r="B15" s="48"/>
      <c r="C15" s="48"/>
      <c r="D15" s="48"/>
      <c r="E15" s="48"/>
      <c r="F15" s="44" t="s">
        <v>763</v>
      </c>
      <c r="G15" s="48"/>
      <c r="H15" s="48"/>
      <c r="I15" s="48"/>
      <c r="J15" s="48"/>
      <c r="K15" s="34"/>
      <c r="L15" s="48"/>
      <c r="M15" s="48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3.5" customHeight="1">
      <c r="A16" s="34"/>
      <c r="B16" s="48"/>
      <c r="C16" s="48"/>
      <c r="D16" s="48"/>
      <c r="E16" s="48"/>
      <c r="F16" s="46" t="s">
        <v>764</v>
      </c>
      <c r="G16" s="48"/>
      <c r="H16" s="48"/>
      <c r="I16" s="48"/>
      <c r="J16" s="48"/>
      <c r="K16" s="34"/>
      <c r="L16" s="48"/>
      <c r="M16" s="48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3.5" customHeight="1">
      <c r="A17" s="34"/>
      <c r="B17" s="48"/>
      <c r="C17" s="48"/>
      <c r="D17" s="48"/>
      <c r="E17" s="48"/>
      <c r="F17" s="46" t="s">
        <v>765</v>
      </c>
      <c r="G17" s="48"/>
      <c r="H17" s="48"/>
      <c r="I17" s="48"/>
      <c r="J17" s="48"/>
      <c r="K17" s="34"/>
      <c r="L17" s="48"/>
      <c r="M17" s="49">
        <v>43252.0</v>
      </c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3.5" customHeight="1">
      <c r="A18" s="34"/>
      <c r="B18" s="48"/>
      <c r="C18" s="48"/>
      <c r="D18" s="48"/>
      <c r="E18" s="48"/>
      <c r="F18" s="46" t="s">
        <v>766</v>
      </c>
      <c r="G18" s="48"/>
      <c r="H18" s="48"/>
      <c r="I18" s="48"/>
      <c r="J18" s="48"/>
      <c r="K18" s="34"/>
      <c r="L18" s="48"/>
      <c r="M18" s="46" t="s">
        <v>767</v>
      </c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9.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9.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9.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9.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9.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9.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9.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9.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9.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9.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9.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9.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9.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9.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9.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9.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9.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9.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9.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9.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9.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9.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9.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9.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9.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9.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9.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9.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9.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9.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9.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9.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9.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9.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9.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9.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9.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9.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9.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9.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9.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9.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9.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9.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9.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9.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9.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9.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9.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9.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9.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9.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9.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9.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9.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9.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9.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9.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9.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9.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9.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9.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9.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9.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9.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9.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9.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9.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9.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9.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9.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9.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9.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9.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9.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9.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9.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9.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9.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9.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9.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9.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9.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9.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9.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9.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9.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9.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9.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9.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9.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9.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9.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9.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9.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9.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9.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9.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9.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9.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9.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9.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9.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9.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9.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9.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9.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9.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9.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9.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9.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9.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9.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9.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9.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9.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9.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9.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9.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9.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9.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9.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9.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9.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9.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9.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9.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9.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9.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9.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9.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9.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9.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9.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9.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9.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9.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9.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9.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9.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9.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9.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9.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9.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9.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9.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9.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9.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9.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9.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9.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9.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9.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9.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9.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9.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9.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9.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9.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9.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9.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9.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9.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9.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9.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9.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9.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9.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9.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9.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9.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9.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9.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9.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9.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9.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9.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9.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9.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9.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9.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9.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9.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9.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9.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9.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9.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9.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9.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9.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9.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9.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9.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9.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9.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9.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9.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9.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9.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9.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9.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9.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9.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9.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9.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9.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9.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9.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9.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9.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9.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9.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9.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9.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9.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9.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9.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9.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9.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9.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9.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9.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9.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9.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9.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9.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9.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9.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9.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9.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9.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9.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9.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9.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9.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9.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9.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9.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9.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9.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9.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9.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9.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9.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9.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9.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9.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9.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9.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9.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9.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9.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9.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9.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9.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9.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9.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9.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9.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9.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9.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9.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9.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9.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9.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9.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9.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9.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9.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9.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9.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9.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9.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9.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9.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9.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9.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9.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9.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9.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9.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9.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9.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9.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9.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9.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9.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9.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9.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9.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9.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9.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9.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9.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9.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9.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9.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9.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9.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9.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9.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9.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9.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9.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9.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9.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9.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9.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9.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9.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9.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9.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9.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9.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9.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9.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9.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9.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9.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9.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9.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9.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9.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9.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9.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9.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9.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9.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9.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9.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9.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9.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9.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9.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9.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9.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9.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9.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9.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9.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9.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9.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9.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9.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9.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9.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9.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9.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9.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9.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9.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9.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9.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9.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9.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9.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9.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9.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9.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9.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9.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9.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9.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9.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9.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9.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9.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9.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9.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9.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9.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9.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9.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9.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9.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9.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9.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9.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9.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9.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9.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9.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9.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9.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9.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9.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9.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9.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9.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9.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9.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9.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9.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9.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9.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9.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9.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9.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9.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9.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9.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9.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9.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9.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9.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9.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9.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9.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9.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9.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9.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9.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9.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9.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9.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9.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9.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9.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9.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9.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9.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9.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9.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9.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9.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9.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9.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9.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9.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9.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9.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9.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9.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9.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9.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9.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9.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9.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9.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9.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9.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9.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9.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9.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9.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9.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9.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9.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9.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9.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9.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9.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9.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9.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9.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9.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9.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9.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9.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9.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9.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9.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9.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9.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9.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9.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9.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9.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9.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9.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9.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9.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9.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9.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9.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9.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9.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9.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9.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9.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9.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9.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9.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9.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9.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9.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9.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9.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9.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9.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9.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9.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9.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9.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9.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9.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9.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9.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9.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9.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9.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9.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9.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9.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9.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9.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9.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9.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9.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9.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9.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9.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9.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9.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9.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9.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9.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9.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9.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9.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9.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9.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9.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9.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9.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9.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9.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9.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9.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9.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9.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9.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9.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9.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9.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9.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9.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9.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9.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9.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9.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9.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9.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9.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9.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9.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9.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9.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9.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9.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9.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9.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9.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9.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9.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9.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9.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9.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9.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9.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9.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9.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9.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9.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9.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9.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9.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9.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9.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9.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9.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9.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9.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9.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9.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9.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9.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9.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9.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9.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9.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9.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9.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9.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9.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9.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9.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9.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9.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9.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9.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9.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9.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9.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9.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9.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9.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9.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9.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9.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9.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9.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9.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9.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9.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9.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9.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9.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9.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9.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9.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9.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9.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9.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9.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9.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9.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9.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9.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9.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9.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9.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9.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9.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9.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9.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9.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9.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9.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9.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9.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9.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9.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9.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9.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9.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9.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9.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9.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9.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9.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9.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9.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9.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9.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9.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9.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9.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9.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9.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9.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9.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9.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9.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9.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9.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9.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9.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9.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9.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9.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9.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9.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9.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9.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9.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9.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9.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9.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9.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9.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9.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9.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9.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9.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9.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9.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9.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9.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9.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9.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9.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9.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9.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9.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9.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9.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9.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9.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9.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9.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9.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9.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9.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9.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9.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9.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9.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9.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9.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9.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9.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9.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9.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9.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9.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9.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9.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9.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9.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9.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9.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9.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9.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9.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9.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9.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9.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9.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9.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9.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9.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9.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9.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9.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9.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9.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9.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9.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9.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9.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9.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9.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9.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9.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9.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9.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9.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9.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9.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9.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9.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9.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9.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9.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9.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9.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9.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9.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9.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9.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9.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9.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9.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9.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9.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9.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9.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9.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9.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9.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9.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9.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9.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9.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9.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9.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9.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9.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9.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9.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9.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9.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9.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9.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9.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9.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9.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9.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9.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9.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9.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9.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9.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9.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9.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9.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9.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9.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9.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9.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9.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9.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9.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9.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9.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9.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9.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9.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9.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9.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9.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9.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9.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9.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9.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9.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9.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9.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9.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9.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9.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9.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9.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9.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9.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9.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9.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9.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9.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9.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9.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9.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9.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9.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9.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9.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9.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9.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9.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9.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9.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9.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9.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9.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9.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9.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9.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9.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9.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9.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9.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9.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9.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9.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9.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9.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9.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9.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9.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9.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9.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9.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9.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9.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9.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9.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9.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9.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9.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9.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9.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9.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9.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9.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9.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9.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9.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9.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9.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9.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9.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9.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9.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9.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9.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9.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9.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9.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9.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9.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9.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9.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9.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9.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9.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9.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9.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9.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9.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9.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9.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9.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9.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9.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9.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9.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9.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9.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9.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9.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9.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9.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9.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9.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9.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9.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9.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9.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9.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9.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9.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9.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9.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9.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9.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9.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9.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9.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9.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9.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9.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9.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9.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9.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9.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9.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9.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9.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9.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9.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9.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9.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9.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9.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9.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9.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9.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9.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9.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9.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9.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9.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9.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9.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9.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9.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9.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9.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9.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9.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9.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9.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9.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9.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9.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9.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9.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9.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9.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9.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9.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9.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9.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9.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9.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9.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9.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9.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9.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9.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9.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9.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9.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9.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9.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9.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9.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9.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9.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9.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9.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1">
    <mergeCell ref="A1:M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.75"/>
    <col customWidth="1" min="2" max="2" width="21.38"/>
    <col customWidth="1" min="3" max="3" width="17.0"/>
    <col customWidth="1" min="4" max="4" width="18.75"/>
    <col customWidth="1" min="5" max="5" width="18.38"/>
    <col customWidth="1" min="6" max="6" width="17.88"/>
    <col customWidth="1" min="7" max="7" width="15.5"/>
    <col customWidth="1" min="8" max="8" width="17.0"/>
    <col customWidth="1" min="9" max="9" width="15.0"/>
    <col customWidth="1" min="10" max="10" width="15.13"/>
    <col customWidth="1" min="11" max="11" width="14.75"/>
    <col customWidth="1" min="12" max="12" width="15.0"/>
    <col customWidth="1" min="13" max="13" width="15.38"/>
    <col customWidth="1" min="14" max="23" width="10.25"/>
    <col customWidth="1" min="24" max="26" width="10.0"/>
  </cols>
  <sheetData>
    <row r="1" ht="15.75" customHeight="1">
      <c r="A1" s="33" t="s">
        <v>768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2.75" customHeight="1">
      <c r="A2" s="35"/>
      <c r="B2" s="35" t="s">
        <v>61</v>
      </c>
      <c r="C2" s="35" t="s">
        <v>34</v>
      </c>
      <c r="D2" s="35" t="s">
        <v>70</v>
      </c>
      <c r="E2" s="35" t="s">
        <v>657</v>
      </c>
      <c r="F2" s="35" t="s">
        <v>103</v>
      </c>
      <c r="G2" s="35" t="s">
        <v>148</v>
      </c>
      <c r="H2" s="35" t="s">
        <v>95</v>
      </c>
      <c r="I2" s="35" t="s">
        <v>139</v>
      </c>
      <c r="J2" s="35" t="s">
        <v>43</v>
      </c>
      <c r="K2" s="35" t="s">
        <v>122</v>
      </c>
      <c r="L2" s="35" t="s">
        <v>53</v>
      </c>
      <c r="M2" s="35" t="s">
        <v>112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2.75" customHeight="1">
      <c r="A3" s="36"/>
      <c r="B3" s="37" t="s">
        <v>769</v>
      </c>
      <c r="C3" s="38" t="s">
        <v>770</v>
      </c>
      <c r="D3" s="38" t="s">
        <v>771</v>
      </c>
      <c r="E3" s="39" t="s">
        <v>772</v>
      </c>
      <c r="F3" s="38" t="s">
        <v>773</v>
      </c>
      <c r="G3" s="38" t="s">
        <v>774</v>
      </c>
      <c r="H3" s="38" t="s">
        <v>775</v>
      </c>
      <c r="I3" s="38" t="s">
        <v>776</v>
      </c>
      <c r="J3" s="38" t="s">
        <v>777</v>
      </c>
      <c r="K3" s="38" t="s">
        <v>778</v>
      </c>
      <c r="L3" s="38" t="s">
        <v>779</v>
      </c>
      <c r="M3" s="38" t="s">
        <v>780</v>
      </c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2.75" customHeight="1">
      <c r="A4" s="36"/>
      <c r="B4" s="37" t="s">
        <v>781</v>
      </c>
      <c r="C4" s="39" t="s">
        <v>782</v>
      </c>
      <c r="D4" s="37" t="s">
        <v>783</v>
      </c>
      <c r="E4" s="40" t="s">
        <v>784</v>
      </c>
      <c r="F4" s="38" t="s">
        <v>785</v>
      </c>
      <c r="G4" s="38" t="s">
        <v>786</v>
      </c>
      <c r="H4" s="38" t="s">
        <v>787</v>
      </c>
      <c r="I4" s="38" t="s">
        <v>788</v>
      </c>
      <c r="J4" s="37" t="s">
        <v>789</v>
      </c>
      <c r="K4" s="38" t="s">
        <v>790</v>
      </c>
      <c r="L4" s="38" t="s">
        <v>791</v>
      </c>
      <c r="M4" s="38" t="s">
        <v>792</v>
      </c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2.75" customHeight="1">
      <c r="A5" s="36"/>
      <c r="B5" s="37" t="s">
        <v>793</v>
      </c>
      <c r="C5" s="37" t="s">
        <v>794</v>
      </c>
      <c r="D5" s="50" t="s">
        <v>795</v>
      </c>
      <c r="E5" s="38" t="s">
        <v>796</v>
      </c>
      <c r="F5" s="38" t="s">
        <v>797</v>
      </c>
      <c r="G5" s="38" t="s">
        <v>798</v>
      </c>
      <c r="H5" s="50" t="s">
        <v>799</v>
      </c>
      <c r="I5" s="51" t="s">
        <v>800</v>
      </c>
      <c r="J5" s="40" t="s">
        <v>801</v>
      </c>
      <c r="K5" s="37" t="s">
        <v>802</v>
      </c>
      <c r="L5" s="40" t="s">
        <v>803</v>
      </c>
      <c r="M5" s="40" t="s">
        <v>804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2.75" customHeight="1">
      <c r="A6" s="36"/>
      <c r="B6" s="52" t="s">
        <v>805</v>
      </c>
      <c r="C6" s="53"/>
      <c r="D6" s="37" t="s">
        <v>806</v>
      </c>
      <c r="E6" s="37" t="s">
        <v>807</v>
      </c>
      <c r="F6" s="38" t="s">
        <v>808</v>
      </c>
      <c r="G6" s="38" t="s">
        <v>809</v>
      </c>
      <c r="H6" s="38" t="s">
        <v>810</v>
      </c>
      <c r="I6" s="38" t="s">
        <v>811</v>
      </c>
      <c r="J6" s="37" t="s">
        <v>812</v>
      </c>
      <c r="K6" s="37" t="s">
        <v>813</v>
      </c>
      <c r="L6" s="37" t="s">
        <v>814</v>
      </c>
      <c r="M6" s="40" t="s">
        <v>815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2.75" customHeight="1">
      <c r="A7" s="36"/>
      <c r="B7" s="37" t="s">
        <v>816</v>
      </c>
      <c r="D7" s="50" t="s">
        <v>445</v>
      </c>
      <c r="E7" s="37" t="s">
        <v>817</v>
      </c>
      <c r="F7" s="37" t="s">
        <v>818</v>
      </c>
      <c r="G7" s="38" t="s">
        <v>819</v>
      </c>
      <c r="H7" s="37" t="s">
        <v>820</v>
      </c>
      <c r="I7" s="38" t="s">
        <v>821</v>
      </c>
      <c r="J7" s="37" t="s">
        <v>822</v>
      </c>
      <c r="K7" s="40" t="s">
        <v>823</v>
      </c>
      <c r="L7" s="40" t="s">
        <v>824</v>
      </c>
      <c r="M7" s="40" t="s">
        <v>825</v>
      </c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2.75" customHeight="1">
      <c r="A8" s="36"/>
      <c r="B8" s="50" t="s">
        <v>826</v>
      </c>
      <c r="D8" s="37" t="s">
        <v>827</v>
      </c>
      <c r="E8" s="40" t="s">
        <v>828</v>
      </c>
      <c r="F8" s="37" t="s">
        <v>829</v>
      </c>
      <c r="G8" s="38" t="s">
        <v>830</v>
      </c>
      <c r="H8" s="40" t="s">
        <v>831</v>
      </c>
      <c r="I8" s="40" t="s">
        <v>832</v>
      </c>
      <c r="J8" s="52" t="s">
        <v>833</v>
      </c>
      <c r="K8" s="40" t="s">
        <v>834</v>
      </c>
      <c r="L8" s="50" t="s">
        <v>835</v>
      </c>
      <c r="M8" s="40" t="s">
        <v>836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2.75" customHeight="1">
      <c r="A9" s="36"/>
      <c r="B9" s="37" t="s">
        <v>837</v>
      </c>
      <c r="C9" s="54"/>
      <c r="D9" s="50" t="s">
        <v>838</v>
      </c>
      <c r="E9" s="40" t="s">
        <v>839</v>
      </c>
      <c r="F9" s="37" t="s">
        <v>840</v>
      </c>
      <c r="G9" s="40" t="s">
        <v>841</v>
      </c>
      <c r="H9" s="40" t="s">
        <v>842</v>
      </c>
      <c r="I9" s="37" t="s">
        <v>843</v>
      </c>
      <c r="J9" s="37" t="s">
        <v>844</v>
      </c>
      <c r="K9" s="40" t="s">
        <v>845</v>
      </c>
      <c r="L9" s="50" t="s">
        <v>846</v>
      </c>
      <c r="M9" s="37" t="s">
        <v>847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2.75" customHeight="1">
      <c r="A10" s="36"/>
      <c r="B10" s="37" t="s">
        <v>848</v>
      </c>
      <c r="C10" s="54"/>
      <c r="D10" s="48"/>
      <c r="E10" s="40" t="s">
        <v>849</v>
      </c>
      <c r="F10" s="40" t="s">
        <v>850</v>
      </c>
      <c r="G10" s="40" t="s">
        <v>851</v>
      </c>
      <c r="H10" s="40" t="s">
        <v>852</v>
      </c>
      <c r="I10" s="37" t="s">
        <v>853</v>
      </c>
      <c r="J10" s="37" t="s">
        <v>854</v>
      </c>
      <c r="K10" s="37" t="s">
        <v>855</v>
      </c>
      <c r="L10" s="37" t="s">
        <v>856</v>
      </c>
      <c r="M10" s="50" t="s">
        <v>857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2.75" customHeight="1">
      <c r="A11" s="36"/>
      <c r="B11" s="37" t="s">
        <v>858</v>
      </c>
      <c r="C11" s="54"/>
      <c r="D11" s="48"/>
      <c r="E11" s="50" t="s">
        <v>859</v>
      </c>
      <c r="F11" s="50" t="s">
        <v>102</v>
      </c>
      <c r="G11" s="40" t="s">
        <v>860</v>
      </c>
      <c r="H11" s="50" t="s">
        <v>861</v>
      </c>
      <c r="I11" s="50" t="s">
        <v>862</v>
      </c>
      <c r="J11" s="37" t="s">
        <v>863</v>
      </c>
      <c r="K11" s="50" t="s">
        <v>864</v>
      </c>
      <c r="L11" s="41"/>
      <c r="M11" s="37" t="s">
        <v>865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2.75" customHeight="1">
      <c r="A12" s="36"/>
      <c r="B12" s="37" t="s">
        <v>866</v>
      </c>
      <c r="C12" s="54"/>
      <c r="D12" s="48"/>
      <c r="E12" s="50" t="s">
        <v>867</v>
      </c>
      <c r="F12" s="50" t="s">
        <v>868</v>
      </c>
      <c r="G12" s="37" t="s">
        <v>869</v>
      </c>
      <c r="H12" s="50" t="s">
        <v>870</v>
      </c>
      <c r="I12" s="54"/>
      <c r="J12" s="50" t="s">
        <v>871</v>
      </c>
      <c r="K12" s="50" t="s">
        <v>872</v>
      </c>
      <c r="L12" s="41"/>
      <c r="M12" s="37" t="s">
        <v>873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25.5" customHeight="1">
      <c r="A13" s="36"/>
      <c r="B13" s="50" t="s">
        <v>874</v>
      </c>
      <c r="C13" s="54"/>
      <c r="D13" s="48"/>
      <c r="E13" s="50" t="s">
        <v>875</v>
      </c>
      <c r="F13" s="50" t="s">
        <v>876</v>
      </c>
      <c r="G13" s="55" t="s">
        <v>877</v>
      </c>
      <c r="H13" s="50" t="s">
        <v>878</v>
      </c>
      <c r="I13" s="54"/>
      <c r="J13" s="50" t="s">
        <v>879</v>
      </c>
      <c r="K13" s="50" t="s">
        <v>880</v>
      </c>
      <c r="L13" s="41"/>
      <c r="M13" s="37" t="s">
        <v>881</v>
      </c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9.5" customHeight="1">
      <c r="A14" s="34"/>
      <c r="B14" s="40" t="s">
        <v>882</v>
      </c>
      <c r="C14" s="34"/>
      <c r="D14" s="34"/>
      <c r="E14" s="54"/>
      <c r="F14" s="50" t="s">
        <v>883</v>
      </c>
      <c r="G14" s="50" t="s">
        <v>884</v>
      </c>
      <c r="H14" s="40" t="s">
        <v>885</v>
      </c>
      <c r="I14" s="54"/>
      <c r="J14" s="50" t="s">
        <v>886</v>
      </c>
      <c r="K14" s="54"/>
      <c r="L14" s="54"/>
      <c r="M14" s="50" t="s">
        <v>887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9.5" customHeight="1">
      <c r="A15" s="34"/>
      <c r="B15" s="40" t="s">
        <v>888</v>
      </c>
      <c r="C15" s="34"/>
      <c r="D15" s="34"/>
      <c r="F15" s="40" t="s">
        <v>889</v>
      </c>
      <c r="G15" s="50" t="s">
        <v>890</v>
      </c>
      <c r="H15" s="40" t="s">
        <v>891</v>
      </c>
      <c r="I15" s="34"/>
      <c r="J15" s="34"/>
      <c r="L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9.5" customHeight="1">
      <c r="A16" s="34"/>
      <c r="B16" s="42"/>
      <c r="C16" s="34"/>
      <c r="D16" s="34"/>
      <c r="F16" s="34"/>
      <c r="G16" s="50" t="s">
        <v>892</v>
      </c>
      <c r="H16" s="40" t="s">
        <v>893</v>
      </c>
      <c r="I16" s="34"/>
      <c r="J16" s="34"/>
      <c r="L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9.5" customHeight="1">
      <c r="A17" s="34"/>
      <c r="B17" s="34"/>
      <c r="C17" s="34"/>
      <c r="D17" s="34"/>
      <c r="E17" s="34"/>
      <c r="F17" s="34"/>
      <c r="G17" s="40" t="s">
        <v>894</v>
      </c>
      <c r="H17" s="40" t="s">
        <v>895</v>
      </c>
      <c r="I17" s="34"/>
      <c r="J17" s="34"/>
      <c r="K17" s="34"/>
      <c r="L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9.5" customHeight="1">
      <c r="A18" s="34"/>
      <c r="B18" s="34"/>
      <c r="C18" s="34"/>
      <c r="D18" s="34"/>
      <c r="E18" s="34"/>
      <c r="F18" s="34"/>
      <c r="G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9.5" customHeight="1">
      <c r="A19" s="34"/>
      <c r="B19" s="34"/>
      <c r="C19" s="34"/>
      <c r="D19" s="34"/>
      <c r="E19" s="34"/>
      <c r="F19" s="34"/>
      <c r="G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9.5" customHeight="1">
      <c r="A20" s="34"/>
      <c r="B20" s="34"/>
      <c r="C20" s="34"/>
      <c r="D20" s="34"/>
      <c r="E20" s="34"/>
      <c r="F20" s="34"/>
      <c r="G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9.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9.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9.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9.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9.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9.5" customHeigh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9.5" customHeight="1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9.5" customHeight="1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9.5" customHeight="1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9.5" customHeight="1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9.5" customHeight="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9.5" customHeigh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9.5" customHeight="1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9.5" customHeight="1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9.5" customHeigh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9.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9.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9.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9.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9.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9.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9.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9.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9.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9.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9.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9.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9.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9.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9.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9.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9.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9.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9.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9.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9.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9.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9.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9.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9.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9.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9.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9.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9.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9.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9.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9.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9.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9.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9.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9.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9.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9.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9.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9.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9.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9.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9.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9.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9.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9.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9.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9.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9.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9.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9.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9.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9.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9.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9.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9.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9.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9.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9.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9.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9.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9.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9.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9.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9.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9.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9.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9.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9.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9.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9.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9.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9.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9.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9.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9.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9.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9.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9.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9.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9.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9.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9.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9.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9.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9.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9.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9.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9.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9.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9.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9.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9.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9.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9.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9.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9.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9.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9.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9.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9.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9.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9.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9.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9.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9.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9.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9.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9.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9.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9.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9.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9.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9.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9.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9.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9.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9.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9.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9.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9.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9.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9.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9.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9.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9.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9.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9.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9.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9.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9.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9.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9.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9.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9.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9.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9.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9.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9.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9.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9.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9.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9.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9.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9.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9.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9.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9.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9.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9.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9.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9.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9.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9.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9.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9.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9.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9.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9.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9.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9.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9.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9.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9.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9.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9.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9.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9.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9.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9.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9.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9.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9.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9.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9.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9.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9.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9.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9.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9.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9.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9.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9.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9.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9.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9.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9.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9.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9.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9.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9.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9.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9.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9.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9.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9.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9.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9.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9.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9.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9.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9.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9.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9.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9.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9.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9.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9.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9.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9.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9.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9.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9.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9.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9.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9.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9.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9.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9.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9.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9.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9.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9.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9.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9.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9.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9.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9.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9.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9.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9.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9.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9.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9.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9.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9.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9.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9.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9.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9.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9.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9.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9.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9.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9.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9.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9.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9.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9.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9.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9.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9.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9.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9.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9.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9.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9.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9.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9.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9.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9.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9.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9.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9.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9.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9.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9.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9.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9.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9.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9.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9.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9.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9.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9.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9.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9.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9.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9.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9.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9.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9.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9.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9.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9.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9.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9.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9.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9.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9.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9.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9.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9.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9.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9.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9.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9.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9.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9.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9.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9.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9.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9.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9.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9.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9.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9.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9.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9.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9.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9.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9.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9.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9.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9.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9.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9.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9.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9.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9.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9.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9.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9.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9.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9.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9.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9.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9.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9.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9.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9.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9.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9.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9.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9.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9.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9.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9.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9.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9.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9.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9.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9.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9.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9.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9.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9.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9.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9.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9.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9.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9.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9.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9.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9.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9.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9.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9.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9.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9.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9.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9.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9.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9.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9.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9.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9.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9.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9.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9.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9.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9.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9.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9.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9.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9.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9.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9.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9.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9.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9.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9.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9.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9.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9.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9.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9.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9.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9.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9.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9.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9.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9.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9.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9.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9.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9.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9.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9.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9.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9.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9.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9.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9.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9.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9.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9.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9.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9.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9.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9.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9.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9.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9.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9.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9.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9.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9.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9.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9.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9.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9.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9.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9.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9.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9.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9.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9.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9.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9.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9.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9.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9.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9.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9.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9.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9.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9.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9.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9.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9.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9.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9.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9.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9.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9.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9.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9.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9.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9.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9.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9.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9.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9.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9.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9.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9.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9.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9.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9.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9.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9.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9.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9.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9.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9.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9.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9.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9.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9.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9.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9.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9.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9.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9.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9.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9.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9.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9.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9.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9.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9.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9.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9.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9.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9.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9.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9.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9.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9.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9.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9.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9.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9.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9.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9.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9.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9.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9.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9.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9.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9.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9.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9.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9.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9.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9.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9.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9.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9.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9.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9.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9.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9.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9.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9.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9.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9.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9.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9.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9.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9.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9.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9.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9.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9.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9.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9.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9.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9.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9.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9.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9.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9.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9.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9.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9.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9.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9.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9.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9.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9.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9.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9.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9.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9.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9.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9.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9.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9.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9.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9.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9.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9.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9.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9.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9.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9.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9.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9.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9.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9.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9.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9.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9.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9.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9.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9.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9.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9.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9.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9.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9.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9.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9.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9.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9.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9.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9.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9.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9.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9.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9.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9.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9.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9.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9.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9.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9.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9.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9.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9.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9.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9.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9.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9.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9.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9.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9.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9.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9.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9.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9.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9.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9.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9.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9.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9.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9.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9.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9.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9.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9.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9.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9.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9.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9.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9.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9.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9.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9.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9.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9.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9.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9.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9.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9.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9.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9.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9.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9.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9.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9.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9.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9.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9.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9.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9.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9.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9.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9.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9.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9.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9.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9.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9.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9.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9.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9.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9.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9.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9.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9.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9.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9.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9.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9.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9.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9.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9.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9.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9.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9.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9.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9.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9.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9.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9.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9.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9.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9.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9.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9.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9.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9.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9.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9.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9.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9.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9.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9.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9.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9.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9.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9.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9.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9.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9.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9.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9.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9.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9.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9.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9.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9.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9.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9.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9.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9.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9.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9.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9.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9.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9.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9.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9.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9.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9.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9.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9.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9.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9.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9.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9.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9.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9.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9.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9.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9.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9.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9.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9.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9.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9.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9.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9.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9.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9.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9.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9.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9.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9.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9.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9.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9.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9.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9.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9.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9.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9.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9.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9.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9.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9.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9.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9.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9.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9.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9.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9.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9.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9.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9.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9.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9.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9.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9.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9.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9.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9.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9.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9.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9.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9.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9.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9.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9.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9.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9.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9.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9.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9.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9.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9.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9.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9.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9.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9.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9.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9.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9.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9.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9.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9.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9.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9.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9.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9.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9.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9.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9.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9.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9.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9.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9.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9.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9.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9.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9.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9.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9.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9.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9.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9.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9.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9.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9.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9.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9.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9.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9.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9.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9.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9.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9.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9.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9.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9.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9.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9.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9.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9.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9.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9.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9.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9.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9.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9.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9.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9.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9.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9.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9.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9.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9.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9.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9.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9.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9.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9.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9.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9.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9.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9.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9.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9.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9.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9.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9.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9.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9.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9.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9.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9.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9.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9.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9.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9.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9.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9.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9.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9.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9.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9.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9.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9.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9.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9.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9.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9.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9.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9.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9.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9.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9.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9.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9.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9.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9.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9.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9.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9.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9.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9.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9.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9.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9.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9.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9.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9.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9.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9.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9.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9.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9.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9.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9.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9.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9.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9.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9.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9.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9.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9.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9.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9.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9.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9.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9.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9.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9.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9.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9.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9.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9.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9.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9.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9.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9.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9.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9.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9.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9.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9.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9.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9.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9.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9.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9.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9.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9.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9.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9.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9.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9.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9.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9.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ht="19.5" customHeight="1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ht="19.5" customHeight="1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ht="19.5" customHeight="1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ht="19.5" customHeight="1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ht="19.5" customHeight="1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ht="19.5" customHeight="1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ht="19.5" customHeight="1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ht="19.5" customHeight="1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ht="19.5" customHeight="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ht="19.5" customHeight="1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ht="19.5" customHeight="1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ht="19.5" customHeight="1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ht="19.5" customHeight="1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ht="19.5" customHeight="1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ht="19.5" customHeight="1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ht="19.5" customHeight="1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ht="19.5" customHeight="1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ht="19.5" customHeight="1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ht="19.5" customHeight="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ht="19.5" customHeight="1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ht="19.5" customHeight="1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ht="19.5" customHeight="1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ht="19.5" customHeight="1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ht="19.5" customHeight="1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ht="19.5" customHeight="1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ht="19.5" customHeight="1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ht="19.5" customHeight="1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ht="19.5" customHeight="1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1">
    <mergeCell ref="A1:M1"/>
  </mergeCells>
  <drawing r:id="rId1"/>
</worksheet>
</file>