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e Herrlich\Desktop\"/>
    </mc:Choice>
  </mc:AlternateContent>
  <xr:revisionPtr revIDLastSave="0" documentId="13_ncr:1_{53D51ED2-C866-4573-B915-6A913233D4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 Roster" sheetId="1" r:id="rId1"/>
    <sheet name="Renewal Comm" sheetId="2" r:id="rId2"/>
    <sheet name="Chose not to renew" sheetId="3" r:id="rId3"/>
    <sheet name="Roster for Intl" sheetId="4" r:id="rId4"/>
    <sheet name="Serina Roster for Payment DNU" sheetId="5" r:id="rId5"/>
    <sheet name="Aug. 2019 - not renewed until t" sheetId="6" r:id="rId6"/>
    <sheet name="old" sheetId="7" r:id="rId7"/>
  </sheets>
  <definedNames>
    <definedName name="_xlnm._FilterDatabase" localSheetId="0" hidden="1">'Master Roster'!$A$1:$AD$241</definedName>
    <definedName name="_xlnm._FilterDatabase" localSheetId="1" hidden="1">'Renewal Comm'!$E$17:$F$43</definedName>
    <definedName name="Z_7F3516EE_E4A8_46D7_A867_8CD75A94FC52_.wvu.FilterData" localSheetId="0" hidden="1">'Master Roster'!$E$11:$E$232</definedName>
    <definedName name="Z_A400191C_9FA9_4F82_8A9A_D43B29644504_.wvu.FilterData" localSheetId="0" hidden="1">'Master Roster'!$A$1:$AC$241</definedName>
  </definedNames>
  <calcPr calcId="191029"/>
  <customWorkbookViews>
    <customWorkbookView name="Filter 1" guid="{A400191C-9FA9-4F82-8A9A-D43B29644504}" maximized="1" windowWidth="0" windowHeight="0" activeSheetId="0"/>
    <customWorkbookView name="Filter 2" guid="{7F3516EE-E4A8-46D7-A867-8CD75A94FC5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5" i="7" l="1"/>
  <c r="E123" i="7"/>
  <c r="E109" i="7"/>
  <c r="E69" i="7"/>
  <c r="E49" i="7"/>
  <c r="E8" i="7"/>
  <c r="E175" i="5"/>
  <c r="E135" i="5"/>
  <c r="E97" i="5"/>
  <c r="E83" i="5"/>
  <c r="E50" i="5"/>
  <c r="E38" i="5"/>
  <c r="E9" i="5"/>
  <c r="E7" i="5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D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D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D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D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D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D8" i="4"/>
  <c r="K7" i="4"/>
  <c r="D7" i="4"/>
  <c r="K6" i="4"/>
  <c r="K5" i="4"/>
  <c r="K4" i="4"/>
  <c r="K3" i="4"/>
  <c r="K2" i="4"/>
  <c r="F225" i="3"/>
  <c r="F165" i="3"/>
  <c r="F151" i="3"/>
  <c r="F110" i="3"/>
  <c r="F105" i="3"/>
  <c r="F95" i="3"/>
  <c r="F91" i="3"/>
  <c r="F86" i="3"/>
  <c r="F55" i="3"/>
  <c r="F38" i="3"/>
  <c r="F35" i="3"/>
  <c r="F31" i="3"/>
  <c r="F30" i="3"/>
  <c r="F28" i="3"/>
  <c r="F21" i="3"/>
  <c r="F20" i="3"/>
  <c r="F19" i="3"/>
  <c r="F18" i="3"/>
  <c r="F17" i="3"/>
  <c r="F11" i="3"/>
  <c r="F7" i="3"/>
  <c r="E181" i="1"/>
  <c r="E132" i="1"/>
  <c r="E69" i="1"/>
  <c r="E9" i="1"/>
</calcChain>
</file>

<file path=xl/sharedStrings.xml><?xml version="1.0" encoding="utf-8"?>
<sst xmlns="http://schemas.openxmlformats.org/spreadsheetml/2006/main" count="10865" uniqueCount="3053">
  <si>
    <t>Name</t>
  </si>
  <si>
    <t>ADDRESS</t>
  </si>
  <si>
    <t>CITY</t>
  </si>
  <si>
    <t>COMMUNITY</t>
  </si>
  <si>
    <t>E-MAIL</t>
  </si>
  <si>
    <t xml:space="preserve"> PHONE</t>
  </si>
  <si>
    <t>Facebook Name</t>
  </si>
  <si>
    <t>Bracelet</t>
  </si>
  <si>
    <t>Little Otter Name</t>
  </si>
  <si>
    <t>Little Otter Birthday Sept 2019-Aug 2020</t>
  </si>
  <si>
    <t>Angelfish Name</t>
  </si>
  <si>
    <t>Angelfish Birthday Sept 2018- Aug 2019</t>
  </si>
  <si>
    <t>Jellyfish Name</t>
  </si>
  <si>
    <t>Jellyfish Birthday Sept 2017- Aug 2018</t>
  </si>
  <si>
    <t>Sea Turtle Name</t>
  </si>
  <si>
    <t>Sea Turtle Birthday Sept 2016- Aug 2017</t>
  </si>
  <si>
    <t>Starfish Name</t>
  </si>
  <si>
    <t>Starfish Birthday Sept 2015- Aug 2016</t>
  </si>
  <si>
    <t>Seahorse Name</t>
  </si>
  <si>
    <t>Seahorse Birthday Sept 2014- Aug 2015</t>
  </si>
  <si>
    <t>Guppie Name</t>
  </si>
  <si>
    <t>Guppie Birthday Sept 2013-Aug 2014</t>
  </si>
  <si>
    <t>School Age Children</t>
  </si>
  <si>
    <t xml:space="preserve">School Age Children Birthday Aug 2013 and older </t>
  </si>
  <si>
    <t>MOM’S BDAY</t>
  </si>
  <si>
    <t>JOINED</t>
  </si>
  <si>
    <t>New/Renewal</t>
  </si>
  <si>
    <t>Last Date for New/Renewal</t>
  </si>
  <si>
    <t>Next Renewal Date</t>
  </si>
  <si>
    <t>Abnet, Jennifer</t>
  </si>
  <si>
    <t>10131 Downey Ln</t>
  </si>
  <si>
    <t>Tampa, FL 33626</t>
  </si>
  <si>
    <t>The Fords</t>
  </si>
  <si>
    <t>jkabnet@hotmail.com</t>
  </si>
  <si>
    <t>312-4982363</t>
  </si>
  <si>
    <t>Jennifer Kovel Abnet</t>
  </si>
  <si>
    <t>Peyton</t>
  </si>
  <si>
    <t>New</t>
  </si>
  <si>
    <t>Ahern, Alexandra</t>
  </si>
  <si>
    <t>10636 Gretna Green Dr</t>
  </si>
  <si>
    <t>Brentford</t>
  </si>
  <si>
    <t>aahern@smithandassociates.com</t>
  </si>
  <si>
    <t>813-3168-440</t>
  </si>
  <si>
    <t>Alexandra Stevens Ahern</t>
  </si>
  <si>
    <t>Shanley Ahern</t>
  </si>
  <si>
    <t>Ahn, Allison</t>
  </si>
  <si>
    <t>9108 Tillinghast Drive</t>
  </si>
  <si>
    <t>Old Memorial Community</t>
  </si>
  <si>
    <t>sunshine5952003@yahoo.com</t>
  </si>
  <si>
    <t>813-770-4461</t>
  </si>
  <si>
    <t>Allison Ahn</t>
  </si>
  <si>
    <t>Isaiah Allister</t>
  </si>
  <si>
    <t>Albrecht, Lisa</t>
  </si>
  <si>
    <t>11632 Ecclesia Drive</t>
  </si>
  <si>
    <t>Highland Park</t>
  </si>
  <si>
    <t>lisa.albrecht521@gmail.com</t>
  </si>
  <si>
    <t>954-234-3044</t>
  </si>
  <si>
    <t>Lisa Albrecht</t>
  </si>
  <si>
    <t>Skylar</t>
  </si>
  <si>
    <t>Renewal</t>
  </si>
  <si>
    <t>Renewed March 2020</t>
  </si>
  <si>
    <t>Alexander, Kate</t>
  </si>
  <si>
    <t>8832 Cameron Crest Drive</t>
  </si>
  <si>
    <t>alexander.kate87@gmail.com</t>
  </si>
  <si>
    <t>636-346-1718</t>
  </si>
  <si>
    <t>Kate Alexander</t>
  </si>
  <si>
    <t>Jude</t>
  </si>
  <si>
    <t>Renewed April 2020</t>
  </si>
  <si>
    <t>Allard, Dana</t>
  </si>
  <si>
    <t>12415 Seabrook Drive</t>
  </si>
  <si>
    <t>Woodbay</t>
  </si>
  <si>
    <t>danacallard@gmail.com</t>
  </si>
  <si>
    <t>904-813-1055</t>
  </si>
  <si>
    <t>Dana Sitkins Allard</t>
  </si>
  <si>
    <t>Logan, Nolan</t>
  </si>
  <si>
    <t>Amato, Josie</t>
  </si>
  <si>
    <t>10905 Metcalf Ct</t>
  </si>
  <si>
    <t>dogcattech@gmail.com</t>
  </si>
  <si>
    <t>727-871-0367</t>
  </si>
  <si>
    <t>Josie Amato</t>
  </si>
  <si>
    <t>Ella</t>
  </si>
  <si>
    <t>Amurgis, Christie</t>
  </si>
  <si>
    <t>10501 Rochester Way</t>
  </si>
  <si>
    <t>Fords</t>
  </si>
  <si>
    <t>813-892-9877</t>
  </si>
  <si>
    <t>Christie Amurgis</t>
  </si>
  <si>
    <t xml:space="preserve">Hattie &amp; Henry </t>
  </si>
  <si>
    <t>6/26/2014 &amp; 11/21/2013</t>
  </si>
  <si>
    <t xml:space="preserve">Crosby, Hattie &amp; Henry </t>
  </si>
  <si>
    <t>9/2/2010, 6/26/2014 &amp; 11/21/2013</t>
  </si>
  <si>
    <t>Renewed October 2019</t>
  </si>
  <si>
    <t>Ashour, Trina</t>
  </si>
  <si>
    <t>9981 Stockbridge Drive</t>
  </si>
  <si>
    <t>Bridges</t>
  </si>
  <si>
    <t>tntashour@yahoo.com</t>
  </si>
  <si>
    <t>316-737-9024</t>
  </si>
  <si>
    <t>Trina Ashour</t>
  </si>
  <si>
    <t>Shiloh</t>
  </si>
  <si>
    <t>Porter</t>
  </si>
  <si>
    <t>Wesley, Porter</t>
  </si>
  <si>
    <t>8/14/2010, 10/2/2013</t>
  </si>
  <si>
    <t>Auxier, Bobbie</t>
  </si>
  <si>
    <t>9420 Georgian Park Ln Unit 106</t>
  </si>
  <si>
    <t>WPV</t>
  </si>
  <si>
    <t>bobbiekristine16@gmail.com</t>
  </si>
  <si>
    <t>626-391-3377</t>
  </si>
  <si>
    <t>Bobbie Kristine</t>
  </si>
  <si>
    <t>William</t>
  </si>
  <si>
    <t>Expected 4/24/19</t>
  </si>
  <si>
    <t>Renewed May 2020</t>
  </si>
  <si>
    <t>Baca, Emily</t>
  </si>
  <si>
    <t xml:space="preserve">13809 Springer Lane </t>
  </si>
  <si>
    <t>Tampa, FL 33625</t>
  </si>
  <si>
    <t>Woodmont</t>
  </si>
  <si>
    <t>bacamle@yahoo.com</t>
  </si>
  <si>
    <t>917-699-6578</t>
  </si>
  <si>
    <t>Emily Baca</t>
  </si>
  <si>
    <t>Oliver</t>
  </si>
  <si>
    <t>Zia Marie Parker</t>
  </si>
  <si>
    <t>Renewed August 2019</t>
  </si>
  <si>
    <t>Bagge, Rachel</t>
  </si>
  <si>
    <t>11505 Splendid Lane</t>
  </si>
  <si>
    <t>racheldbagge@gmail.com</t>
  </si>
  <si>
    <t>813-870-9015</t>
  </si>
  <si>
    <t>Rachel Cully Bagge</t>
  </si>
  <si>
    <t>Sofie</t>
  </si>
  <si>
    <t>Alex</t>
  </si>
  <si>
    <t>Bandos, Laura</t>
  </si>
  <si>
    <t>14741 Waterchase Blvd</t>
  </si>
  <si>
    <t>Waterchase</t>
  </si>
  <si>
    <t>laurabandos@gmail.com</t>
  </si>
  <si>
    <t>508-314-3369</t>
  </si>
  <si>
    <t>Laura Klinger Bandos</t>
  </si>
  <si>
    <t>Eloise</t>
  </si>
  <si>
    <t>Adelyn</t>
  </si>
  <si>
    <t>August 2013</t>
  </si>
  <si>
    <t>Renewed January 2020</t>
  </si>
  <si>
    <t>Barlow, Tara</t>
  </si>
  <si>
    <t>15912 Northlake Village Drive</t>
  </si>
  <si>
    <t>taralowe1@gmail.com</t>
  </si>
  <si>
    <t>727-422-0659</t>
  </si>
  <si>
    <t>Tara Barlow</t>
  </si>
  <si>
    <t>Gavin</t>
  </si>
  <si>
    <t>Sebastian</t>
  </si>
  <si>
    <t>Hudson</t>
  </si>
  <si>
    <t>Renewed December 2019</t>
  </si>
  <si>
    <t>Barnhill, Catherine</t>
  </si>
  <si>
    <t>12327 Glenfield Avenue</t>
  </si>
  <si>
    <t>Glenfield</t>
  </si>
  <si>
    <t>daveandcatherine@gmail.com</t>
  </si>
  <si>
    <t>813-403-7584</t>
  </si>
  <si>
    <t>Catherine Barnhill</t>
  </si>
  <si>
    <t>Isaac</t>
  </si>
  <si>
    <t>Rosie (also in Guppie group)</t>
  </si>
  <si>
    <t>Abigail &amp; Clara</t>
  </si>
  <si>
    <t>6/23/2009 &amp; 4/17/2012</t>
  </si>
  <si>
    <t>Barrows, Emily</t>
  </si>
  <si>
    <t>10366 Lightner Bridge Dr</t>
  </si>
  <si>
    <t>emm3124@gmail.com</t>
  </si>
  <si>
    <t>727-424-5836</t>
  </si>
  <si>
    <t>Emily Barrows</t>
  </si>
  <si>
    <t>Charlotte Lynn</t>
  </si>
  <si>
    <t xml:space="preserve">Samuel </t>
  </si>
  <si>
    <t>Cooper</t>
  </si>
  <si>
    <t>Renewed July 2019</t>
  </si>
  <si>
    <t>Bartlett, Sarah</t>
  </si>
  <si>
    <t>9958 Stockbridge Dr</t>
  </si>
  <si>
    <t>Tampa, Fl 33626</t>
  </si>
  <si>
    <t>mrssarahbartlett@yahoo.com</t>
  </si>
  <si>
    <t>301-706-9228</t>
  </si>
  <si>
    <t>Sarah Bashaw Bartlett</t>
  </si>
  <si>
    <t>Rhett</t>
  </si>
  <si>
    <t>Wyatt</t>
  </si>
  <si>
    <t>Beilfuss, MaJing</t>
  </si>
  <si>
    <t>9710 Tree Tops Lake Road</t>
  </si>
  <si>
    <t xml:space="preserve">Tree Tops </t>
  </si>
  <si>
    <t>majing_suzhou@hotmail.com</t>
  </si>
  <si>
    <t>323-314-4158</t>
  </si>
  <si>
    <t>Jing Ma</t>
  </si>
  <si>
    <t>Brian (Bri)</t>
  </si>
  <si>
    <t>Andrew (Andy)</t>
  </si>
  <si>
    <t>Renewed June 2020</t>
  </si>
  <si>
    <t>Benson, Daniela</t>
  </si>
  <si>
    <t>12814 Castlemaine Dr</t>
  </si>
  <si>
    <t>West Hampton</t>
  </si>
  <si>
    <t>danidbenson@gmail.com</t>
  </si>
  <si>
    <t>941-320-9715</t>
  </si>
  <si>
    <t>Daniela Benson</t>
  </si>
  <si>
    <t>Lara Elise</t>
  </si>
  <si>
    <t>Bittle, Kim</t>
  </si>
  <si>
    <t>11926 Keating Drive</t>
  </si>
  <si>
    <t xml:space="preserve">Radcliffe </t>
  </si>
  <si>
    <t>kim.bittle@gmail.com</t>
  </si>
  <si>
    <t>843-793-8726</t>
  </si>
  <si>
    <t>Kim Schloss Bittle</t>
  </si>
  <si>
    <t>Cora</t>
  </si>
  <si>
    <t>Rya</t>
  </si>
  <si>
    <t>Bivens, Jamie</t>
  </si>
  <si>
    <t>12904 Race Track Road</t>
  </si>
  <si>
    <t>jamiebivens1@gmail.com</t>
  </si>
  <si>
    <t>Jamie Kellogg Bivens</t>
  </si>
  <si>
    <t xml:space="preserve">Brett </t>
  </si>
  <si>
    <t>Siena</t>
  </si>
  <si>
    <t>Jaida</t>
  </si>
  <si>
    <t>Blow, Annemarie</t>
  </si>
  <si>
    <t>14644 Canopy Drive</t>
  </si>
  <si>
    <t>anni_marie19@hotmail.com</t>
  </si>
  <si>
    <t>813-415-1727</t>
  </si>
  <si>
    <t>Naiomi</t>
  </si>
  <si>
    <t>Bowman, Amanda</t>
  </si>
  <si>
    <t>10167 Montague St</t>
  </si>
  <si>
    <t>mandy.anne.bowman@gmail.com</t>
  </si>
  <si>
    <t>863-221-2903</t>
  </si>
  <si>
    <t>Mandyanne Bowman</t>
  </si>
  <si>
    <t>Zachary</t>
  </si>
  <si>
    <t>JB</t>
  </si>
  <si>
    <t>Renewed February 2020</t>
  </si>
  <si>
    <t>Bozich, Brittany</t>
  </si>
  <si>
    <t xml:space="preserve">11922 Middlebury Dr </t>
  </si>
  <si>
    <t>Radcliffe</t>
  </si>
  <si>
    <t>bozich.brittany@gmail.com</t>
  </si>
  <si>
    <t>612-839-8333</t>
  </si>
  <si>
    <t>Brittany Bozich</t>
  </si>
  <si>
    <t>Brady, Maria</t>
  </si>
  <si>
    <t>16606 E Course Dr</t>
  </si>
  <si>
    <t>Tampa, FL 33624</t>
  </si>
  <si>
    <t>Northdale</t>
  </si>
  <si>
    <t>riamonkey@hotmail.com</t>
  </si>
  <si>
    <t>407-803-3025</t>
  </si>
  <si>
    <t>Maria Scala Brady</t>
  </si>
  <si>
    <t>X</t>
  </si>
  <si>
    <t xml:space="preserve">Lily </t>
  </si>
  <si>
    <t>Addison</t>
  </si>
  <si>
    <t>Avery Jane, Addison</t>
  </si>
  <si>
    <t>11/28/2010, 1/8/2014</t>
  </si>
  <si>
    <t>Briggs, Lindsay</t>
  </si>
  <si>
    <t>8630 Tidal Bay Lane</t>
  </si>
  <si>
    <t>Tampa, FL 33635</t>
  </si>
  <si>
    <t>Country Chase</t>
  </si>
  <si>
    <t>lindsaybays@hotmail.com</t>
  </si>
  <si>
    <t>727-643-7427</t>
  </si>
  <si>
    <t>Lindsay Bays Briggs</t>
  </si>
  <si>
    <t>Bruneau, Claire</t>
  </si>
  <si>
    <t>10602 Wild Meadow Way</t>
  </si>
  <si>
    <t>The Vineyards</t>
  </si>
  <si>
    <t>clairembruneau@gmail.com</t>
  </si>
  <si>
    <t>989-430-0570</t>
  </si>
  <si>
    <t>Claire Bruneau</t>
  </si>
  <si>
    <t>David</t>
  </si>
  <si>
    <t>Bugna, Lindsey</t>
  </si>
  <si>
    <t>10447 Green Links Drive</t>
  </si>
  <si>
    <t>West Park Village Greens</t>
  </si>
  <si>
    <t>LEBugnaSLP@gmail.com</t>
  </si>
  <si>
    <t>813-817-9782</t>
  </si>
  <si>
    <t>Lindsey Entzminger Bugna</t>
  </si>
  <si>
    <t>Carter</t>
  </si>
  <si>
    <t>Csmden</t>
  </si>
  <si>
    <t>Renewed September 2019</t>
  </si>
  <si>
    <t>Burke, Lisa</t>
  </si>
  <si>
    <t>13507 Ironton Drive</t>
  </si>
  <si>
    <t>Fawn Ridge</t>
  </si>
  <si>
    <t>lmburke@yahoo.com</t>
  </si>
  <si>
    <t>727-418-6938</t>
  </si>
  <si>
    <t>Lisa Burke</t>
  </si>
  <si>
    <t>Aiden</t>
  </si>
  <si>
    <t>Aubrey</t>
  </si>
  <si>
    <t>Burton, Nicole</t>
  </si>
  <si>
    <t>14689 Canopy Drive</t>
  </si>
  <si>
    <t>nicoleburton912@yahoo.com</t>
  </si>
  <si>
    <t>863-409-9602</t>
  </si>
  <si>
    <t>Nicole Long Burton</t>
  </si>
  <si>
    <t>Hannah</t>
  </si>
  <si>
    <t>Butler, Virginia</t>
  </si>
  <si>
    <t xml:space="preserve">10112 Rowlett Way </t>
  </si>
  <si>
    <t>virginia.butler@gmail.com</t>
  </si>
  <si>
    <t>360-201-5314</t>
  </si>
  <si>
    <t>Virginia Butler</t>
  </si>
  <si>
    <t>Esme</t>
  </si>
  <si>
    <t>Bylund, Stephanie</t>
  </si>
  <si>
    <t>14513 Cotswolds Dr.</t>
  </si>
  <si>
    <t>sworlee79@hotmail.com</t>
  </si>
  <si>
    <t>Stephanie Bylund</t>
  </si>
  <si>
    <t xml:space="preserve">Brooke </t>
  </si>
  <si>
    <t>Lee</t>
  </si>
  <si>
    <t>Campbell, Heather</t>
  </si>
  <si>
    <t>11335 Quiet Forest Drive</t>
  </si>
  <si>
    <t>Champions Forest</t>
  </si>
  <si>
    <t>hnic8504@hotmail.com</t>
  </si>
  <si>
    <t>727-643-4655</t>
  </si>
  <si>
    <t>Heather Campbell</t>
  </si>
  <si>
    <t>Katherine (Katie)</t>
  </si>
  <si>
    <t>Abbigail (Abby)</t>
  </si>
  <si>
    <t>Caraballo, Tara</t>
  </si>
  <si>
    <t>11911 Marblehead Drive</t>
  </si>
  <si>
    <t>Harbor Links</t>
  </si>
  <si>
    <t>tbbartholomew@hotmail.com</t>
  </si>
  <si>
    <t>813-486-6015</t>
  </si>
  <si>
    <t>Tara Caraballo</t>
  </si>
  <si>
    <t>Luke</t>
  </si>
  <si>
    <t>Nate &amp; Gabe</t>
  </si>
  <si>
    <t>7/30/2010 &amp; 11/4/2008</t>
  </si>
  <si>
    <t>Cashman, Janet</t>
  </si>
  <si>
    <t>14906 Tom Fazio Ct</t>
  </si>
  <si>
    <t>Old Memorial Estates</t>
  </si>
  <si>
    <t>janetkcashman@gmail.com</t>
  </si>
  <si>
    <t>865-850--232</t>
  </si>
  <si>
    <t>Janet Cashman</t>
  </si>
  <si>
    <t>Daniella</t>
  </si>
  <si>
    <t>Cato, Ashley</t>
  </si>
  <si>
    <t>10706 Preserve Lake Dr. Apt 211</t>
  </si>
  <si>
    <t>The Preserves</t>
  </si>
  <si>
    <t>maryashley1221@yahoo.com</t>
  </si>
  <si>
    <t>256-565-7383</t>
  </si>
  <si>
    <t>MaryAshley Cato</t>
  </si>
  <si>
    <t>Caden</t>
  </si>
  <si>
    <t>Callie</t>
  </si>
  <si>
    <t>Chang, Grace</t>
  </si>
  <si>
    <t>11906 Derbyshire Dr</t>
  </si>
  <si>
    <t>Shires</t>
  </si>
  <si>
    <t>msgracechang@gmail.com</t>
  </si>
  <si>
    <t>814-777-5970</t>
  </si>
  <si>
    <t>Grace Chang</t>
  </si>
  <si>
    <t>Daniel</t>
  </si>
  <si>
    <t>Gabriel</t>
  </si>
  <si>
    <t>Chapman, Mattie</t>
  </si>
  <si>
    <t>10502 Marlington Place</t>
  </si>
  <si>
    <t>Enclave</t>
  </si>
  <si>
    <t>mattie.mccord@gmail.com</t>
  </si>
  <si>
    <t>740-973-9806</t>
  </si>
  <si>
    <t>Mattie Chapman</t>
  </si>
  <si>
    <t>Mariella Mae</t>
  </si>
  <si>
    <t>Cheatham, Maura</t>
  </si>
  <si>
    <t xml:space="preserve">9838 Brompton Drive </t>
  </si>
  <si>
    <t xml:space="preserve">Tampa, FL </t>
  </si>
  <si>
    <t>West Park Village</t>
  </si>
  <si>
    <t>mmc.cheatham@gmail.com</t>
  </si>
  <si>
    <t>412-720-3725</t>
  </si>
  <si>
    <t>Maura McCool Cheatham</t>
  </si>
  <si>
    <t xml:space="preserve">Olivia </t>
  </si>
  <si>
    <t>Cheloff, Staci</t>
  </si>
  <si>
    <t>8017 Red Orchard Ct</t>
  </si>
  <si>
    <t>stacicheloff@gmail.com</t>
  </si>
  <si>
    <t>419-464-2780</t>
  </si>
  <si>
    <t>Staci Cheloff</t>
  </si>
  <si>
    <t>Wesley</t>
  </si>
  <si>
    <t>Mila</t>
  </si>
  <si>
    <t>Clark, Sarah</t>
  </si>
  <si>
    <t>11238 Madison Pk Dr</t>
  </si>
  <si>
    <t>Avery Oaks</t>
  </si>
  <si>
    <t>stybor@gmail.com</t>
  </si>
  <si>
    <t>773-844-5059</t>
  </si>
  <si>
    <t>Sarah Tybor Clark</t>
  </si>
  <si>
    <t>TBD</t>
  </si>
  <si>
    <t>Harrison</t>
  </si>
  <si>
    <t>Collett, Brittan</t>
  </si>
  <si>
    <t>9948 Brompton Drive</t>
  </si>
  <si>
    <t>brittansnelling@yahoo.com</t>
  </si>
  <si>
    <t>813-523-5297</t>
  </si>
  <si>
    <t>Brittan Collett</t>
  </si>
  <si>
    <t>Sienna Rae</t>
  </si>
  <si>
    <t>Corinth, Tasha</t>
  </si>
  <si>
    <t>10803 keeneland view st</t>
  </si>
  <si>
    <t>taquitos13@gmail.com</t>
  </si>
  <si>
    <t>239-789-8455</t>
  </si>
  <si>
    <t>Tasha Beal-Corinth</t>
  </si>
  <si>
    <t>Holden</t>
  </si>
  <si>
    <t>Kailani</t>
  </si>
  <si>
    <t>Madelyn</t>
  </si>
  <si>
    <t>Coursey, Jessica</t>
  </si>
  <si>
    <t>11934 Wandsworth Dr.</t>
  </si>
  <si>
    <t>Radcliff</t>
  </si>
  <si>
    <t>jcoursey618@gmail.com</t>
  </si>
  <si>
    <t>813-758-8317</t>
  </si>
  <si>
    <t>Jessica Coursey</t>
  </si>
  <si>
    <t>Calista</t>
  </si>
  <si>
    <t>Craig, Casey</t>
  </si>
  <si>
    <t>10702 Ayrshire Drive</t>
  </si>
  <si>
    <t xml:space="preserve">Shires </t>
  </si>
  <si>
    <t>caseycraig@live.com</t>
  </si>
  <si>
    <t>740-973-4514</t>
  </si>
  <si>
    <t>Casey Craig</t>
  </si>
  <si>
    <t>Owen</t>
  </si>
  <si>
    <t>Croskey, Marliese</t>
  </si>
  <si>
    <t>12004 Tuscany Bay Dr, Unit 301</t>
  </si>
  <si>
    <t>Tuscany Bay</t>
  </si>
  <si>
    <t>marliesecroskey@gmail.com</t>
  </si>
  <si>
    <t>609-892-4148</t>
  </si>
  <si>
    <t>*does not have FB</t>
  </si>
  <si>
    <t>Hayden</t>
  </si>
  <si>
    <t>Kayleigh</t>
  </si>
  <si>
    <t>Cross, Alexis</t>
  </si>
  <si>
    <t>11672 Crowned Sparrow Lane</t>
  </si>
  <si>
    <t>Westlake Townhomes</t>
  </si>
  <si>
    <t>alexiscross3516@gmail.com</t>
  </si>
  <si>
    <t>Alexis Cross</t>
  </si>
  <si>
    <t>Cummings, Holly</t>
  </si>
  <si>
    <t>17021 Travistock Dr</t>
  </si>
  <si>
    <t>hollycummings1212@gmail.com</t>
  </si>
  <si>
    <t>813-465-4135</t>
  </si>
  <si>
    <t>Holly Cummings</t>
  </si>
  <si>
    <t>Arabelle</t>
  </si>
  <si>
    <t>Chandler</t>
  </si>
  <si>
    <t>Cunningham, Lisa</t>
  </si>
  <si>
    <t>12103 Balmoral View Ct</t>
  </si>
  <si>
    <t>lisa.cunningham0@gmail.com</t>
  </si>
  <si>
    <t>443-602-2286</t>
  </si>
  <si>
    <t>Lisa Cunningham</t>
  </si>
  <si>
    <t>Max</t>
  </si>
  <si>
    <t>Chloe</t>
  </si>
  <si>
    <t>Jack</t>
  </si>
  <si>
    <t>Dagostino, Heather</t>
  </si>
  <si>
    <t>10223 Charleston Corner Road</t>
  </si>
  <si>
    <t>Charleston Corners</t>
  </si>
  <si>
    <t>heatherldagostino@gmail.com</t>
  </si>
  <si>
    <t>Heather Dagostino</t>
  </si>
  <si>
    <t>Sam</t>
  </si>
  <si>
    <t>Lily</t>
  </si>
  <si>
    <t>DaSilva, Tara</t>
  </si>
  <si>
    <t>12221 Coldstream Lane</t>
  </si>
  <si>
    <t>tarag04@gmail.com</t>
  </si>
  <si>
    <t>413-315-0610</t>
  </si>
  <si>
    <t>Maximus</t>
  </si>
  <si>
    <t>David, Emily</t>
  </si>
  <si>
    <t>9804 Stillchase St</t>
  </si>
  <si>
    <t>mrsemilydavid@gmail.com</t>
  </si>
  <si>
    <t>813-390-1900</t>
  </si>
  <si>
    <t>Emily Engel David</t>
  </si>
  <si>
    <t>Hope</t>
  </si>
  <si>
    <t>Davidson, Tara</t>
  </si>
  <si>
    <t>11414 Cypress Reserve Dr</t>
  </si>
  <si>
    <t>Sheffield</t>
  </si>
  <si>
    <t>taracorinne@gmail.com</t>
  </si>
  <si>
    <t>631-258-4205</t>
  </si>
  <si>
    <t>Tara Martin Davidson</t>
  </si>
  <si>
    <t>Tyrus</t>
  </si>
  <si>
    <t>Ava</t>
  </si>
  <si>
    <t>Jade</t>
  </si>
  <si>
    <t>Davis, Mollie</t>
  </si>
  <si>
    <t>12029 Northumberland Dr</t>
  </si>
  <si>
    <t>Tampa FL 33626</t>
  </si>
  <si>
    <t>Westchester</t>
  </si>
  <si>
    <t>molliebdavis@gmail.com</t>
  </si>
  <si>
    <t>615-785-1506</t>
  </si>
  <si>
    <t>Mollie Davis</t>
  </si>
  <si>
    <t xml:space="preserve">Henry </t>
  </si>
  <si>
    <t>Haley</t>
  </si>
  <si>
    <t>Desai, Shreya</t>
  </si>
  <si>
    <t>8816 Hampden Drive</t>
  </si>
  <si>
    <t>sjdesai77@yahoo.com</t>
  </si>
  <si>
    <t>813-326-6598</t>
  </si>
  <si>
    <t>Shreya Desai</t>
  </si>
  <si>
    <t>Jiyana</t>
  </si>
  <si>
    <t>DeWolfe, Bethany</t>
  </si>
  <si>
    <t>11628 Bristol Chase Dr</t>
  </si>
  <si>
    <t>blwalto@gmail.com</t>
  </si>
  <si>
    <t>973-800-0360</t>
  </si>
  <si>
    <t>Bethany Walton DeWolfe</t>
  </si>
  <si>
    <t>Eden</t>
  </si>
  <si>
    <t>Dinan, Christy Young</t>
  </si>
  <si>
    <t>9108 Woodbay Dr</t>
  </si>
  <si>
    <t>cbyoung313@gmail.com</t>
  </si>
  <si>
    <t>727-580-1679</t>
  </si>
  <si>
    <t>Christy Young</t>
  </si>
  <si>
    <t>Kellen</t>
  </si>
  <si>
    <t>Kendall</t>
  </si>
  <si>
    <t>August 2018</t>
  </si>
  <si>
    <t xml:space="preserve">Diorio, Christine </t>
  </si>
  <si>
    <t>10619 Weybridge Drive</t>
  </si>
  <si>
    <t>crispers218@aol.com</t>
  </si>
  <si>
    <t>352-514-1073</t>
  </si>
  <si>
    <t>Christine Stephens Diorio</t>
  </si>
  <si>
    <t xml:space="preserve">Isabella </t>
  </si>
  <si>
    <t>Donoghue, Laura</t>
  </si>
  <si>
    <t>11835 Lancashire Drive</t>
  </si>
  <si>
    <t>The Shires</t>
  </si>
  <si>
    <t>laura.pickett@yahoo.com</t>
  </si>
  <si>
    <t>904-305-3537</t>
  </si>
  <si>
    <t>Lolly Donoghue</t>
  </si>
  <si>
    <t>Eliza</t>
  </si>
  <si>
    <t>Drummond, Stacy</t>
  </si>
  <si>
    <t>10509 Rochester Way</t>
  </si>
  <si>
    <t>Tampa, FL 33627</t>
  </si>
  <si>
    <t>swhitted1@gmail.com</t>
  </si>
  <si>
    <t>Stacy Whitted Drummond</t>
  </si>
  <si>
    <t>Duame, Kelly</t>
  </si>
  <si>
    <t>9707 Lake Jasmine Dr</t>
  </si>
  <si>
    <t>kellyanncote89@gmail.com</t>
  </si>
  <si>
    <t>954-579-3236</t>
  </si>
  <si>
    <t>Kelly Ann Duame</t>
  </si>
  <si>
    <t>Jackson</t>
  </si>
  <si>
    <t>Duncan, Elizabeth</t>
  </si>
  <si>
    <t>5463 Pentail Circle</t>
  </si>
  <si>
    <t>Sugarwood Grove</t>
  </si>
  <si>
    <t>emduncanlmt@gmail.com</t>
  </si>
  <si>
    <t>239-357-5632</t>
  </si>
  <si>
    <t>Betsy Minott Duncan</t>
  </si>
  <si>
    <t>Claire</t>
  </si>
  <si>
    <t>Rebecca</t>
  </si>
  <si>
    <t>Duren, Amber</t>
  </si>
  <si>
    <t>11819 Lancashire Dr</t>
  </si>
  <si>
    <t>durenamber@gmail.com</t>
  </si>
  <si>
    <t>Amber Bedfprd Duren</t>
  </si>
  <si>
    <t>Timothy</t>
  </si>
  <si>
    <t>Early, Crystal</t>
  </si>
  <si>
    <t>11529 Glenmont Dr</t>
  </si>
  <si>
    <t>The Greens</t>
  </si>
  <si>
    <t>crystaldawn.irving@gmail.com</t>
  </si>
  <si>
    <t>631-697-3678</t>
  </si>
  <si>
    <t>Crystal Dawn Early</t>
  </si>
  <si>
    <t xml:space="preserve">Baby </t>
  </si>
  <si>
    <t>Due June 2020</t>
  </si>
  <si>
    <t>James</t>
  </si>
  <si>
    <t>Effer, Savanna</t>
  </si>
  <si>
    <t>12809 Royal George Ave</t>
  </si>
  <si>
    <t>Odessa, FL 33556</t>
  </si>
  <si>
    <t>Eagles</t>
  </si>
  <si>
    <t>savga.davenport@gmail.com</t>
  </si>
  <si>
    <t>727-457-9321</t>
  </si>
  <si>
    <t>Savanna G Effer</t>
  </si>
  <si>
    <t>Emerson</t>
  </si>
  <si>
    <t>Ehrmann, Summer</t>
  </si>
  <si>
    <t>9523 Greenpointe Dr</t>
  </si>
  <si>
    <t>summer_dowler@yahoo.com</t>
  </si>
  <si>
    <t>704-681-1987</t>
  </si>
  <si>
    <t>Summer Dowler Ehrmann</t>
  </si>
  <si>
    <t>Reid</t>
  </si>
  <si>
    <t>Elhelou, Farah</t>
  </si>
  <si>
    <t>14141 stowbridge Avenue</t>
  </si>
  <si>
    <t>farahany11@yahoo.com</t>
  </si>
  <si>
    <t>337-326-3000</t>
  </si>
  <si>
    <t>Farah Elhelou</t>
  </si>
  <si>
    <t>Hana and Noah</t>
  </si>
  <si>
    <t>Esposito, Mary</t>
  </si>
  <si>
    <t>12741 Tar Flower Drive</t>
  </si>
  <si>
    <t>Westwood Lakes</t>
  </si>
  <si>
    <t>Mary Esposito</t>
  </si>
  <si>
    <t xml:space="preserve">Colin </t>
  </si>
  <si>
    <t>Alexander</t>
  </si>
  <si>
    <t>Fallon, Kourtney</t>
  </si>
  <si>
    <t>10033 Tate Lane</t>
  </si>
  <si>
    <t>kourtk87@yahoo.com</t>
  </si>
  <si>
    <t>813-523-3652</t>
  </si>
  <si>
    <t>Farrell, Kelly</t>
  </si>
  <si>
    <t>11334 Cypress Reserve Dr</t>
  </si>
  <si>
    <t>kfslp90@gmail.com</t>
  </si>
  <si>
    <t>727-514-4599</t>
  </si>
  <si>
    <t>Kelly Ofarrell</t>
  </si>
  <si>
    <t>Declyn</t>
  </si>
  <si>
    <t>Faulkenham, Kirsten</t>
  </si>
  <si>
    <t>5464 Pentail Circle</t>
  </si>
  <si>
    <t xml:space="preserve">Sugarwood Grove </t>
  </si>
  <si>
    <t>klewis1108@gmail.com</t>
  </si>
  <si>
    <t>813-401-0871</t>
  </si>
  <si>
    <t>Kirsten Elizabeth</t>
  </si>
  <si>
    <t>Edith Ann</t>
  </si>
  <si>
    <t>Audrey</t>
  </si>
  <si>
    <t>Ferrainolo, Melissa</t>
  </si>
  <si>
    <t>10426 Greendale Dr</t>
  </si>
  <si>
    <t>Tampa, 33626</t>
  </si>
  <si>
    <t>mferrainolo@yahoo.com</t>
  </si>
  <si>
    <t>727-424-6252</t>
  </si>
  <si>
    <t>Melissa Gottschalk Ferrainolo</t>
  </si>
  <si>
    <t>Lucy</t>
  </si>
  <si>
    <t>Rooney</t>
  </si>
  <si>
    <t>Ferranti, Dina</t>
  </si>
  <si>
    <t>Tampa, 33627</t>
  </si>
  <si>
    <t>ferranti.dina@gmail.com</t>
  </si>
  <si>
    <t>508-572-1478</t>
  </si>
  <si>
    <t>Baby girl Lucia</t>
  </si>
  <si>
    <t>due 10/2019</t>
  </si>
  <si>
    <t>Flanagan, Emily</t>
  </si>
  <si>
    <t>11609 Greensleeve Ave</t>
  </si>
  <si>
    <t>ganzface6@yahoo.com</t>
  </si>
  <si>
    <t>814-602-4679</t>
  </si>
  <si>
    <t>Emily Ganzer-Flanagan</t>
  </si>
  <si>
    <t>Franzese, Macy</t>
  </si>
  <si>
    <t>11044 Longboat Key Ln</t>
  </si>
  <si>
    <t>macy.franzese@gmail.com</t>
  </si>
  <si>
    <t>832-596-8624</t>
  </si>
  <si>
    <t>Macy Franzese</t>
  </si>
  <si>
    <t>Freeman, Mallory</t>
  </si>
  <si>
    <t>9136 Fox Sparrow Rd</t>
  </si>
  <si>
    <t>Westlake</t>
  </si>
  <si>
    <t>mallorymfreeman@gmail.com</t>
  </si>
  <si>
    <t>404-797-0724</t>
  </si>
  <si>
    <t>Mallory Freeman</t>
  </si>
  <si>
    <t>Hayes</t>
  </si>
  <si>
    <t>French, Mary Kate</t>
  </si>
  <si>
    <t>14640 Canopy Dr</t>
  </si>
  <si>
    <t>marykate.french10@gmail.com</t>
  </si>
  <si>
    <t>813-814-1253</t>
  </si>
  <si>
    <t>Mary Kate French</t>
  </si>
  <si>
    <t>Tyler</t>
  </si>
  <si>
    <t>Colin</t>
  </si>
  <si>
    <t>Gaertner, Megan</t>
  </si>
  <si>
    <t>10602 Rochester Way</t>
  </si>
  <si>
    <t>m.jankowska@gmx.net</t>
  </si>
  <si>
    <t>561-267-6532</t>
  </si>
  <si>
    <t>Meg Gaertner</t>
  </si>
  <si>
    <t>Leo</t>
  </si>
  <si>
    <t>Gagnon, Jacqueline</t>
  </si>
  <si>
    <t>11630 Renaissance View Court</t>
  </si>
  <si>
    <t>Mandolin Estates</t>
  </si>
  <si>
    <t>jacquigagnon717@gmail.com</t>
  </si>
  <si>
    <t>508-843-3230</t>
  </si>
  <si>
    <t>Jacqueline Driscoll Gagnon</t>
  </si>
  <si>
    <t>Colby</t>
  </si>
  <si>
    <t>Brody</t>
  </si>
  <si>
    <t>Gale, Amanda</t>
  </si>
  <si>
    <t>10439 Lightner Bridge Dr</t>
  </si>
  <si>
    <t>amandagale@gmail.com</t>
  </si>
  <si>
    <t>727-385-0882</t>
  </si>
  <si>
    <t>Amanda Gale</t>
  </si>
  <si>
    <t>Shephard</t>
  </si>
  <si>
    <t>Gantz, Lauren</t>
  </si>
  <si>
    <t>10505 Weybridge Dr</t>
  </si>
  <si>
    <t>lauren.ellinghausen@gmail.com</t>
  </si>
  <si>
    <t>813-766-0725</t>
  </si>
  <si>
    <t>Lauren Gantz</t>
  </si>
  <si>
    <t>Mackenzie</t>
  </si>
  <si>
    <t>Garfias, Claudia</t>
  </si>
  <si>
    <t>9001 English Silver Way</t>
  </si>
  <si>
    <t>clau.garfais14@gmail.com</t>
  </si>
  <si>
    <t>813-298-7639</t>
  </si>
  <si>
    <t>Clau A. Garfias</t>
  </si>
  <si>
    <t>Leon Kiosi</t>
  </si>
  <si>
    <t>Ian</t>
  </si>
  <si>
    <t>Golden, Christina</t>
  </si>
  <si>
    <t>9406 Woodbay Dr</t>
  </si>
  <si>
    <t>christinamiyoko@gmail.com</t>
  </si>
  <si>
    <t>713-894-1358</t>
  </si>
  <si>
    <t>Christina Golden</t>
  </si>
  <si>
    <t>Lucas Yoshitomo "Yoshi"</t>
  </si>
  <si>
    <t>Goode, Caroline</t>
  </si>
  <si>
    <t>9826 New Parke Road</t>
  </si>
  <si>
    <t>juliacarolinegoode@yahoo.com</t>
  </si>
  <si>
    <t>540-598-2679</t>
  </si>
  <si>
    <t>Julia Caroline Goode</t>
  </si>
  <si>
    <t>Libertie, Asher</t>
  </si>
  <si>
    <t>6/28/17, 6/28/17</t>
  </si>
  <si>
    <t>Chanse</t>
  </si>
  <si>
    <t>Goodrich, Hailey</t>
  </si>
  <si>
    <t>9044 Breland Drive</t>
  </si>
  <si>
    <t>hailey.n.goodrich@gmail.com</t>
  </si>
  <si>
    <t>508-873-3172</t>
  </si>
  <si>
    <t>Hailey Botticello Goodrich</t>
  </si>
  <si>
    <t>Elliott</t>
  </si>
  <si>
    <t>Henry</t>
  </si>
  <si>
    <t xml:space="preserve">Renewal </t>
  </si>
  <si>
    <t>Greear, Lauren</t>
  </si>
  <si>
    <t>14641 Canopy Dr</t>
  </si>
  <si>
    <t>laurenlgreear@gmail.com</t>
  </si>
  <si>
    <t>617-780-6679</t>
  </si>
  <si>
    <t>Lauren Greear</t>
  </si>
  <si>
    <t>Austin</t>
  </si>
  <si>
    <t>Juliette</t>
  </si>
  <si>
    <t>Renewed November 2019</t>
  </si>
  <si>
    <t>Greene, Amanda</t>
  </si>
  <si>
    <t>12553 Leatherleaf Dr</t>
  </si>
  <si>
    <t>akngreene@gmail.com</t>
  </si>
  <si>
    <t>845-699-1582</t>
  </si>
  <si>
    <t>Amanda Greene</t>
  </si>
  <si>
    <t>Vivian</t>
  </si>
  <si>
    <t>Jasper</t>
  </si>
  <si>
    <t>Guercio, Jessica</t>
  </si>
  <si>
    <t>9706 W Park Village Drive</t>
  </si>
  <si>
    <t>jesscaguercio@gmail.com</t>
  </si>
  <si>
    <t>813-361-3640</t>
  </si>
  <si>
    <t>Jessica Guercio</t>
  </si>
  <si>
    <t>Daniel J</t>
  </si>
  <si>
    <t>Gurbikian, Jennifer</t>
  </si>
  <si>
    <t>9826 Emerald Links Dr</t>
  </si>
  <si>
    <t>jenniferpierce2003@gmail.com</t>
  </si>
  <si>
    <t>813-293-4423</t>
  </si>
  <si>
    <t>Jennifer Pierce Gurbikian</t>
  </si>
  <si>
    <t>Levi</t>
  </si>
  <si>
    <t>Haitz, Anna</t>
  </si>
  <si>
    <t>10210 Millport Dr</t>
  </si>
  <si>
    <t>annahaitz@gmail.com</t>
  </si>
  <si>
    <t>440-567-6944</t>
  </si>
  <si>
    <t>Anna Faist Haitz</t>
  </si>
  <si>
    <t>Grace</t>
  </si>
  <si>
    <t>Ellen</t>
  </si>
  <si>
    <t>Haldeman, Kristyn</t>
  </si>
  <si>
    <t>12306 Ashville Drive</t>
  </si>
  <si>
    <t>Keswick Forest</t>
  </si>
  <si>
    <t>kristyn.haldeman@outlook.com</t>
  </si>
  <si>
    <t>630-215-7734</t>
  </si>
  <si>
    <t>Kristyn Haldeman</t>
  </si>
  <si>
    <t>Hartley</t>
  </si>
  <si>
    <t>Landon</t>
  </si>
  <si>
    <t>Hallis, Kara</t>
  </si>
  <si>
    <t>12103 Marblehead Drive</t>
  </si>
  <si>
    <t>karaeliseh@gmail.com</t>
  </si>
  <si>
    <t>410-937-2038</t>
  </si>
  <si>
    <t>Kara Hallis</t>
  </si>
  <si>
    <t>Zoe Wren</t>
  </si>
  <si>
    <t>Braelyn Rae</t>
  </si>
  <si>
    <t>Hammond, Katie</t>
  </si>
  <si>
    <t>9825 Emerald Links Drive</t>
  </si>
  <si>
    <t>hammok2@gmail.com</t>
  </si>
  <si>
    <t>781-799-5415</t>
  </si>
  <si>
    <t>Katie Hammond</t>
  </si>
  <si>
    <t>Nadine Grace</t>
  </si>
  <si>
    <t>Genevieve</t>
  </si>
  <si>
    <t>due Nov 2017</t>
  </si>
  <si>
    <t>Hampton, Nicole</t>
  </si>
  <si>
    <t>11932 Wandsworth Dr</t>
  </si>
  <si>
    <t>nicoledhampton@gmail.com</t>
  </si>
  <si>
    <t>757-348-1105</t>
  </si>
  <si>
    <t>Nicole Boyd Hampton</t>
  </si>
  <si>
    <t>Cooper &amp; Shane</t>
  </si>
  <si>
    <t>Hartley, Krista</t>
  </si>
  <si>
    <t>6513 Lamp Post Dr</t>
  </si>
  <si>
    <t>krista.m.griffin@gmail.com</t>
  </si>
  <si>
    <t>813-404-2017</t>
  </si>
  <si>
    <t>Krista Hartley</t>
  </si>
  <si>
    <t>Alexandra(Lexi)</t>
  </si>
  <si>
    <t>Hatfield, Beth</t>
  </si>
  <si>
    <t>10119 Downey Lane</t>
  </si>
  <si>
    <t>hatfield2016@aol.com</t>
  </si>
  <si>
    <t>863-307-5440</t>
  </si>
  <si>
    <t>Beth Hatfield</t>
  </si>
  <si>
    <t>Mia Grace</t>
  </si>
  <si>
    <t>Heberlein, Jadie</t>
  </si>
  <si>
    <t>10717 Tavistock Drive</t>
  </si>
  <si>
    <t>suncoastwatercolor@gmail.com</t>
  </si>
  <si>
    <t>813-857-3926</t>
  </si>
  <si>
    <t>Jadie Heberlein</t>
  </si>
  <si>
    <t>Madison (Maddie)</t>
  </si>
  <si>
    <t>Parker</t>
  </si>
  <si>
    <t>Henderson, Madai</t>
  </si>
  <si>
    <t>14524 Mirabelle Vista Circle</t>
  </si>
  <si>
    <t>madaihenderson@gmail.com</t>
  </si>
  <si>
    <t>813-459-5289</t>
  </si>
  <si>
    <t>Arthur</t>
  </si>
  <si>
    <t>Gus and Elsie</t>
  </si>
  <si>
    <t>4/4/2011 and 12/4/2008</t>
  </si>
  <si>
    <t>Heng, Lina</t>
  </si>
  <si>
    <t>8019 Marbella Creek Ave</t>
  </si>
  <si>
    <t>Cypress Chase</t>
  </si>
  <si>
    <t>linaheng@hotmail.com</t>
  </si>
  <si>
    <t>562-234-3088</t>
  </si>
  <si>
    <t>Lina Heng</t>
  </si>
  <si>
    <t>Lana</t>
  </si>
  <si>
    <t>Evan</t>
  </si>
  <si>
    <t>Herrlich, Anja</t>
  </si>
  <si>
    <t>12709 Westwood Lakes Blvd</t>
  </si>
  <si>
    <t>anja.k.herrlich@gmail.com</t>
  </si>
  <si>
    <t>917-214-2244</t>
  </si>
  <si>
    <t>Anja Herrlich</t>
  </si>
  <si>
    <t>Clara</t>
  </si>
  <si>
    <t>Herrmann, Vanessa</t>
  </si>
  <si>
    <t>10304 Abbotsford Dr</t>
  </si>
  <si>
    <t>vherm01@gmail.com</t>
  </si>
  <si>
    <t>678-230-5439</t>
  </si>
  <si>
    <t>Vanessa Herrmann</t>
  </si>
  <si>
    <t>Kaysen</t>
  </si>
  <si>
    <t>Karissa</t>
  </si>
  <si>
    <t>Hicks, Rochelle</t>
  </si>
  <si>
    <t>14338 Moon Flower Dr</t>
  </si>
  <si>
    <t>chelliemyers@hotmail.com</t>
  </si>
  <si>
    <t>(513) 289-3332</t>
  </si>
  <si>
    <t>Rochelle Hicks</t>
  </si>
  <si>
    <t>Carter Hicks</t>
  </si>
  <si>
    <t>Hinders, Jacqueline</t>
  </si>
  <si>
    <t>9943 Montague St</t>
  </si>
  <si>
    <t>jacquedclark@gmail.com</t>
  </si>
  <si>
    <t>515-708-7181</t>
  </si>
  <si>
    <t>Natty</t>
  </si>
  <si>
    <t>Hoff, Ashley</t>
  </si>
  <si>
    <t>9913 Hartwell Bridge Circle</t>
  </si>
  <si>
    <t>the Bridges</t>
  </si>
  <si>
    <t>hoffashley@yahoo.com</t>
  </si>
  <si>
    <t>813-368-2905</t>
  </si>
  <si>
    <t>Ashley Macaluso Hoff</t>
  </si>
  <si>
    <t>Nolan</t>
  </si>
  <si>
    <t>Hunter</t>
  </si>
  <si>
    <t>Howard-Lascari, Shannon</t>
  </si>
  <si>
    <t>14745 Canopy Drive</t>
  </si>
  <si>
    <t>rayna2121@yahoo.com</t>
  </si>
  <si>
    <t>813-679-1322</t>
  </si>
  <si>
    <t>Shannon Howard</t>
  </si>
  <si>
    <t>Avery</t>
  </si>
  <si>
    <t>Huang, Lynn</t>
  </si>
  <si>
    <t>10446 Greendale Dr</t>
  </si>
  <si>
    <t>Greens</t>
  </si>
  <si>
    <t>lynnyeung@gmail.com</t>
  </si>
  <si>
    <t>724-816-2032</t>
  </si>
  <si>
    <t>Lynn Huang</t>
  </si>
  <si>
    <t>Emma</t>
  </si>
  <si>
    <t>Noah</t>
  </si>
  <si>
    <t>Jamieson, Maggie</t>
  </si>
  <si>
    <t>11808 Glen Wesex Ct</t>
  </si>
  <si>
    <t>maggie.lauterbach@gmail.com</t>
  </si>
  <si>
    <t>239-450-0354</t>
  </si>
  <si>
    <t>Maggie Jamieson</t>
  </si>
  <si>
    <t>Reagan &amp; Dalton</t>
  </si>
  <si>
    <t>Jenkins, Sonja</t>
  </si>
  <si>
    <t>12305 Glencliff Cir</t>
  </si>
  <si>
    <t>goofyotr@hotmail.com</t>
  </si>
  <si>
    <t>813-476-9413</t>
  </si>
  <si>
    <t>Sonja McCollum Jenkins</t>
  </si>
  <si>
    <t>Baby Jenkins</t>
  </si>
  <si>
    <t>due 4/2017</t>
  </si>
  <si>
    <t>Madison</t>
  </si>
  <si>
    <t>Johnson, Ashley</t>
  </si>
  <si>
    <t>12328 Wycliff Pl</t>
  </si>
  <si>
    <t>ckjohnson999@yahoo.com</t>
  </si>
  <si>
    <t>Ashley Johnson</t>
  </si>
  <si>
    <t>Harper</t>
  </si>
  <si>
    <t>Kaeowichien, Heather</t>
  </si>
  <si>
    <t>11224 Cavalier Pl</t>
  </si>
  <si>
    <t>Mandolin Reserve</t>
  </si>
  <si>
    <t>MARKETINGHEATHER@GMAIL.COM</t>
  </si>
  <si>
    <t>703-3287638</t>
  </si>
  <si>
    <t>Heather Kaeowichien</t>
  </si>
  <si>
    <t>Lachlan</t>
  </si>
  <si>
    <t>Kaiser, Sarah</t>
  </si>
  <si>
    <t>14608 Mondavi Ct</t>
  </si>
  <si>
    <t>skaiser278@gmail.com</t>
  </si>
  <si>
    <t>773-350-8127</t>
  </si>
  <si>
    <t>Sarah Kaiser</t>
  </si>
  <si>
    <t>Miles</t>
  </si>
  <si>
    <t>Kelley, Stacy</t>
  </si>
  <si>
    <t>9919 Stockbridge Dr</t>
  </si>
  <si>
    <t>stacy.kelley13@gmail.com</t>
  </si>
  <si>
    <t>813-323-1936</t>
  </si>
  <si>
    <t>Stacy Kelley</t>
  </si>
  <si>
    <t xml:space="preserve">Ben </t>
  </si>
  <si>
    <t>Kessler, Julie</t>
  </si>
  <si>
    <t>8706 Charming Knoll Ct</t>
  </si>
  <si>
    <t>Tampa FL 33635</t>
  </si>
  <si>
    <t>Baybrook</t>
  </si>
  <si>
    <t>juliestuart1@gmail.com</t>
  </si>
  <si>
    <t>727-742-7119</t>
  </si>
  <si>
    <t>Julie Slepner Kessler</t>
  </si>
  <si>
    <t>Maya</t>
  </si>
  <si>
    <t>Kim, Gloria</t>
  </si>
  <si>
    <t>12030 Tuscany Bay Drive, Apt 301</t>
  </si>
  <si>
    <t>Gloriakim05@gmail.com</t>
  </si>
  <si>
    <t>Gloria Sun Kim</t>
  </si>
  <si>
    <t>Quinn Demuth</t>
  </si>
  <si>
    <t>Dax Demuth</t>
  </si>
  <si>
    <t>King, Amy</t>
  </si>
  <si>
    <t>11794 Casa Lago Ln</t>
  </si>
  <si>
    <t>amymking128@gmail.com</t>
  </si>
  <si>
    <t>770-940-4203</t>
  </si>
  <si>
    <t>Amy King</t>
  </si>
  <si>
    <t>Riley</t>
  </si>
  <si>
    <t>Kish, Kelli</t>
  </si>
  <si>
    <t>12009 Wandsworth Dr</t>
  </si>
  <si>
    <t>kellikish13@gmail.com</t>
  </si>
  <si>
    <t>317-341-0154</t>
  </si>
  <si>
    <t>Kelli Kish</t>
  </si>
  <si>
    <t>Molly Ann</t>
  </si>
  <si>
    <t>Cassidy</t>
  </si>
  <si>
    <t>Knop, Gina</t>
  </si>
  <si>
    <t>11927 Derbyshire Drive</t>
  </si>
  <si>
    <t>gmenera@gmail.com</t>
  </si>
  <si>
    <t>813-679-8709</t>
  </si>
  <si>
    <t>Gina Leigh</t>
  </si>
  <si>
    <t>Emma Belle</t>
  </si>
  <si>
    <t>Anna Lucia</t>
  </si>
  <si>
    <t>Ella Perry</t>
  </si>
  <si>
    <t>Kolev, Jamie</t>
  </si>
  <si>
    <t>10333 Millport Dr</t>
  </si>
  <si>
    <t>kolevjamie@gmail.com</t>
  </si>
  <si>
    <t>727-424-2717</t>
  </si>
  <si>
    <t>Jamie Kolev</t>
  </si>
  <si>
    <t>Olivia</t>
  </si>
  <si>
    <t>L'Hommedieu, Tia</t>
  </si>
  <si>
    <t>17712 Lake Key Dr</t>
  </si>
  <si>
    <t>tia.lhommedieu@gmail.com</t>
  </si>
  <si>
    <t>727-269-2100</t>
  </si>
  <si>
    <t>Tia L'Hommedieu</t>
  </si>
  <si>
    <t>Walter &amp; Nina</t>
  </si>
  <si>
    <t>LaFreniere, Rachel</t>
  </si>
  <si>
    <t>10440 Lightner Bridge Drive</t>
  </si>
  <si>
    <t>The Bridges</t>
  </si>
  <si>
    <t>rachelmlafreniere@gmail.com</t>
  </si>
  <si>
    <t>913-9080151</t>
  </si>
  <si>
    <t>Rachel LaFreniere</t>
  </si>
  <si>
    <t>Cecilia Marie</t>
  </si>
  <si>
    <t>Landes, Michelle</t>
  </si>
  <si>
    <t>9201 Woodbay Dr</t>
  </si>
  <si>
    <t>mblandes1@gmail.com</t>
  </si>
  <si>
    <t>614-266-8772</t>
  </si>
  <si>
    <t>Michelle Landes</t>
  </si>
  <si>
    <t>Peter</t>
  </si>
  <si>
    <t>Nicholas</t>
  </si>
  <si>
    <t>Landsberg, Rosemary Aiello</t>
  </si>
  <si>
    <t>11938 Northumberland Dr</t>
  </si>
  <si>
    <t>Newcastle</t>
  </si>
  <si>
    <t>rjaiello@gmail.com</t>
  </si>
  <si>
    <t>860-614-6767</t>
  </si>
  <si>
    <t>Rosemary Aiello Landsberg</t>
  </si>
  <si>
    <t>Laratta, Leah</t>
  </si>
  <si>
    <t>8807 Cutrus Village Dr, APT 105</t>
  </si>
  <si>
    <t>Westwood Preserve</t>
  </si>
  <si>
    <t>leahlaratta@gmail.com</t>
  </si>
  <si>
    <t>813-2450792</t>
  </si>
  <si>
    <t>Leah Laratta</t>
  </si>
  <si>
    <t>Jameson</t>
  </si>
  <si>
    <t>Raegan</t>
  </si>
  <si>
    <t>Larson, Kari</t>
  </si>
  <si>
    <t>8913 Breland Drive</t>
  </si>
  <si>
    <t>karilarson30@yahoo.com</t>
  </si>
  <si>
    <t>214-734-0390</t>
  </si>
  <si>
    <t>Kari Larson</t>
  </si>
  <si>
    <t>Camden</t>
  </si>
  <si>
    <t>Larsoon, Jennifer</t>
  </si>
  <si>
    <t>10701 Ayrshire Dr</t>
  </si>
  <si>
    <t>jentlarsson@gmail.com</t>
  </si>
  <si>
    <t>954/552/2142</t>
  </si>
  <si>
    <t>Jennifer Larsson</t>
  </si>
  <si>
    <t>Estelle</t>
  </si>
  <si>
    <t>Lawlor, Lauren</t>
  </si>
  <si>
    <t>12223 Bishopsford Dr</t>
  </si>
  <si>
    <t>lauren.lawlor87@gmail.com</t>
  </si>
  <si>
    <t>727-742-3655</t>
  </si>
  <si>
    <t>Lauren Lawlor</t>
  </si>
  <si>
    <t>Charlotte</t>
  </si>
  <si>
    <t>Leaven, Ebonie</t>
  </si>
  <si>
    <t>eleaven03@gmail.com</t>
  </si>
  <si>
    <t>336-263-8071</t>
  </si>
  <si>
    <t>Ebonie Harrelson Leaven</t>
  </si>
  <si>
    <t>Langston</t>
  </si>
  <si>
    <t>Leah, AJ</t>
  </si>
  <si>
    <t>3/1/2011, 2/17/2013</t>
  </si>
  <si>
    <t>Lepore, Jamila</t>
  </si>
  <si>
    <t>11308 Cypress Reserve Dr.</t>
  </si>
  <si>
    <t>jlepore08@gmail.com</t>
  </si>
  <si>
    <t>727-517-6338</t>
  </si>
  <si>
    <t>Jamila René</t>
  </si>
  <si>
    <t>Melina</t>
  </si>
  <si>
    <t>Luca</t>
  </si>
  <si>
    <t>Leske, Susan</t>
  </si>
  <si>
    <t>8735 Boysenberry Dr</t>
  </si>
  <si>
    <t>susanleske@hotmail.com</t>
  </si>
  <si>
    <t>813-451-8192</t>
  </si>
  <si>
    <t>Susan Strongoski Leske</t>
  </si>
  <si>
    <t>Baby</t>
  </si>
  <si>
    <t>due 1/2020</t>
  </si>
  <si>
    <t>Taylor</t>
  </si>
  <si>
    <t>Lilly, Tana</t>
  </si>
  <si>
    <t>10537 Greensprings Dr.</t>
  </si>
  <si>
    <t>tanarlilly@yahoo.com</t>
  </si>
  <si>
    <t>612-720-9429</t>
  </si>
  <si>
    <t>Tana Lilly</t>
  </si>
  <si>
    <t>Cade</t>
  </si>
  <si>
    <t>due June 2018</t>
  </si>
  <si>
    <t>Longnecker, Carmen</t>
  </si>
  <si>
    <t>11832 Easthampton Drive</t>
  </si>
  <si>
    <t>Tampa, FL  33626</t>
  </si>
  <si>
    <t>778-1368</t>
  </si>
  <si>
    <t>Carmen Aranda Longnecker</t>
  </si>
  <si>
    <t>Elise</t>
  </si>
  <si>
    <t>Nathan, Anna</t>
  </si>
  <si>
    <t>11/12/2011, 4/3/2013</t>
  </si>
  <si>
    <t>Lopez, Christina</t>
  </si>
  <si>
    <t>11310 Cypress Reserve Dr</t>
  </si>
  <si>
    <t>cmlopez0303@gmail.com</t>
  </si>
  <si>
    <t>727-505-6022</t>
  </si>
  <si>
    <t>Christina Lopez</t>
  </si>
  <si>
    <t>Norah</t>
  </si>
  <si>
    <t>Mason</t>
  </si>
  <si>
    <t>Loretz, Karin</t>
  </si>
  <si>
    <t>14823 Coral Berry Drive</t>
  </si>
  <si>
    <t>karin.d.loretz@gmail.com</t>
  </si>
  <si>
    <t>207-318-3026</t>
  </si>
  <si>
    <t>Karin Loretz</t>
  </si>
  <si>
    <t>Cameron</t>
  </si>
  <si>
    <t>LoScalzo, Kelly Akers</t>
  </si>
  <si>
    <t>14620 Canopy Drive</t>
  </si>
  <si>
    <t>ksloscalzo@gmail.com</t>
  </si>
  <si>
    <t>407-770-8187</t>
  </si>
  <si>
    <t>Kelly Akers Loscalzo</t>
  </si>
  <si>
    <t>Mia</t>
  </si>
  <si>
    <t>Luxmore, Alicia</t>
  </si>
  <si>
    <t>9810 Gretna Green Drive</t>
  </si>
  <si>
    <t>aliciadietrich@live.ca</t>
  </si>
  <si>
    <t>813-895-1400</t>
  </si>
  <si>
    <t>Alicia Luxmore</t>
  </si>
  <si>
    <t>Maverick</t>
  </si>
  <si>
    <t>Cole</t>
  </si>
  <si>
    <t>Lychak, Alla</t>
  </si>
  <si>
    <t>11122 Roseate Drive</t>
  </si>
  <si>
    <t>alla.lychak@gmail.com</t>
  </si>
  <si>
    <t>443-386-5390</t>
  </si>
  <si>
    <t>Alla Nikolaevna</t>
  </si>
  <si>
    <t>Alice Small</t>
  </si>
  <si>
    <t>Adele Small</t>
  </si>
  <si>
    <t>Lynch, Emily</t>
  </si>
  <si>
    <t>10522 Greencrest Drive</t>
  </si>
  <si>
    <t>emilylynch813@gmail.com</t>
  </si>
  <si>
    <t>813-810-4465</t>
  </si>
  <si>
    <t>Emily Lynch</t>
  </si>
  <si>
    <t>Beckett</t>
  </si>
  <si>
    <t>Machado, Maria Olivia</t>
  </si>
  <si>
    <t>11709 Derbyshire Dr</t>
  </si>
  <si>
    <t>lillyarato@hotmail.com</t>
  </si>
  <si>
    <t>401-419-2933</t>
  </si>
  <si>
    <t>Lilly Arato</t>
  </si>
  <si>
    <t>Antonella &amp; Valentina</t>
  </si>
  <si>
    <t>Madill, Kelleen</t>
  </si>
  <si>
    <t>12017 Wandsworth Dr</t>
  </si>
  <si>
    <t>kellyj2013@gmail.com</t>
  </si>
  <si>
    <t>352-215-7516</t>
  </si>
  <si>
    <t>Ethan</t>
  </si>
  <si>
    <t>.01/29/2019</t>
  </si>
  <si>
    <t>Maggi, Dawn</t>
  </si>
  <si>
    <t>14839 Tudor Chase Dr</t>
  </si>
  <si>
    <t>dawnmagnuson@yahoo.com</t>
  </si>
  <si>
    <t>563-343-0540</t>
  </si>
  <si>
    <t>Dawn Maggi</t>
  </si>
  <si>
    <t>Ryan (also in Guppie group)</t>
  </si>
  <si>
    <t>Maguire, Michelle</t>
  </si>
  <si>
    <t>6601 Camden Bay, Apt 107</t>
  </si>
  <si>
    <t>Camden Bay</t>
  </si>
  <si>
    <t>ml.maguire87@gmail.com</t>
  </si>
  <si>
    <t>973-216-3793</t>
  </si>
  <si>
    <t>Michelle Maguire</t>
  </si>
  <si>
    <t>Reagan</t>
  </si>
  <si>
    <t>Xavier</t>
  </si>
  <si>
    <t>Marling, Nicholl</t>
  </si>
  <si>
    <t>14706 Canopy Dr</t>
  </si>
  <si>
    <t>nicholl.marling@gmail.com</t>
  </si>
  <si>
    <t>727-667-1071</t>
  </si>
  <si>
    <t>Nicholl Marling</t>
  </si>
  <si>
    <t>Emily</t>
  </si>
  <si>
    <t>Maroney, Jennifer</t>
  </si>
  <si>
    <t>9804 New Parke Rd</t>
  </si>
  <si>
    <t>jmaroney15@gmail.com</t>
  </si>
  <si>
    <t>813-476-4042</t>
  </si>
  <si>
    <t>Jennifer Jean</t>
  </si>
  <si>
    <t>John Lopez</t>
  </si>
  <si>
    <t>Mataj, Colette</t>
  </si>
  <si>
    <t>10006 Bradwell Place</t>
  </si>
  <si>
    <t>colettemataj@hotmail.com</t>
  </si>
  <si>
    <t>313-320-2222</t>
  </si>
  <si>
    <t>Colette Mataj</t>
  </si>
  <si>
    <t xml:space="preserve">Domenic </t>
  </si>
  <si>
    <t>Mathis, Melisa</t>
  </si>
  <si>
    <t>10553 Greencrest Drive</t>
  </si>
  <si>
    <t>melisa.k.mathis@gmail.com</t>
  </si>
  <si>
    <t>813-892-8455</t>
  </si>
  <si>
    <t>Melisa Mathis</t>
  </si>
  <si>
    <t>Greyson</t>
  </si>
  <si>
    <t>McCammon (Tully) , Sinead</t>
  </si>
  <si>
    <t>10333 Green Links Drive</t>
  </si>
  <si>
    <t xml:space="preserve">Village Greens </t>
  </si>
  <si>
    <t>sinead_tully@hotmail.com</t>
  </si>
  <si>
    <t>914-924-1281</t>
  </si>
  <si>
    <t>Sinead Tully</t>
  </si>
  <si>
    <t>Bennett</t>
  </si>
  <si>
    <t>Gabrielle</t>
  </si>
  <si>
    <t>McCart, Melissa</t>
  </si>
  <si>
    <t>12415 Gentle Swan Pl</t>
  </si>
  <si>
    <t>Odessa FL 33556</t>
  </si>
  <si>
    <t>melissadenno@gmail.com</t>
  </si>
  <si>
    <t>859-806-3020</t>
  </si>
  <si>
    <t>Melissa McCart</t>
  </si>
  <si>
    <t>Anna</t>
  </si>
  <si>
    <t>McCartney, Kristi</t>
  </si>
  <si>
    <t>10408 Applecross Lane</t>
  </si>
  <si>
    <t>kristijrobson@gmail.com</t>
  </si>
  <si>
    <t>727-433-1404</t>
  </si>
  <si>
    <t>Kristi McCartney</t>
  </si>
  <si>
    <t>Baby girl</t>
  </si>
  <si>
    <t>due 6/14/20</t>
  </si>
  <si>
    <t>McCarty, Ashley</t>
  </si>
  <si>
    <t>16026 Shinnecock Dr.</t>
  </si>
  <si>
    <t>The Eagles</t>
  </si>
  <si>
    <t>ashleyferguson08@gmail.com</t>
  </si>
  <si>
    <t>641-751-8426</t>
  </si>
  <si>
    <t>Ashley McCarty</t>
  </si>
  <si>
    <t>Paxton</t>
  </si>
  <si>
    <t>Maddox</t>
  </si>
  <si>
    <t>McEvoy, Colleen</t>
  </si>
  <si>
    <t>9921 Montague</t>
  </si>
  <si>
    <t>West park village</t>
  </si>
  <si>
    <t>colleenmcevoy1@gmail.com</t>
  </si>
  <si>
    <t>917-334-2897</t>
  </si>
  <si>
    <t>Colleen McEvoy</t>
  </si>
  <si>
    <t>Makena</t>
  </si>
  <si>
    <t>McGrath, Courtney</t>
  </si>
  <si>
    <t>12523 Eagles Entry Drive</t>
  </si>
  <si>
    <t>courtneymmcgrath@gmail.com</t>
  </si>
  <si>
    <t>703-340-0618</t>
  </si>
  <si>
    <t>Courtney Skultety McGrath</t>
  </si>
  <si>
    <t>Carson Edward</t>
  </si>
  <si>
    <t>McKenna, Judi</t>
  </si>
  <si>
    <t>9775 Magnolia Blossom Drive</t>
  </si>
  <si>
    <t>judimckenna@gmail.com</t>
  </si>
  <si>
    <t>941-350-0545</t>
  </si>
  <si>
    <t>Judi McKenna</t>
  </si>
  <si>
    <t>Brighton</t>
  </si>
  <si>
    <t>McVeety, Chrissy</t>
  </si>
  <si>
    <t>10618 Tavistock Dr</t>
  </si>
  <si>
    <t>Chelmsford</t>
  </si>
  <si>
    <t>christine.mcveety@gmail.com</t>
  </si>
  <si>
    <t>203-605-4355</t>
  </si>
  <si>
    <t>Chrissy Parmelee McVeety</t>
  </si>
  <si>
    <t>3/101/5</t>
  </si>
  <si>
    <t>Melendez, Andrea</t>
  </si>
  <si>
    <t>12004 Steppingstone Blvd</t>
  </si>
  <si>
    <t>Countryway</t>
  </si>
  <si>
    <t>redocs@me.com</t>
  </si>
  <si>
    <t>727-798-0785</t>
  </si>
  <si>
    <t>Andrea Melendez</t>
  </si>
  <si>
    <t>andrea@lillypillybaby.com</t>
  </si>
  <si>
    <t>Miceli, Alicia</t>
  </si>
  <si>
    <t>9912 Brompton Drive</t>
  </si>
  <si>
    <t>Westpark Village</t>
  </si>
  <si>
    <t>amiceli877@gmail.com</t>
  </si>
  <si>
    <t>815-8147620</t>
  </si>
  <si>
    <t>Alicia Miceli</t>
  </si>
  <si>
    <t>Kinslee</t>
  </si>
  <si>
    <t>Mickelson, Maisa</t>
  </si>
  <si>
    <t>8805 Rustic Trail Court</t>
  </si>
  <si>
    <t>Southview</t>
  </si>
  <si>
    <t>maisamickelson@gmail.com</t>
  </si>
  <si>
    <t>850-207-7149</t>
  </si>
  <si>
    <t>Maisa Mickelson</t>
  </si>
  <si>
    <t>Antonio</t>
  </si>
  <si>
    <t>Miller, Allison</t>
  </si>
  <si>
    <t>13827 Faiway Bunker Dr</t>
  </si>
  <si>
    <t>Hixon Preserve</t>
  </si>
  <si>
    <t>allisonmiller2716@gmail.com</t>
  </si>
  <si>
    <t>813-4764493</t>
  </si>
  <si>
    <t>Allison Miller</t>
  </si>
  <si>
    <t>Jackson David</t>
  </si>
  <si>
    <t>Miller, Amber</t>
  </si>
  <si>
    <t>5820 Aventura Ct</t>
  </si>
  <si>
    <t>Ventana</t>
  </si>
  <si>
    <t>ambermiller1601@yahoo.com</t>
  </si>
  <si>
    <t>863-513-4787</t>
  </si>
  <si>
    <t>Amber Johnson Miller</t>
  </si>
  <si>
    <t>Payton</t>
  </si>
  <si>
    <t>Kennedy</t>
  </si>
  <si>
    <t>Moffa, Chelsea</t>
  </si>
  <si>
    <t>9929 Stockbridge Dr</t>
  </si>
  <si>
    <t>chelseaelizabethmoffa@gmail.com</t>
  </si>
  <si>
    <t>813-748-8987</t>
  </si>
  <si>
    <t>Chelsea Elizabeth Moffa</t>
  </si>
  <si>
    <t>Adelina</t>
  </si>
  <si>
    <t>Giorgio</t>
  </si>
  <si>
    <t>Vincenzo</t>
  </si>
  <si>
    <t>Morande, Diana</t>
  </si>
  <si>
    <t>10501 Dotham Ct</t>
  </si>
  <si>
    <t>diana.morande@gmail.com</t>
  </si>
  <si>
    <t>727-858-4924</t>
  </si>
  <si>
    <t>Diana Morande</t>
  </si>
  <si>
    <t>Joseph</t>
  </si>
  <si>
    <t>Morris, Zoe</t>
  </si>
  <si>
    <t>8031 Clementine Lane</t>
  </si>
  <si>
    <t>Cyprus Chase</t>
  </si>
  <si>
    <t>zoevwilliams@gmail.com</t>
  </si>
  <si>
    <t>804-314-0954</t>
  </si>
  <si>
    <t>Zoe Morris</t>
  </si>
  <si>
    <t>Rory</t>
  </si>
  <si>
    <t>Murdoch, Megan</t>
  </si>
  <si>
    <t>11554 Fountainhead Dr</t>
  </si>
  <si>
    <t>megan6484em@icloud.com</t>
  </si>
  <si>
    <t>912-227-6253</t>
  </si>
  <si>
    <t>Brea Morgan</t>
  </si>
  <si>
    <t>Muzik, Marie</t>
  </si>
  <si>
    <t>muzik.marie@gmail.com</t>
  </si>
  <si>
    <t>417-559-9714</t>
  </si>
  <si>
    <t>Marie Pfeiffer-Muzik</t>
  </si>
  <si>
    <t>Aurora</t>
  </si>
  <si>
    <t>Newton, Janet</t>
  </si>
  <si>
    <t>9739 Montague Street</t>
  </si>
  <si>
    <t>janet.perkins84@gmail.com</t>
  </si>
  <si>
    <t>813 492 0166</t>
  </si>
  <si>
    <t>Janet Newton</t>
  </si>
  <si>
    <t>Campbell</t>
  </si>
  <si>
    <t>Nichol, Irina</t>
  </si>
  <si>
    <t>12036 Royce Waterford Cir</t>
  </si>
  <si>
    <t>West Park Village Apartments</t>
  </si>
  <si>
    <t>irina_rex@yahoo.com</t>
  </si>
  <si>
    <t>484-4673508</t>
  </si>
  <si>
    <t>Irina Nichol</t>
  </si>
  <si>
    <t>Ollie</t>
  </si>
  <si>
    <t>Noonan, Christina</t>
  </si>
  <si>
    <t>11538 Cypress Reserve Dr</t>
  </si>
  <si>
    <t>christinaguarnieri@gmail.com</t>
  </si>
  <si>
    <t>330-240-3869</t>
  </si>
  <si>
    <t>Christina Noonan</t>
  </si>
  <si>
    <t>Novatkoski, Lauren</t>
  </si>
  <si>
    <t>11503 Splended Lane</t>
  </si>
  <si>
    <t>l.novatkoski@gmail.com</t>
  </si>
  <si>
    <t>339-222-1540</t>
  </si>
  <si>
    <t>Lauren Novatkoski</t>
  </si>
  <si>
    <t>Michael</t>
  </si>
  <si>
    <t>Drew</t>
  </si>
  <si>
    <t>CJ</t>
  </si>
  <si>
    <t>Nunley, Melissa</t>
  </si>
  <si>
    <t>13153 Royal George Ave</t>
  </si>
  <si>
    <t>Tampa, FL 33556</t>
  </si>
  <si>
    <t>melissanunley@yahoo.com</t>
  </si>
  <si>
    <t>813-393-9279</t>
  </si>
  <si>
    <t>Melissa Skipper Nunley</t>
  </si>
  <si>
    <t>Liam</t>
  </si>
  <si>
    <t xml:space="preserve">Madelyn </t>
  </si>
  <si>
    <t>O'Neal, Kathy</t>
  </si>
  <si>
    <t>12014 San Chaliford Ct</t>
  </si>
  <si>
    <t>katb819@gmail.com</t>
  </si>
  <si>
    <t>813-758-3982</t>
  </si>
  <si>
    <t>Kathy Bilan O'Neal</t>
  </si>
  <si>
    <t>Kaden</t>
  </si>
  <si>
    <t>Kian</t>
  </si>
  <si>
    <t>Olah, Noemi</t>
  </si>
  <si>
    <t>10233 Millport Dr</t>
  </si>
  <si>
    <t>noemiolh@gmail.com</t>
  </si>
  <si>
    <t>813-830-1454</t>
  </si>
  <si>
    <t>Noemi Olah</t>
  </si>
  <si>
    <t>Lillian</t>
  </si>
  <si>
    <t>Oostenbrink, Victoria</t>
  </si>
  <si>
    <t>10512 Brentford Drive</t>
  </si>
  <si>
    <t>vamoore1432@gmail.com</t>
  </si>
  <si>
    <t>Vicky Moore Oostenbrink</t>
  </si>
  <si>
    <t>Orrego, Cecilia</t>
  </si>
  <si>
    <t>11834 Easthampton drive</t>
  </si>
  <si>
    <t>ceciliaorrego14@gmail.com</t>
  </si>
  <si>
    <t>304-3191123</t>
  </si>
  <si>
    <t>Cecilia Regina Pucci</t>
  </si>
  <si>
    <t>Mateo</t>
  </si>
  <si>
    <t xml:space="preserve">Leticia </t>
  </si>
  <si>
    <t>Ostrander, Susan</t>
  </si>
  <si>
    <t>9625 Lake Jasmine Drive</t>
  </si>
  <si>
    <t>susan.mayes@gmail.com</t>
  </si>
  <si>
    <t>310-936-0443</t>
  </si>
  <si>
    <t>Susan Mayes Ostrander</t>
  </si>
  <si>
    <t>Luke (requested move to Starfish)</t>
  </si>
  <si>
    <t>Otero, Leilani</t>
  </si>
  <si>
    <t>9609 Greenpointe Drive</t>
  </si>
  <si>
    <t>leilani.otero@gmail.com</t>
  </si>
  <si>
    <t>Sofia Phelan</t>
  </si>
  <si>
    <t>Parra, Cynthia</t>
  </si>
  <si>
    <t>13423 Staghorn Rd</t>
  </si>
  <si>
    <t>Tampa., FL 33626</t>
  </si>
  <si>
    <t>parracynthiab@gmail.com</t>
  </si>
  <si>
    <t>813-454-9134</t>
  </si>
  <si>
    <t>Cyn Parra</t>
  </si>
  <si>
    <t>Jacob Parra</t>
  </si>
  <si>
    <t>Pascale, Serina</t>
  </si>
  <si>
    <t>14678 Canopy Drive</t>
  </si>
  <si>
    <t>smarshaleck@gmail.com</t>
  </si>
  <si>
    <t>609-760-5024</t>
  </si>
  <si>
    <t>Serina Marshaleck Pascale</t>
  </si>
  <si>
    <t>Rose</t>
  </si>
  <si>
    <t>Eva</t>
  </si>
  <si>
    <t>Pastula, Ariana</t>
  </si>
  <si>
    <t>12241 Lexington Park Dr. Apt. 207</t>
  </si>
  <si>
    <t>Avana Westchase</t>
  </si>
  <si>
    <t>adriana.pastula@gmail.com</t>
  </si>
  <si>
    <t>305-942-7362</t>
  </si>
  <si>
    <t xml:space="preserve">Penelope </t>
  </si>
  <si>
    <t>Pasztor-Kelley, Ibolya</t>
  </si>
  <si>
    <t>10011 Parley Dr</t>
  </si>
  <si>
    <t>ibolya85@hotmail.com</t>
  </si>
  <si>
    <t>813-344-7226</t>
  </si>
  <si>
    <t>Ibolya Pasztor-Kelley</t>
  </si>
  <si>
    <t>Irisz</t>
  </si>
  <si>
    <t>Patel, Janhkar</t>
  </si>
  <si>
    <t>8020 Marbella Creek Ave</t>
  </si>
  <si>
    <t>pateljp8@gmail.com</t>
  </si>
  <si>
    <t>630-303-6983</t>
  </si>
  <si>
    <t>Alina Patel</t>
  </si>
  <si>
    <t xml:space="preserve">Podsobinski, Brittany </t>
  </si>
  <si>
    <t>12308 Ashville Drive</t>
  </si>
  <si>
    <t xml:space="preserve">Keswick Forest </t>
  </si>
  <si>
    <t>630-388-8811</t>
  </si>
  <si>
    <t>Brittany Podsobinski</t>
  </si>
  <si>
    <t>Livia</t>
  </si>
  <si>
    <t>Griffin</t>
  </si>
  <si>
    <t>Polansky, Heather</t>
  </si>
  <si>
    <t>12301 Seabrook Drive</t>
  </si>
  <si>
    <t>heather.polansky@outlook.com</t>
  </si>
  <si>
    <t>727-642-0588</t>
  </si>
  <si>
    <t>Heather Thome Polansky</t>
  </si>
  <si>
    <t xml:space="preserve">Charl </t>
  </si>
  <si>
    <t>Popejoy, Summer</t>
  </si>
  <si>
    <t>9910 Hartwell Bridge Cir</t>
  </si>
  <si>
    <t>swheadley@gmail.com</t>
  </si>
  <si>
    <t>615-430-2589</t>
  </si>
  <si>
    <t>Summer Headley Popejoy</t>
  </si>
  <si>
    <t>Thatcher</t>
  </si>
  <si>
    <t>Price, Christi</t>
  </si>
  <si>
    <t>10605 Keswick Place</t>
  </si>
  <si>
    <t>christina.amenta@yahoo.com</t>
  </si>
  <si>
    <t>954-560-0086</t>
  </si>
  <si>
    <t>Christi Price</t>
  </si>
  <si>
    <t>Ellie</t>
  </si>
  <si>
    <t>Christian</t>
  </si>
  <si>
    <t>Protano, Michelle</t>
  </si>
  <si>
    <t>12909 Tar Flower Drive</t>
  </si>
  <si>
    <t>mdemarasse@yahoo.com</t>
  </si>
  <si>
    <t>518-928-7262</t>
  </si>
  <si>
    <t>Michelle Renee</t>
  </si>
  <si>
    <t>Vincent</t>
  </si>
  <si>
    <t>Pydeski, Vanessa</t>
  </si>
  <si>
    <t>10236 Woodford Bridge St</t>
  </si>
  <si>
    <t>Baybridge</t>
  </si>
  <si>
    <t>vpydeski@aol.com</t>
  </si>
  <si>
    <t>813-486-5411</t>
  </si>
  <si>
    <t>Vanessa Pydeski</t>
  </si>
  <si>
    <t>Matthew</t>
  </si>
  <si>
    <t>Benjamin</t>
  </si>
  <si>
    <t>Rahimitabar, Lauren</t>
  </si>
  <si>
    <t>10305 Seabridge Way</t>
  </si>
  <si>
    <t>lauren.rahimitabar@gmail.com</t>
  </si>
  <si>
    <t>Lauren Rahimitabar</t>
  </si>
  <si>
    <t xml:space="preserve">Jack </t>
  </si>
  <si>
    <t>Raleigh</t>
  </si>
  <si>
    <t>Rahll, Jessica</t>
  </si>
  <si>
    <t>11512 Perfect Place</t>
  </si>
  <si>
    <t>jess935@aol.com</t>
  </si>
  <si>
    <t>516-578-9843</t>
  </si>
  <si>
    <t>Jessica Goldman Rahll</t>
  </si>
  <si>
    <t>Landry</t>
  </si>
  <si>
    <t>Brayden, Liam</t>
  </si>
  <si>
    <t>8/29/2011, 4/26/14</t>
  </si>
  <si>
    <t>Ray, Hailey</t>
  </si>
  <si>
    <t>11216 Pocket Brook Dr.</t>
  </si>
  <si>
    <t>The Fairways</t>
  </si>
  <si>
    <t>haileyeray@gmail.com</t>
  </si>
  <si>
    <t>813-4694697</t>
  </si>
  <si>
    <t>Hailey Ray Kramer</t>
  </si>
  <si>
    <t xml:space="preserve">Camdyn </t>
  </si>
  <si>
    <t>Rea, Adrienne</t>
  </si>
  <si>
    <t>10011 Bennington Drive</t>
  </si>
  <si>
    <t>Twin Branch Aches</t>
  </si>
  <si>
    <t>reaadrienne@gmail.com</t>
  </si>
  <si>
    <t>813-731-4071</t>
  </si>
  <si>
    <t>Adrienne Rea</t>
  </si>
  <si>
    <t>Carrie</t>
  </si>
  <si>
    <t>Rementer, Rebecca</t>
  </si>
  <si>
    <t>10641 Gretna Green Drive</t>
  </si>
  <si>
    <t>rebecca.bacheler@gmail.com</t>
  </si>
  <si>
    <t>609-3049371</t>
  </si>
  <si>
    <t>Rebecca Bacheler</t>
  </si>
  <si>
    <t>Phoebe Rementer</t>
  </si>
  <si>
    <t>May 2014</t>
  </si>
  <si>
    <t>Roberts, Terese</t>
  </si>
  <si>
    <t>9844 West Park Village Dr.</t>
  </si>
  <si>
    <t>tkolnes@hotmail.com</t>
  </si>
  <si>
    <t>843-327-4360</t>
  </si>
  <si>
    <t>Terese Kolnes Roberts</t>
  </si>
  <si>
    <t>Laim</t>
  </si>
  <si>
    <t>Roxbury, Alison</t>
  </si>
  <si>
    <t>9822 Bayboro Bridge Drive</t>
  </si>
  <si>
    <t>alisonbr88@gmail.com</t>
  </si>
  <si>
    <t>949-702-1858</t>
  </si>
  <si>
    <t>Alison Roxbury (Ali Britt)</t>
  </si>
  <si>
    <t>Britton</t>
  </si>
  <si>
    <t>Ryerson, Catrina</t>
  </si>
  <si>
    <t>11421 Glenmont Dr.</t>
  </si>
  <si>
    <t>ryerson.catrina@gmail.com</t>
  </si>
  <si>
    <t>315-730-5429</t>
  </si>
  <si>
    <t>Catrina Ryerson</t>
  </si>
  <si>
    <t>John Douglas</t>
  </si>
  <si>
    <t>Elizabeth (Ellie)</t>
  </si>
  <si>
    <t>January 2013</t>
  </si>
  <si>
    <t>Santos, Samantha</t>
  </si>
  <si>
    <t>12432 Country White Circle</t>
  </si>
  <si>
    <t>lilsammy1528@gmail.com</t>
  </si>
  <si>
    <t>305-339-5956</t>
  </si>
  <si>
    <t>Samantha N Leo</t>
  </si>
  <si>
    <t>Dominic</t>
  </si>
  <si>
    <t>Schultz, Karin</t>
  </si>
  <si>
    <t>9863 Meadow Field Circle</t>
  </si>
  <si>
    <t>Arlington Park (WPV)</t>
  </si>
  <si>
    <t>KWellsFSU@yahoo.com</t>
  </si>
  <si>
    <t>407-375-2746</t>
  </si>
  <si>
    <t>Karin Schultz</t>
  </si>
  <si>
    <t>Schwait, Amanda</t>
  </si>
  <si>
    <t>10102 Downey Lane</t>
  </si>
  <si>
    <t>aschwait@gmail.com</t>
  </si>
  <si>
    <t>352-538-3618</t>
  </si>
  <si>
    <t>Amanda Naomi</t>
  </si>
  <si>
    <t>Baby Boy</t>
  </si>
  <si>
    <t>Due 2/21/19</t>
  </si>
  <si>
    <t>Dylan</t>
  </si>
  <si>
    <t>Scott, Sandra</t>
  </si>
  <si>
    <t>13507 Staghorn Road</t>
  </si>
  <si>
    <t xml:space="preserve">Fawn Lake </t>
  </si>
  <si>
    <t>slshr@yahoo.com</t>
  </si>
  <si>
    <t>727-501-2895</t>
  </si>
  <si>
    <t>Sandra Scott</t>
  </si>
  <si>
    <t>Kaden &amp; Alyssa</t>
  </si>
  <si>
    <t>May 30th</t>
  </si>
  <si>
    <t>Seiler, Nicole</t>
  </si>
  <si>
    <t>12411 Ashville Drive</t>
  </si>
  <si>
    <t>Keswich Forest</t>
  </si>
  <si>
    <t>nicoleseiler111@gmail.com</t>
  </si>
  <si>
    <t>631-838-4488</t>
  </si>
  <si>
    <t>Nicole Marsh Seiler</t>
  </si>
  <si>
    <t>Sharma, Nita</t>
  </si>
  <si>
    <t>11913 Marblehead Drive Tampa 33626</t>
  </si>
  <si>
    <t>nitanaik84@gmail.com</t>
  </si>
  <si>
    <t>513-304-9246</t>
  </si>
  <si>
    <t>Nita Naik Sharma</t>
  </si>
  <si>
    <t>Jay Sharma</t>
  </si>
  <si>
    <t>July 2018</t>
  </si>
  <si>
    <t>Short, Kacie</t>
  </si>
  <si>
    <t>11906 Keating Drive</t>
  </si>
  <si>
    <t>kacie.short@yahoo.com</t>
  </si>
  <si>
    <t>847-809-1185</t>
  </si>
  <si>
    <t>Kacie Schabel Short</t>
  </si>
  <si>
    <t>Siddle, Jessica</t>
  </si>
  <si>
    <t>16009 Royal Aberdeen Place</t>
  </si>
  <si>
    <t>jruggiero17@yahoo.com</t>
  </si>
  <si>
    <t>813-2455167</t>
  </si>
  <si>
    <t>Jessica Siddle</t>
  </si>
  <si>
    <t>Rylie</t>
  </si>
  <si>
    <t>Siftar, Amanda</t>
  </si>
  <si>
    <t>11905 Keating Dr.</t>
  </si>
  <si>
    <t>asiftar@smithandassociates.com</t>
  </si>
  <si>
    <t>813-857-9093</t>
  </si>
  <si>
    <t>Amanda Siftar</t>
  </si>
  <si>
    <t>Adriana</t>
  </si>
  <si>
    <t>Ethan, Landon, Adriana</t>
  </si>
  <si>
    <t>Smith, Erin</t>
  </si>
  <si>
    <t>12911 Royal George Ave</t>
  </si>
  <si>
    <t>erinlswartz@gmail.com</t>
  </si>
  <si>
    <t>813-334-6905</t>
  </si>
  <si>
    <t>Erin Swartz Smith</t>
  </si>
  <si>
    <t>Zoe</t>
  </si>
  <si>
    <t>Smith, Lindsey</t>
  </si>
  <si>
    <t>12001 Middlebury Dr.</t>
  </si>
  <si>
    <t>lindseylsmith17@gmail.com</t>
  </si>
  <si>
    <t>813-545-6887</t>
  </si>
  <si>
    <t>Lindsey Mason Smith</t>
  </si>
  <si>
    <t>Aubrey (Bree)</t>
  </si>
  <si>
    <t>Brooke</t>
  </si>
  <si>
    <t>Smith, Melissa</t>
  </si>
  <si>
    <t>10221 Millport Drive</t>
  </si>
  <si>
    <t>melissa.l.smith2@gmail.com</t>
  </si>
  <si>
    <t>813-407-9875</t>
  </si>
  <si>
    <t>Melissa Amper Smith</t>
  </si>
  <si>
    <t>Madison (also in Seahorse)</t>
  </si>
  <si>
    <t>Springer, Karen</t>
  </si>
  <si>
    <t>11538 Glenmont Dr</t>
  </si>
  <si>
    <t>kclederer@gmail.com</t>
  </si>
  <si>
    <t>502-724-4693</t>
  </si>
  <si>
    <t>Karen Lederer Springer</t>
  </si>
  <si>
    <t>Athena</t>
  </si>
  <si>
    <t>Pheonix</t>
  </si>
  <si>
    <t>Atlas</t>
  </si>
  <si>
    <t>Stirt, Johnelle</t>
  </si>
  <si>
    <t>10021 Parley Drive</t>
  </si>
  <si>
    <t>jstirt12@gmail.com</t>
  </si>
  <si>
    <t>215-715-6817</t>
  </si>
  <si>
    <t>Johnelle Lee Stirt</t>
  </si>
  <si>
    <t>Athyn</t>
  </si>
  <si>
    <t>Stoker, Michelle</t>
  </si>
  <si>
    <t>8803 Sea Island Way</t>
  </si>
  <si>
    <t>stokermichelle@gmail.com</t>
  </si>
  <si>
    <t>407-739-6054</t>
  </si>
  <si>
    <t>Michelle Stoker</t>
  </si>
  <si>
    <t>Stovie, Laura</t>
  </si>
  <si>
    <t>12527 Eagle Entry Dr</t>
  </si>
  <si>
    <t>laurastovie@yahoo.com</t>
  </si>
  <si>
    <t>636-297-7547</t>
  </si>
  <si>
    <t>Laura O'Brien Stovie</t>
  </si>
  <si>
    <t>Jacob</t>
  </si>
  <si>
    <t>Stulic, Melina</t>
  </si>
  <si>
    <t>12018 Evanshire Ct</t>
  </si>
  <si>
    <t>Coventry</t>
  </si>
  <si>
    <t>Maturo11@aol.com</t>
  </si>
  <si>
    <t>(813)786-3337</t>
  </si>
  <si>
    <t>Melina Marie Stulic</t>
  </si>
  <si>
    <t>Gia</t>
  </si>
  <si>
    <t>Lorenzo</t>
  </si>
  <si>
    <t>Sullivan, Erin</t>
  </si>
  <si>
    <t>9701 Royce Drive</t>
  </si>
  <si>
    <t>eroberts06@gmail.com</t>
  </si>
  <si>
    <t>813-505-9310</t>
  </si>
  <si>
    <t>Erin Roberts Sullivan</t>
  </si>
  <si>
    <t>Brayden</t>
  </si>
  <si>
    <t>Suzuki, Yuko</t>
  </si>
  <si>
    <t>9913 Montague st.</t>
  </si>
  <si>
    <t>otagira1no12@gmail.com</t>
  </si>
  <si>
    <t>Yuko Suzuki</t>
  </si>
  <si>
    <t>Koshiro Suzuki</t>
  </si>
  <si>
    <t>Sweeney, Cari</t>
  </si>
  <si>
    <t>3701 Thornwood dr</t>
  </si>
  <si>
    <t>Tampa, FL 33619</t>
  </si>
  <si>
    <t>cari.sweeney@yahoo.com</t>
  </si>
  <si>
    <t>813-857-3005</t>
  </si>
  <si>
    <t>Cari Sweeney</t>
  </si>
  <si>
    <t>Szabo, Madeline</t>
  </si>
  <si>
    <t>11918 Northumberland drive</t>
  </si>
  <si>
    <t>mfr00001@yahoo.com</t>
  </si>
  <si>
    <t>404-3541519</t>
  </si>
  <si>
    <t>Madeline Rollins Szabo</t>
  </si>
  <si>
    <t>Taulbee, Vanessa</t>
  </si>
  <si>
    <t>10305 Springrose Dr</t>
  </si>
  <si>
    <t>vtaulbeeslp@gmail.com</t>
  </si>
  <si>
    <t>Vanessa Taulbee</t>
  </si>
  <si>
    <t>Sawyer</t>
  </si>
  <si>
    <t>Tay, Rachel</t>
  </si>
  <si>
    <t>12413 Bristol Commons Circle</t>
  </si>
  <si>
    <t>Westchase</t>
  </si>
  <si>
    <t>lwracheltay@gmail.com</t>
  </si>
  <si>
    <t>Rachel Tay</t>
  </si>
  <si>
    <t>Emily Gellenbeck</t>
  </si>
  <si>
    <t>Oliver Gellenbeck</t>
  </si>
  <si>
    <t>Taylor, Andrea</t>
  </si>
  <si>
    <t>10358 Lightner Bridge Dr</t>
  </si>
  <si>
    <t>andrea.taylor.fsu@gmail.com</t>
  </si>
  <si>
    <t>850-294-1545</t>
  </si>
  <si>
    <t>Andi Steele Taylor</t>
  </si>
  <si>
    <t>Anderson &amp; Alexander</t>
  </si>
  <si>
    <t>Abigail</t>
  </si>
  <si>
    <t>Texeira-Harris, Natalie</t>
  </si>
  <si>
    <t>13708 Whitebark Pl</t>
  </si>
  <si>
    <t>taliat83@aol.com</t>
  </si>
  <si>
    <t>Natalie Texeira-Harris</t>
  </si>
  <si>
    <t>Imogen</t>
  </si>
  <si>
    <t>Finley</t>
  </si>
  <si>
    <t>Emilia</t>
  </si>
  <si>
    <t>Toghranegar, Jamie</t>
  </si>
  <si>
    <t>9409 Edenton Way</t>
  </si>
  <si>
    <t>Glencliff</t>
  </si>
  <si>
    <t>heidi6487@gmail.com</t>
  </si>
  <si>
    <t>561-289-9598</t>
  </si>
  <si>
    <t>Sophie</t>
  </si>
  <si>
    <t>Traverzo, Ashlee</t>
  </si>
  <si>
    <t>11794 Casa Lago Lane 103B</t>
  </si>
  <si>
    <t>ashlee.traverzo@gmail.com</t>
  </si>
  <si>
    <t>203-233-8502</t>
  </si>
  <si>
    <t>Ashlee Traverzo (DeRosa)</t>
  </si>
  <si>
    <t>Ryan</t>
  </si>
  <si>
    <t>Turaj, Ashley</t>
  </si>
  <si>
    <t>10134 Kingsbridge Ave</t>
  </si>
  <si>
    <t>ashley.turaj@gmail.com</t>
  </si>
  <si>
    <t>Ashley Turaj</t>
  </si>
  <si>
    <t>Penelope</t>
  </si>
  <si>
    <t xml:space="preserve">Logan </t>
  </si>
  <si>
    <t>Tyson, Ryan</t>
  </si>
  <si>
    <t>9311 Pontiac Dr</t>
  </si>
  <si>
    <t>mrs.ryantyson@gmail.com</t>
  </si>
  <si>
    <t xml:space="preserve">727-710-1286
</t>
  </si>
  <si>
    <t>Ryan Tyson</t>
  </si>
  <si>
    <t>Van Thyne, Meghan</t>
  </si>
  <si>
    <t>10211 Lockwood Pines Lane</t>
  </si>
  <si>
    <t>meghan.vanthyne@gmail.com</t>
  </si>
  <si>
    <t>630-946-4871</t>
  </si>
  <si>
    <t>Meghan Van Thyne</t>
  </si>
  <si>
    <t>Vega, Gina</t>
  </si>
  <si>
    <t>12929 Royal George Ave</t>
  </si>
  <si>
    <t>gina.vega1@yahoo.com</t>
  </si>
  <si>
    <t>630-818-7859</t>
  </si>
  <si>
    <t>Gina Vega</t>
  </si>
  <si>
    <t>Enzo</t>
  </si>
  <si>
    <t>Verville, Monica</t>
  </si>
  <si>
    <t xml:space="preserve">11719 Gothic Lane </t>
  </si>
  <si>
    <t>monverv@yahoo.com</t>
  </si>
  <si>
    <t>813-477-6103</t>
  </si>
  <si>
    <t>Monica Ziff Verville</t>
  </si>
  <si>
    <t>Gabriella</t>
  </si>
  <si>
    <t>Cassidy, Collin</t>
  </si>
  <si>
    <t>11/20/2002, 11/29/2012</t>
  </si>
  <si>
    <t>Vollmer, Ashley</t>
  </si>
  <si>
    <t>10309 Lightner Bridge Dr</t>
  </si>
  <si>
    <t>vollmer.ashley@gmail.com</t>
  </si>
  <si>
    <t>727-515-6913</t>
  </si>
  <si>
    <t>Ashley Dillon Vollmer</t>
  </si>
  <si>
    <t xml:space="preserve"> X</t>
  </si>
  <si>
    <t>Eliza Anne</t>
  </si>
  <si>
    <t>Paige</t>
  </si>
  <si>
    <t>VonMoser, Rebecca</t>
  </si>
  <si>
    <t>9808 New Park Rd</t>
  </si>
  <si>
    <t>RKVonMoser@gmail.com</t>
  </si>
  <si>
    <t>773-806-9354</t>
  </si>
  <si>
    <t>Becky VonMoser</t>
  </si>
  <si>
    <t>Rory Thomas</t>
  </si>
  <si>
    <t>Braiden</t>
  </si>
  <si>
    <t>Wallace, Kelsey</t>
  </si>
  <si>
    <t>10708 Needlepoint Pl</t>
  </si>
  <si>
    <t>kelseyalyse90@gmail.com</t>
  </si>
  <si>
    <t>813-629-0250</t>
  </si>
  <si>
    <t>Kelsey Wallace</t>
  </si>
  <si>
    <t>William "Wesley"</t>
  </si>
  <si>
    <t>Wallace, Lauren</t>
  </si>
  <si>
    <t>10117 Kingsbridge Ave</t>
  </si>
  <si>
    <t>laurenelizabeth4@gmail.com</t>
  </si>
  <si>
    <t>20-362-0904</t>
  </si>
  <si>
    <t>Lauren Elizabeth</t>
  </si>
  <si>
    <t>Kellan</t>
  </si>
  <si>
    <t>Walsh, Jaclyn</t>
  </si>
  <si>
    <t>10729 Ayrshire Drive</t>
  </si>
  <si>
    <t>jacysmith9@gmail.com</t>
  </si>
  <si>
    <t>508-272-9393</t>
  </si>
  <si>
    <t>Jacy Smith Walsh</t>
  </si>
  <si>
    <t>Elijah</t>
  </si>
  <si>
    <t>Walters, Lauren</t>
  </si>
  <si>
    <t xml:space="preserve">9958 Stockbridge Dr. </t>
  </si>
  <si>
    <t>laurenwalters82@gmail.com</t>
  </si>
  <si>
    <t>813-760-9336</t>
  </si>
  <si>
    <t>Lauren Walters</t>
  </si>
  <si>
    <t>Blake</t>
  </si>
  <si>
    <t>Brett</t>
  </si>
  <si>
    <t>Walton, Kelly</t>
  </si>
  <si>
    <t>10039 Brompton Dr</t>
  </si>
  <si>
    <t>kellywalton41@gmail.com</t>
  </si>
  <si>
    <t>813-240-8056</t>
  </si>
  <si>
    <t>Kelly Sykes Walton</t>
  </si>
  <si>
    <t>Warner, Kimberly</t>
  </si>
  <si>
    <t>12134 Bishopsford Drive</t>
  </si>
  <si>
    <t>kimberlydianewarner@gmail.com</t>
  </si>
  <si>
    <t>813-528-6535</t>
  </si>
  <si>
    <t>Kimmy Warner</t>
  </si>
  <si>
    <t>Warner, Leah</t>
  </si>
  <si>
    <t>1930 Derbyshire Dr</t>
  </si>
  <si>
    <t>leahwarner_13@yahoo.com</t>
  </si>
  <si>
    <t>714-457-7059</t>
  </si>
  <si>
    <t>Leah Smolenyak Warner</t>
  </si>
  <si>
    <t>Isla</t>
  </si>
  <si>
    <t>2 boys</t>
  </si>
  <si>
    <t>Whitmire, Sadie</t>
  </si>
  <si>
    <t>9452 Charlesberg Drive</t>
  </si>
  <si>
    <t>sadiecmulford@gmail.com</t>
  </si>
  <si>
    <t>Sadie Corinne</t>
  </si>
  <si>
    <t>Princeton Whitmire</t>
  </si>
  <si>
    <t>Sterling Mulford</t>
  </si>
  <si>
    <t>Winkler, Meredith</t>
  </si>
  <si>
    <t>14910 Old Tom Morris Ct</t>
  </si>
  <si>
    <t>Old Memorial</t>
  </si>
  <si>
    <t>mbwinkler1@gmail.com</t>
  </si>
  <si>
    <t>917-656-5292</t>
  </si>
  <si>
    <t>Meredith Levine Winkler</t>
  </si>
  <si>
    <t>Yannuzzi, Jayme</t>
  </si>
  <si>
    <t>9909 Tate Lane</t>
  </si>
  <si>
    <t>jayme.yannuzzi@gmail.com</t>
  </si>
  <si>
    <t>973-985-6563</t>
  </si>
  <si>
    <t>Jayme Yannuzzi</t>
  </si>
  <si>
    <t>Younger, Ashlee</t>
  </si>
  <si>
    <t>14311 Sky Flower Lane</t>
  </si>
  <si>
    <t>ashlee908@hotmail.com</t>
  </si>
  <si>
    <t>727-418-6555</t>
  </si>
  <si>
    <t>Ashlee Farina Younger</t>
  </si>
  <si>
    <t>Madison Blakely</t>
  </si>
  <si>
    <t xml:space="preserve">Brooklyn </t>
  </si>
  <si>
    <t>Zimmerman, Caroline</t>
  </si>
  <si>
    <t>10442 Lightner Bridge Dr.</t>
  </si>
  <si>
    <t>caro.cauthorn@gmail.com</t>
  </si>
  <si>
    <t>Caroline Zimmerman</t>
  </si>
  <si>
    <t>Zunic, Jelena</t>
  </si>
  <si>
    <t>12589 Streamdale Dr</t>
  </si>
  <si>
    <t>jelena_zunic@hotmail.com</t>
  </si>
  <si>
    <t>773-430-1654</t>
  </si>
  <si>
    <t xml:space="preserve">Jelena Zunic </t>
  </si>
  <si>
    <t xml:space="preserve">Baby boy </t>
  </si>
  <si>
    <t>due 7/26/19</t>
  </si>
  <si>
    <t>Aleksandar Tojagic</t>
  </si>
  <si>
    <t>June 2020 Renewals</t>
  </si>
  <si>
    <t>New Members in June 2020</t>
  </si>
  <si>
    <t>None this month</t>
  </si>
  <si>
    <t>Daniels, Patty</t>
  </si>
  <si>
    <t>Kaushik, Upasna</t>
  </si>
  <si>
    <t>Klett, Jessica</t>
  </si>
  <si>
    <t>Montini, Stephanie</t>
  </si>
  <si>
    <t xml:space="preserve">Nastasuk, Amber
</t>
  </si>
  <si>
    <t>Pammit, Heather</t>
  </si>
  <si>
    <t>Birthday</t>
  </si>
  <si>
    <t xml:space="preserve">NOTES </t>
  </si>
  <si>
    <t>PHONE</t>
  </si>
  <si>
    <t>CELL PHONE</t>
  </si>
  <si>
    <t>CHILD #1</t>
  </si>
  <si>
    <t xml:space="preserve">Child's Birthday </t>
  </si>
  <si>
    <t>Child 2</t>
  </si>
  <si>
    <t>Child 3</t>
  </si>
  <si>
    <t>Child's Birthday</t>
  </si>
  <si>
    <t>Child 4</t>
  </si>
  <si>
    <t>Mom's Bday</t>
  </si>
  <si>
    <t>Joined</t>
  </si>
  <si>
    <t>New/ Renewal</t>
  </si>
  <si>
    <t xml:space="preserve"> </t>
  </si>
  <si>
    <t>Playgroup 1</t>
  </si>
  <si>
    <t>Playgroup 2</t>
  </si>
  <si>
    <t>Playgroup 3</t>
  </si>
  <si>
    <t>Playgroup 4</t>
  </si>
  <si>
    <t>Kids in school, not much time to attend to MomsClub events.</t>
  </si>
  <si>
    <t>McKim, Angel</t>
  </si>
  <si>
    <t>River Chase</t>
  </si>
  <si>
    <t>angel@mckimhome.com</t>
  </si>
  <si>
    <t>813-510-3682</t>
  </si>
  <si>
    <t>614-226-6150</t>
  </si>
  <si>
    <t>N/A</t>
  </si>
  <si>
    <t>Lee, Megan</t>
  </si>
  <si>
    <t>14737 Canopy Dr</t>
  </si>
  <si>
    <t>mclymer1@gmail.com</t>
  </si>
  <si>
    <t>410-937-1943</t>
  </si>
  <si>
    <t>Giuliana</t>
  </si>
  <si>
    <t>Minnows</t>
  </si>
  <si>
    <t>Seahorses</t>
  </si>
  <si>
    <t>Anderson, Annie</t>
  </si>
  <si>
    <t>14803 Tudor Chase Dr</t>
  </si>
  <si>
    <t>annemarie.gensler@gmail.com</t>
  </si>
  <si>
    <t>813-920-4806</t>
  </si>
  <si>
    <t>315-399-8561</t>
  </si>
  <si>
    <t>Caitlin</t>
  </si>
  <si>
    <t>Tadpoles</t>
  </si>
  <si>
    <t>older</t>
  </si>
  <si>
    <t>Guppies</t>
  </si>
  <si>
    <t>Jones, Sarah</t>
  </si>
  <si>
    <t>10357 Abbotsford Dr</t>
  </si>
  <si>
    <t>smjones423@gmail.com</t>
  </si>
  <si>
    <t>Kylie</t>
  </si>
  <si>
    <t>Diluciano, Elizabeth</t>
  </si>
  <si>
    <t>10503 Grayslake Ct</t>
  </si>
  <si>
    <t>571-330-0299</t>
  </si>
  <si>
    <t>Isabella</t>
  </si>
  <si>
    <t>Renewed Oct 2014</t>
  </si>
  <si>
    <t>Goldfish</t>
  </si>
  <si>
    <t>McCreight, Trisha</t>
  </si>
  <si>
    <t>10326 Springrose Drive</t>
  </si>
  <si>
    <t>tmccr8@hotmail.com</t>
  </si>
  <si>
    <t>813-990-9699</t>
  </si>
  <si>
    <t>October 2013</t>
  </si>
  <si>
    <t>Renewed October 2014</t>
  </si>
  <si>
    <t>Nielsen, Louise</t>
  </si>
  <si>
    <t>14617 Galt Lake Dr</t>
  </si>
  <si>
    <t>lola2_15@hotmail.com</t>
  </si>
  <si>
    <t>727-560-3451</t>
  </si>
  <si>
    <t>william</t>
  </si>
  <si>
    <t>Can't attend to events most of the time</t>
  </si>
  <si>
    <t>Maudlin, Alicia</t>
  </si>
  <si>
    <t>10512 Greensprings Dr</t>
  </si>
  <si>
    <t>aliciamaudlin@hotmail.com</t>
  </si>
  <si>
    <t>352-443-9330</t>
  </si>
  <si>
    <t>Weber, Anne</t>
  </si>
  <si>
    <t>16129 Lytham Drive</t>
  </si>
  <si>
    <t>Odessa, FL 33626</t>
  </si>
  <si>
    <t>727-798-9376</t>
  </si>
  <si>
    <t>Renewed November 2014</t>
  </si>
  <si>
    <t>Older</t>
  </si>
  <si>
    <t>Maxcy-Pelkey, Colleen</t>
  </si>
  <si>
    <t>11503 Meridian Point Drive</t>
  </si>
  <si>
    <t>cmaxcy@yahoo.com</t>
  </si>
  <si>
    <t>813-926-4842</t>
  </si>
  <si>
    <t>201-572-9655</t>
  </si>
  <si>
    <t>Older kid</t>
  </si>
  <si>
    <t>Sullo, Christine</t>
  </si>
  <si>
    <t>12011 Marblehead Dr</t>
  </si>
  <si>
    <t>ctinesullo@msn.com</t>
  </si>
  <si>
    <t>813-891-1821</t>
  </si>
  <si>
    <t>303-710-1029</t>
  </si>
  <si>
    <t>Quinn</t>
  </si>
  <si>
    <t>Moved out</t>
  </si>
  <si>
    <t>Powell, Shana</t>
  </si>
  <si>
    <t>11304 Palm Pasture Dr</t>
  </si>
  <si>
    <t>shanpowell117@yahoo.com</t>
  </si>
  <si>
    <t>813-475-6612</t>
  </si>
  <si>
    <t>904-673-5808</t>
  </si>
  <si>
    <t>February 2014</t>
  </si>
  <si>
    <t>Renewed Feb. 2015</t>
  </si>
  <si>
    <t>Bayer, Afton</t>
  </si>
  <si>
    <t>10137 Kingsbridge Ave</t>
  </si>
  <si>
    <t>aj-bayer@hotmail.com</t>
  </si>
  <si>
    <t>813-749-6634</t>
  </si>
  <si>
    <t>Chase</t>
  </si>
  <si>
    <t>Alyssa</t>
  </si>
  <si>
    <t>Renewed February 2015</t>
  </si>
  <si>
    <t>February 2016</t>
  </si>
  <si>
    <t>Travels a lot</t>
  </si>
  <si>
    <t>Nickley, Jamie</t>
  </si>
  <si>
    <t>10328 Springrose Dr</t>
  </si>
  <si>
    <t>nickleyj@gmail.com</t>
  </si>
  <si>
    <t>419-305-2177</t>
  </si>
  <si>
    <t>Alana</t>
  </si>
  <si>
    <t>Will rejoin at some point</t>
  </si>
  <si>
    <t>Arvizu, Tiffany</t>
  </si>
  <si>
    <t>8510 Tidal Bay Lane</t>
  </si>
  <si>
    <t>402-415-8122</t>
  </si>
  <si>
    <t>Logan</t>
  </si>
  <si>
    <t>Renewed March 2015</t>
  </si>
  <si>
    <t>Kid in prek and moved out of zip code boudaries</t>
  </si>
  <si>
    <t>Cahill, Stephanie</t>
  </si>
  <si>
    <t>9274 Lake Chase Island Way</t>
  </si>
  <si>
    <t xml:space="preserve">Winter Haven </t>
  </si>
  <si>
    <t>630-536-6267</t>
  </si>
  <si>
    <t>Violet</t>
  </si>
  <si>
    <t>Renewed April 2015</t>
  </si>
  <si>
    <t>Older kids</t>
  </si>
  <si>
    <t>Cook, Sherida</t>
  </si>
  <si>
    <t>11842 Derbyshire Dr.</t>
  </si>
  <si>
    <t>854-5179</t>
  </si>
  <si>
    <t>253-279-9009</t>
  </si>
  <si>
    <t>Ashly</t>
  </si>
  <si>
    <t>Aidan</t>
  </si>
  <si>
    <t>Kaitlin/Kayla</t>
  </si>
  <si>
    <t>Lynch, Jeanette</t>
  </si>
  <si>
    <t>14634 Corkwood Dr.</t>
  </si>
  <si>
    <t>813-855-9858</t>
  </si>
  <si>
    <t>727-641-1989</t>
  </si>
  <si>
    <t>Robertson, Maralijn</t>
  </si>
  <si>
    <t>8844 Hampden Dr.</t>
  </si>
  <si>
    <t>926-3986</t>
  </si>
  <si>
    <t>966-2710</t>
  </si>
  <si>
    <t>Trevor</t>
  </si>
  <si>
    <t>Alayna</t>
  </si>
  <si>
    <t>Gaffaney, Kiley</t>
  </si>
  <si>
    <t>12913 Framingham Ct.</t>
  </si>
  <si>
    <t>kileydawn1@hotmail.com</t>
  </si>
  <si>
    <t>532-4060</t>
  </si>
  <si>
    <t>732-6732</t>
  </si>
  <si>
    <t>Chelsea</t>
  </si>
  <si>
    <t>Edwards, Kim</t>
  </si>
  <si>
    <t>9309 Crandon Lane</t>
  </si>
  <si>
    <t>Sheldon Chase</t>
  </si>
  <si>
    <t>kim814@hotmail.com</t>
  </si>
  <si>
    <t>813-439-5215</t>
  </si>
  <si>
    <t>Kyra</t>
  </si>
  <si>
    <t>March 2014</t>
  </si>
  <si>
    <t>Martin, Marissa</t>
  </si>
  <si>
    <t>10701 Sierra Vista Pl</t>
  </si>
  <si>
    <t>Vineyards</t>
  </si>
  <si>
    <t>marissa53183@msn.com</t>
  </si>
  <si>
    <t>813-928-8507</t>
  </si>
  <si>
    <t>Maryann</t>
  </si>
  <si>
    <t>Colon, Aurilena</t>
  </si>
  <si>
    <t>10022 New Parke Rd</t>
  </si>
  <si>
    <t>aurid07@yahoo.com</t>
  </si>
  <si>
    <t>305-322-6571</t>
  </si>
  <si>
    <t>Jacen</t>
  </si>
  <si>
    <t>Eric</t>
  </si>
  <si>
    <t>September</t>
  </si>
  <si>
    <t>Renewed May 2015</t>
  </si>
  <si>
    <t>Starfish</t>
  </si>
  <si>
    <t>Hein, Stephanie</t>
  </si>
  <si>
    <t>10236 Estero Bay Lane</t>
  </si>
  <si>
    <t>Westpark Preserve</t>
  </si>
  <si>
    <t>steph1912@gmail.com</t>
  </si>
  <si>
    <t>813-944-7764</t>
  </si>
  <si>
    <t xml:space="preserve">Sophia </t>
  </si>
  <si>
    <t>Cavalcante, Alma</t>
  </si>
  <si>
    <t>9825 Bayboro Bridge Dr</t>
  </si>
  <si>
    <t>alma.cavalcante@gmail.com</t>
  </si>
  <si>
    <t>727-776-6131</t>
  </si>
  <si>
    <t>Marko</t>
  </si>
  <si>
    <t>Patterson, Christina</t>
  </si>
  <si>
    <t>10723 Ayrshire Drive</t>
  </si>
  <si>
    <t>813-380-4844</t>
  </si>
  <si>
    <t>Reese</t>
  </si>
  <si>
    <t>Barrett</t>
  </si>
  <si>
    <t>Postell, Allison</t>
  </si>
  <si>
    <t>10603 Weybridge Dr</t>
  </si>
  <si>
    <t>Kingsford</t>
  </si>
  <si>
    <t>avizzone20@yahoo.com</t>
  </si>
  <si>
    <t>210-373-7056</t>
  </si>
  <si>
    <t>Madeleine</t>
  </si>
  <si>
    <t>Philip</t>
  </si>
  <si>
    <t xml:space="preserve">Never heard from </t>
  </si>
  <si>
    <t>Brock, Diana</t>
  </si>
  <si>
    <t>12427 Bristol Commons Circle</t>
  </si>
  <si>
    <t>813-508-5790</t>
  </si>
  <si>
    <t xml:space="preserve">Nov. 4th </t>
  </si>
  <si>
    <t>Renewed July 2015</t>
  </si>
  <si>
    <t xml:space="preserve">Conroy, Danielle </t>
  </si>
  <si>
    <t xml:space="preserve">12538 Suverdall Street </t>
  </si>
  <si>
    <t>South Hampton</t>
  </si>
  <si>
    <t>603 765 4544</t>
  </si>
  <si>
    <t>minnows</t>
  </si>
  <si>
    <t>Ducrey, Michela Baratta</t>
  </si>
  <si>
    <t>14750 Newtonmore Ln</t>
  </si>
  <si>
    <t>Lakewood Ranch, FL 34202</t>
  </si>
  <si>
    <t xml:space="preserve">Bradenton </t>
  </si>
  <si>
    <t>michela.baratta@gmail.com</t>
  </si>
  <si>
    <t>813-309-6206</t>
  </si>
  <si>
    <t>Raphael</t>
  </si>
  <si>
    <t>Edouard</t>
  </si>
  <si>
    <t>older kids</t>
  </si>
  <si>
    <t>Gabriesheski, Tracy</t>
  </si>
  <si>
    <t>2459 Citrus Hill Rd</t>
  </si>
  <si>
    <t>Palm Harbor, FL 34683</t>
  </si>
  <si>
    <t>Palm Harbor</t>
  </si>
  <si>
    <t>mrsg326@gmail.com</t>
  </si>
  <si>
    <t>813-749-0129</t>
  </si>
  <si>
    <t xml:space="preserve">Gage </t>
  </si>
  <si>
    <t>Septermber 4</t>
  </si>
  <si>
    <t>Halarnkar, Devika</t>
  </si>
  <si>
    <t>11309 Georgetown Circle</t>
  </si>
  <si>
    <t>Tampa FL 33625</t>
  </si>
  <si>
    <t>devikas@halarnkar.com</t>
  </si>
  <si>
    <t>891-6147</t>
  </si>
  <si>
    <t>625-6147</t>
  </si>
  <si>
    <t>Rohan</t>
  </si>
  <si>
    <t>Anishka</t>
  </si>
  <si>
    <t xml:space="preserve">Pullin, Olivia </t>
  </si>
  <si>
    <t>9827 Montague St</t>
  </si>
  <si>
    <t>931 472 9901</t>
  </si>
  <si>
    <t xml:space="preserve">Dec. 28th </t>
  </si>
  <si>
    <t>moved out</t>
  </si>
  <si>
    <t xml:space="preserve">Hein, Stephanie </t>
  </si>
  <si>
    <t xml:space="preserve">older </t>
  </si>
  <si>
    <t xml:space="preserve">Nesmith, Danielle </t>
  </si>
  <si>
    <t>10303 Happy Hollow Ave</t>
  </si>
  <si>
    <t>Odessa</t>
  </si>
  <si>
    <t>daniellemm25@yahoo.com</t>
  </si>
  <si>
    <t>Makayla</t>
  </si>
  <si>
    <t>Raymond</t>
  </si>
  <si>
    <t>August 10th</t>
  </si>
  <si>
    <t>Renewed August 2015</t>
  </si>
  <si>
    <t>Ritzenthaler, Dawn</t>
  </si>
  <si>
    <t>11313 Georgetown Circle</t>
  </si>
  <si>
    <t>Alexa</t>
  </si>
  <si>
    <t>Vera</t>
  </si>
  <si>
    <t>Ty</t>
  </si>
  <si>
    <t>moved</t>
  </si>
  <si>
    <t>Blandin, Judy</t>
  </si>
  <si>
    <t>9615 Gretna Green Dr</t>
  </si>
  <si>
    <t>judy.etzel@gmail.com</t>
  </si>
  <si>
    <t>941-567-7381</t>
  </si>
  <si>
    <t>Sabrina</t>
  </si>
  <si>
    <t>Forbes, Kim Kane</t>
  </si>
  <si>
    <t>9801 Montague Street</t>
  </si>
  <si>
    <t>tomsmom319@gmail.com</t>
  </si>
  <si>
    <t>813-475-5382</t>
  </si>
  <si>
    <t>Tommy</t>
  </si>
  <si>
    <t>Hausenfluck, Tamara</t>
  </si>
  <si>
    <t>11616 Bristol Chase Dr</t>
  </si>
  <si>
    <t>tjdakota@hotmail.com</t>
  </si>
  <si>
    <t>813-786-0181</t>
  </si>
  <si>
    <t>Thea</t>
  </si>
  <si>
    <t>10603 Weybridge Drive</t>
  </si>
  <si>
    <t xml:space="preserve">Starfish </t>
  </si>
  <si>
    <t>Rogers, Katie</t>
  </si>
  <si>
    <t>10512 Brentford Dr</t>
  </si>
  <si>
    <t>katie.hudgins1@gmail.com</t>
  </si>
  <si>
    <t>517-896-1601</t>
  </si>
  <si>
    <t>Ally</t>
  </si>
  <si>
    <t>Yesuf, Amal</t>
  </si>
  <si>
    <t>11909 Northumberland Dr</t>
  </si>
  <si>
    <t>ayesuf@gmail.com</t>
  </si>
  <si>
    <t>703-728-7576</t>
  </si>
  <si>
    <t xml:space="preserve">Amir </t>
  </si>
  <si>
    <t>n/a</t>
  </si>
  <si>
    <t>Oleston, Carrie</t>
  </si>
  <si>
    <t>11808 Easthampton Drive</t>
  </si>
  <si>
    <t>carrieoleston@gmail.com</t>
  </si>
  <si>
    <t>813-504-3985</t>
  </si>
  <si>
    <t xml:space="preserve">Baby Girl </t>
  </si>
  <si>
    <t>5/??/2016</t>
  </si>
  <si>
    <t>Renewed October 2015</t>
  </si>
  <si>
    <t>Beland Marcia</t>
  </si>
  <si>
    <t>11648  Reinassance View Ct</t>
  </si>
  <si>
    <t>marciabeland@yahoo.com</t>
  </si>
  <si>
    <t>813-766-0484</t>
  </si>
  <si>
    <t>Franchesca</t>
  </si>
  <si>
    <t>Sinicola Amanda</t>
  </si>
  <si>
    <t>10002 Bennington Dr</t>
  </si>
  <si>
    <t>Wycliff</t>
  </si>
  <si>
    <t>amanda.haxton@gmail.com</t>
  </si>
  <si>
    <t>401-741-6012</t>
  </si>
  <si>
    <t>Curtis</t>
  </si>
  <si>
    <t xml:space="preserve">moved </t>
  </si>
  <si>
    <t>Collings, Sandy</t>
  </si>
  <si>
    <t>9510 Sunbett St, #308</t>
  </si>
  <si>
    <t>Camden Montague Apt</t>
  </si>
  <si>
    <t>awalknx@yahoo.com</t>
  </si>
  <si>
    <t>813-748-0911</t>
  </si>
  <si>
    <t>Thomas</t>
  </si>
  <si>
    <t xml:space="preserve">works full time </t>
  </si>
  <si>
    <t>Updike, Wendy</t>
  </si>
  <si>
    <t>12832 Stanwyck Circle</t>
  </si>
  <si>
    <t>wenupdike@gmail.com</t>
  </si>
  <si>
    <t>813-475-5309</t>
  </si>
  <si>
    <t>Brielle</t>
  </si>
  <si>
    <t>Denk, Ashley</t>
  </si>
  <si>
    <t>5808 Piney Lane Dr</t>
  </si>
  <si>
    <t>ashley.denk1@gmail.com</t>
  </si>
  <si>
    <t>813-326-3121</t>
  </si>
  <si>
    <t>Chyler</t>
  </si>
  <si>
    <t>Renewed January 2016</t>
  </si>
  <si>
    <t xml:space="preserve">unknown
</t>
  </si>
  <si>
    <t>Finnegan, Erin</t>
  </si>
  <si>
    <t>11904 Wandsworth Dr</t>
  </si>
  <si>
    <t>eolasz@vt.edu</t>
  </si>
  <si>
    <t>412-608-9226</t>
  </si>
  <si>
    <t>Laila</t>
  </si>
  <si>
    <t>Dearing, Ginette</t>
  </si>
  <si>
    <t>9805 Bayboro Dr</t>
  </si>
  <si>
    <t>ginettecalero@gmail.com</t>
  </si>
  <si>
    <t>937-621-3215</t>
  </si>
  <si>
    <t>Emmy</t>
  </si>
  <si>
    <t>Jacobs, Allison</t>
  </si>
  <si>
    <t>9809 Woodbay Dr</t>
  </si>
  <si>
    <t>Allisoneschechter@yahoo.com</t>
  </si>
  <si>
    <t>617-697-7058</t>
  </si>
  <si>
    <t>Grayson</t>
  </si>
  <si>
    <t xml:space="preserve">can't make events </t>
  </si>
  <si>
    <t>Tate, Jessica</t>
  </si>
  <si>
    <t>12021 Wandsworth Dr</t>
  </si>
  <si>
    <t>tatefamceo@live.com</t>
  </si>
  <si>
    <t>813-862-8705</t>
  </si>
  <si>
    <t>Natalie</t>
  </si>
  <si>
    <t xml:space="preserve">Carson </t>
  </si>
  <si>
    <t xml:space="preserve">Jackson &amp; Ethan </t>
  </si>
  <si>
    <t>4/12/2007 &amp; 11/25/2008</t>
  </si>
  <si>
    <t>Basco, Melinda</t>
  </si>
  <si>
    <t>8923 Exposition Drive</t>
  </si>
  <si>
    <t>850-980-4554</t>
  </si>
  <si>
    <t>Renewed May 2016</t>
  </si>
  <si>
    <t>on vacation (out of country), will look into renewing when she returns</t>
  </si>
  <si>
    <t>Fischer, Michelle</t>
  </si>
  <si>
    <t>12564 Leatherleaf Dr</t>
  </si>
  <si>
    <t>msfischer88@hotmail.com</t>
  </si>
  <si>
    <t>760-277-7474</t>
  </si>
  <si>
    <t>moved to New York</t>
  </si>
  <si>
    <t>Hervey, Megan</t>
  </si>
  <si>
    <t>10605 Kidbrooke Court</t>
  </si>
  <si>
    <t>mgnadsit@yahoo.com</t>
  </si>
  <si>
    <t>607-7653512</t>
  </si>
  <si>
    <t xml:space="preserve">Hailey </t>
  </si>
  <si>
    <t>Schmitt, Martine</t>
  </si>
  <si>
    <t>10312 Marchmont court</t>
  </si>
  <si>
    <t>mlschmitt2013@gmail.com</t>
  </si>
  <si>
    <t>917-750-6724</t>
  </si>
  <si>
    <t>January 2014</t>
  </si>
  <si>
    <t>moved out of area</t>
  </si>
  <si>
    <t>Shropshire, Brittany</t>
  </si>
  <si>
    <t>9904 Bennington Dr</t>
  </si>
  <si>
    <t>Bennington</t>
  </si>
  <si>
    <t>shrops@hotmail.com</t>
  </si>
  <si>
    <t>910-297-0517</t>
  </si>
  <si>
    <t>Reeves</t>
  </si>
  <si>
    <t>Phoenix</t>
  </si>
  <si>
    <t>Davis, Amanda (Mandie)</t>
  </si>
  <si>
    <t>11652 Declaration Drive</t>
  </si>
  <si>
    <t xml:space="preserve">Colony West </t>
  </si>
  <si>
    <t>mandiecyln@gmail.com</t>
  </si>
  <si>
    <t>813-830-8333</t>
  </si>
  <si>
    <t>Jupiter</t>
  </si>
  <si>
    <t>Calvin, Nicole</t>
  </si>
  <si>
    <t>12406 Pony Court</t>
  </si>
  <si>
    <t xml:space="preserve">Twin Branch Acres </t>
  </si>
  <si>
    <t>ncalvin0143@hotmail.com</t>
  </si>
  <si>
    <t>813-843-0043</t>
  </si>
  <si>
    <t>Gunner</t>
  </si>
  <si>
    <t>moved to Charleston</t>
  </si>
  <si>
    <t>Cannon, Meggy</t>
  </si>
  <si>
    <t>9915 Hartwell Bridge Circle</t>
  </si>
  <si>
    <t>meggycannon2gmail.com</t>
  </si>
  <si>
    <t>910 382 4745</t>
  </si>
  <si>
    <t>Cady</t>
  </si>
  <si>
    <t>Keegan</t>
  </si>
  <si>
    <t>Renewed July 2016</t>
  </si>
  <si>
    <t>Gajda, Michelle</t>
  </si>
  <si>
    <t>11929 Derbyshire Drive</t>
  </si>
  <si>
    <t>michellegajda@gmail.com</t>
  </si>
  <si>
    <t>804-370-7221</t>
  </si>
  <si>
    <t>Hazel</t>
  </si>
  <si>
    <t>unknown - emailed</t>
  </si>
  <si>
    <t>Connolly, Sara</t>
  </si>
  <si>
    <t>14647 Corkwood Dr</t>
  </si>
  <si>
    <t>saracox6@yahoo.com</t>
  </si>
  <si>
    <t>407-595-2145</t>
  </si>
  <si>
    <t>Renewed August 2016</t>
  </si>
  <si>
    <t>emailed - VPK</t>
  </si>
  <si>
    <t>Moran (Haley), Tara</t>
  </si>
  <si>
    <t>9624 Gretna Green Drive</t>
  </si>
  <si>
    <t>tlhaley@hotmail.com</t>
  </si>
  <si>
    <t>813-468-7441</t>
  </si>
  <si>
    <t>Milly</t>
  </si>
  <si>
    <t>unknown</t>
  </si>
  <si>
    <t>Breton, Catalina</t>
  </si>
  <si>
    <t>9761 Magnolia Blossom Drive</t>
  </si>
  <si>
    <t>catalina.breton@icloud.com</t>
  </si>
  <si>
    <t>813-532-0665</t>
  </si>
  <si>
    <t>Moved out of area</t>
  </si>
  <si>
    <t>Mashek, Kera</t>
  </si>
  <si>
    <t>8110 Colonial Village Dr - Apt 205</t>
  </si>
  <si>
    <t>Cypress Grand</t>
  </si>
  <si>
    <t>kera_2003@yahoo.com</t>
  </si>
  <si>
    <t>314-313-9160</t>
  </si>
  <si>
    <t>Drake</t>
  </si>
  <si>
    <t>Swantek, Courtney</t>
  </si>
  <si>
    <t>10403 Apple Cross Lane</t>
  </si>
  <si>
    <t>courtneyswantek@yahoo.com</t>
  </si>
  <si>
    <t>813-546-3075</t>
  </si>
  <si>
    <t>Joshua</t>
  </si>
  <si>
    <t>Emmerson (Emmy)</t>
  </si>
  <si>
    <t>Clarke, Amanda</t>
  </si>
  <si>
    <t>9421 Greenpointe Dr</t>
  </si>
  <si>
    <t>amandamo1106@gmail.com</t>
  </si>
  <si>
    <t>813 679 9740</t>
  </si>
  <si>
    <t>Renewed September 2016</t>
  </si>
  <si>
    <t>emailed - no reason</t>
  </si>
  <si>
    <t>Landwehr, Julie</t>
  </si>
  <si>
    <t>9405 Woodbay Drive</t>
  </si>
  <si>
    <t>cjlandwehr@gmail.com</t>
  </si>
  <si>
    <t>520-603-7608</t>
  </si>
  <si>
    <t>Alex &amp; Luke</t>
  </si>
  <si>
    <t>1/7/2008 &amp; 12/19/2011</t>
  </si>
  <si>
    <t>no longer interested</t>
  </si>
  <si>
    <t>Gorecki, Brie</t>
  </si>
  <si>
    <t>9924 Stockbridge Dr</t>
  </si>
  <si>
    <t>bec1379@gmail.com</t>
  </si>
  <si>
    <t>813-440-9871</t>
  </si>
  <si>
    <t>Brendan</t>
  </si>
  <si>
    <t>Renewwed Sept 2016</t>
  </si>
  <si>
    <t>no response</t>
  </si>
  <si>
    <t>Davidson, Sasha</t>
  </si>
  <si>
    <t>10605 Weybridge Drive</t>
  </si>
  <si>
    <t>usfsasha@hotmail.com</t>
  </si>
  <si>
    <t>Bryce</t>
  </si>
  <si>
    <t>Galliani, Paola</t>
  </si>
  <si>
    <t>11918 Royce Waterford Circle</t>
  </si>
  <si>
    <t>paolaequinones@yahoo.com</t>
  </si>
  <si>
    <t>305-316-4688</t>
  </si>
  <si>
    <t>Valentina</t>
  </si>
  <si>
    <t xml:space="preserve">Anthony </t>
  </si>
  <si>
    <t>Gabe</t>
  </si>
  <si>
    <t>McQueen, Helen</t>
  </si>
  <si>
    <t>15901 Lahinch Circle</t>
  </si>
  <si>
    <t>hbernstein770@yahoo.com</t>
  </si>
  <si>
    <t>813-690-1258</t>
  </si>
  <si>
    <t>Lilah</t>
  </si>
  <si>
    <t>Renewed October 2016</t>
  </si>
  <si>
    <t>No Response</t>
  </si>
  <si>
    <t>Revunov, Alena</t>
  </si>
  <si>
    <t>11077 Windsor Place Circle</t>
  </si>
  <si>
    <t xml:space="preserve">Windsor Place </t>
  </si>
  <si>
    <t>alenarevunov@gmail.com</t>
  </si>
  <si>
    <t>217-823-2422</t>
  </si>
  <si>
    <t>Alisa</t>
  </si>
  <si>
    <t>Teschel, Jenna</t>
  </si>
  <si>
    <t>14116 Oakham Street</t>
  </si>
  <si>
    <t xml:space="preserve">Hampton Lakes </t>
  </si>
  <si>
    <t>jkelly2@law.stetson.edu</t>
  </si>
  <si>
    <t>813-230-0148</t>
  </si>
  <si>
    <t>Sienna</t>
  </si>
  <si>
    <t>Aprl 19</t>
  </si>
  <si>
    <t>Barrett, Laura</t>
  </si>
  <si>
    <t>9818 W Park Village Drive</t>
  </si>
  <si>
    <t>laurambarrett11@gmail.com</t>
  </si>
  <si>
    <t>516-263-9660</t>
  </si>
  <si>
    <t>Moving away</t>
  </si>
  <si>
    <t>Collins, Niamh</t>
  </si>
  <si>
    <t xml:space="preserve">13312 Kearney Way </t>
  </si>
  <si>
    <t xml:space="preserve">Fawn Ridge </t>
  </si>
  <si>
    <t>signari@netscape.net</t>
  </si>
  <si>
    <t>347-421-4855</t>
  </si>
  <si>
    <t>Moved</t>
  </si>
  <si>
    <t>Cyriac, Amy</t>
  </si>
  <si>
    <t>F</t>
  </si>
  <si>
    <t>amybcyriac@gmail.com</t>
  </si>
  <si>
    <t>732-991-4608</t>
  </si>
  <si>
    <t xml:space="preserve">Leena </t>
  </si>
  <si>
    <t>Erlandsson, Jenny</t>
  </si>
  <si>
    <t>11634 Renaissance View Ct</t>
  </si>
  <si>
    <t>jennyy75@hotmail.com</t>
  </si>
  <si>
    <t>424-205-4550</t>
  </si>
  <si>
    <t>Celine</t>
  </si>
  <si>
    <t>Renewed January 2017</t>
  </si>
  <si>
    <t>Moved to Trinity</t>
  </si>
  <si>
    <t>Bravo Ashley</t>
  </si>
  <si>
    <t>8820 Citrus Village Dr #107</t>
  </si>
  <si>
    <t>Tampa FL, 33626</t>
  </si>
  <si>
    <t>apaluch23@gmail.com</t>
  </si>
  <si>
    <t>847-309-5778</t>
  </si>
  <si>
    <t>Amelia</t>
  </si>
  <si>
    <t>Marshall, Amanda</t>
  </si>
  <si>
    <t xml:space="preserve">10422 Greendale Drive
</t>
  </si>
  <si>
    <t xml:space="preserve">Greens </t>
  </si>
  <si>
    <t>amill101@yahoo.com</t>
  </si>
  <si>
    <t>941-993-3436</t>
  </si>
  <si>
    <t xml:space="preserve">Sullivan </t>
  </si>
  <si>
    <t>Warner</t>
  </si>
  <si>
    <t>Tong, Qiting</t>
  </si>
  <si>
    <t>9810 Bennington Drive</t>
  </si>
  <si>
    <t>70change@gmail.com</t>
  </si>
  <si>
    <t>404-434-1668</t>
  </si>
  <si>
    <t>Maggie (Millican)</t>
  </si>
  <si>
    <t>No response</t>
  </si>
  <si>
    <t>Overmyer, Karen</t>
  </si>
  <si>
    <t>11027 Blaine Top Place</t>
  </si>
  <si>
    <t>Casablanca Townhomes</t>
  </si>
  <si>
    <t>karen.overmyer@gmail.com</t>
  </si>
  <si>
    <t>404-695-1327</t>
  </si>
  <si>
    <t>Rhys</t>
  </si>
  <si>
    <t>Davis</t>
  </si>
  <si>
    <t>Renewed February 2017</t>
  </si>
  <si>
    <t>Leahu, Patricia Stephen</t>
  </si>
  <si>
    <t>12008 Deacons Croft Ln</t>
  </si>
  <si>
    <t>847-226-8668</t>
  </si>
  <si>
    <t>Samuel</t>
  </si>
  <si>
    <t>Renewed March 2017</t>
  </si>
  <si>
    <t>Correa, Lisa</t>
  </si>
  <si>
    <t>16007 Muirfield Dr</t>
  </si>
  <si>
    <t>Drlisacorrea@hotmail.com</t>
  </si>
  <si>
    <t>732-995-3618</t>
  </si>
  <si>
    <t>Jason</t>
  </si>
  <si>
    <t>Spaulding, Giselle</t>
  </si>
  <si>
    <t>12130 Sugarloaf Key St, #102</t>
  </si>
  <si>
    <t>Camden of Westchase</t>
  </si>
  <si>
    <t>gmb61503@aol.com</t>
  </si>
  <si>
    <t>415-505-0452</t>
  </si>
  <si>
    <t>Conley</t>
  </si>
  <si>
    <t>Ayers, Christine</t>
  </si>
  <si>
    <t>11602 Greensleeve Ave</t>
  </si>
  <si>
    <t>kasjean29@gmail.com</t>
  </si>
  <si>
    <t>813-416-3035</t>
  </si>
  <si>
    <t>Moved to Virginia</t>
  </si>
  <si>
    <t>Klutts, Rasa</t>
  </si>
  <si>
    <t>10317 Lightner Bridge Court</t>
  </si>
  <si>
    <t>rasa2002@yahoo.com</t>
  </si>
  <si>
    <t>813-466-4265</t>
  </si>
  <si>
    <t>Borio, Lauren</t>
  </si>
  <si>
    <t>9903 Hartwell Bridge Circle</t>
  </si>
  <si>
    <t>813-928-0050</t>
  </si>
  <si>
    <t>Jordyn</t>
  </si>
  <si>
    <t>Brenna</t>
  </si>
  <si>
    <t>Renewed April 2016</t>
  </si>
  <si>
    <t>Aged Out</t>
  </si>
  <si>
    <t>Dreaden, Andrea</t>
  </si>
  <si>
    <t>9010 N. River Rd</t>
  </si>
  <si>
    <t>Riverchase</t>
  </si>
  <si>
    <t>andreah0414@gmail.com</t>
  </si>
  <si>
    <t>352-871-4343</t>
  </si>
  <si>
    <t>Renewed April 2017</t>
  </si>
  <si>
    <t>Genova, Nicola</t>
  </si>
  <si>
    <t>13505 Galena Place</t>
  </si>
  <si>
    <t>nicola.genova@verizon.net</t>
  </si>
  <si>
    <t>609-440-0850</t>
  </si>
  <si>
    <t>Gilmore, Kendra</t>
  </si>
  <si>
    <t>9783 Magnolia Blossom Drive</t>
  </si>
  <si>
    <t>aldensmommy0314@gmail.com</t>
  </si>
  <si>
    <t>727-504-1983</t>
  </si>
  <si>
    <t xml:space="preserve">Alden </t>
  </si>
  <si>
    <t>Mis, Jaime</t>
  </si>
  <si>
    <t>9703 Meadow Field Circle</t>
  </si>
  <si>
    <t>205-7884</t>
  </si>
  <si>
    <t>Lexi</t>
  </si>
  <si>
    <t>Mikayla</t>
  </si>
  <si>
    <t>Moved out of State</t>
  </si>
  <si>
    <t>Moore, Robyn</t>
  </si>
  <si>
    <t>12003 Misty Brook Court</t>
  </si>
  <si>
    <t>mrs.robynmoore@gmail.com</t>
  </si>
  <si>
    <t>850-524-5959</t>
  </si>
  <si>
    <t>Mara</t>
  </si>
  <si>
    <t>Cohen</t>
  </si>
  <si>
    <t>Murphy, Aubrey</t>
  </si>
  <si>
    <t>8903 Ashford Gables Court</t>
  </si>
  <si>
    <t>off Sheldon Road</t>
  </si>
  <si>
    <t>aubreycelestew@gmail.com</t>
  </si>
  <si>
    <t>813-951-4914</t>
  </si>
  <si>
    <t>Bianca</t>
  </si>
  <si>
    <t>Park, Jeongsil</t>
  </si>
  <si>
    <t>7715 Citronella Court</t>
  </si>
  <si>
    <t xml:space="preserve">Citrus Park </t>
  </si>
  <si>
    <t>tmdghjs@naver.com</t>
  </si>
  <si>
    <t>813-507-9260</t>
  </si>
  <si>
    <t>Songyi Kim</t>
  </si>
  <si>
    <t>Shepherd Barbitta, Jackie</t>
  </si>
  <si>
    <t>10616 Chambers Dr</t>
  </si>
  <si>
    <t>jackiebarbitta@gmail.com</t>
  </si>
  <si>
    <t>336-312-1682</t>
  </si>
  <si>
    <t>Caroline</t>
  </si>
  <si>
    <t>Moved to England</t>
  </si>
  <si>
    <t>Booth, Elexa</t>
  </si>
  <si>
    <t>12008 Evanshire Ct</t>
  </si>
  <si>
    <t>elexa.booth@gmail.com</t>
  </si>
  <si>
    <t>813-614-6661</t>
  </si>
  <si>
    <t>Joel</t>
  </si>
  <si>
    <t>Ariella "Ella" (also in Starfish group)</t>
  </si>
  <si>
    <t>Renewed May 2017</t>
  </si>
  <si>
    <t>Broxson, Sarah</t>
  </si>
  <si>
    <t>11419 Quiet Forrest Dr</t>
  </si>
  <si>
    <t>sarahrawlingsbroxson@yahoo.com</t>
  </si>
  <si>
    <t>727-452-7937</t>
  </si>
  <si>
    <t>Juddsen</t>
  </si>
  <si>
    <t>Holst, Carolyn</t>
  </si>
  <si>
    <t>10103 Belgrave Road</t>
  </si>
  <si>
    <t>cholst610@gmail.com</t>
  </si>
  <si>
    <t>843-810-3406</t>
  </si>
  <si>
    <t>Joseph &amp; Nicholas</t>
  </si>
  <si>
    <t>12/28/2009 &amp; 11/28/2011</t>
  </si>
  <si>
    <t>Koren, Jaime</t>
  </si>
  <si>
    <t>12432 Streamdale Drive</t>
  </si>
  <si>
    <t xml:space="preserve">South Hampton </t>
  </si>
  <si>
    <t>giblueeyes@gmail.com</t>
  </si>
  <si>
    <t>813-766-5687</t>
  </si>
  <si>
    <t xml:space="preserve">Taylor </t>
  </si>
  <si>
    <t>Moving this summer</t>
  </si>
  <si>
    <t>Wagner, Jennifer</t>
  </si>
  <si>
    <t>10334 Green Links Drive</t>
  </si>
  <si>
    <t>The Village Green</t>
  </si>
  <si>
    <t>jrtaylor27@me.com</t>
  </si>
  <si>
    <t>813-362-3982</t>
  </si>
  <si>
    <t>Due 4/2017</t>
  </si>
  <si>
    <t>Yesner, Melanie</t>
  </si>
  <si>
    <t>10144 Kingsbridge Ave.</t>
  </si>
  <si>
    <t>813-545-3350</t>
  </si>
  <si>
    <t>Chose not to renew</t>
  </si>
  <si>
    <t xml:space="preserve">Berg, Katherine </t>
  </si>
  <si>
    <t>10003 Parley Drive</t>
  </si>
  <si>
    <t>kitty_berg@yahoo.com</t>
  </si>
  <si>
    <t>702-358-2395</t>
  </si>
  <si>
    <t xml:space="preserve">Hayden </t>
  </si>
  <si>
    <t>Renewed June 2017</t>
  </si>
  <si>
    <t>Moved to Wisconsin</t>
  </si>
  <si>
    <t>Wierzbicki, Alexia</t>
  </si>
  <si>
    <t>8502 Poydras Lane</t>
  </si>
  <si>
    <t>alexia.wierzbicki@gmail.com</t>
  </si>
  <si>
    <t>320-249-1514</t>
  </si>
  <si>
    <t xml:space="preserve">Aaron (AJ) </t>
  </si>
  <si>
    <t xml:space="preserve">Ainsley </t>
  </si>
  <si>
    <t>Renewed July 2017</t>
  </si>
  <si>
    <t>Connors, Alison</t>
  </si>
  <si>
    <t>10438 Springrose Drive</t>
  </si>
  <si>
    <t xml:space="preserve">Glenfield </t>
  </si>
  <si>
    <t>alisonrowetampa@gmail.com</t>
  </si>
  <si>
    <t>813-758-3063</t>
  </si>
  <si>
    <t>Lacey</t>
  </si>
  <si>
    <t>Torrey</t>
  </si>
  <si>
    <t>Katz, Jade</t>
  </si>
  <si>
    <t>14307 Sky Flower Lane</t>
  </si>
  <si>
    <t>(561) 239-2153</t>
  </si>
  <si>
    <t>Jordan</t>
  </si>
  <si>
    <t>Ayla</t>
  </si>
  <si>
    <t>Neris-Soto, Melissa</t>
  </si>
  <si>
    <t>12221 Lexington Park Drive Apt 201</t>
  </si>
  <si>
    <t>Lexington Park Apartments</t>
  </si>
  <si>
    <t>msoto@icloud.com</t>
  </si>
  <si>
    <t>813-270-9838</t>
  </si>
  <si>
    <t>Brandon</t>
  </si>
  <si>
    <t>Brianna &amp; Jada</t>
  </si>
  <si>
    <t>12/09/2001 &amp; 4/21/2004</t>
  </si>
  <si>
    <t>Sarringhaus, Lauren</t>
  </si>
  <si>
    <t>11807 Lancashire Drive</t>
  </si>
  <si>
    <t>rens@umich.edu</t>
  </si>
  <si>
    <t>440-935-6298</t>
  </si>
  <si>
    <t>Beatrice</t>
  </si>
  <si>
    <t>Royce</t>
  </si>
  <si>
    <t>Moving to NC</t>
  </si>
  <si>
    <t>Parshook, Danielle</t>
  </si>
  <si>
    <t>12325 Villager Court</t>
  </si>
  <si>
    <t>Logan Gate</t>
  </si>
  <si>
    <t>daniellee218@yahoo.com</t>
  </si>
  <si>
    <t>813-295-0034</t>
  </si>
  <si>
    <t xml:space="preserve">William </t>
  </si>
  <si>
    <t>Renewed February 2018</t>
  </si>
  <si>
    <t>Removed</t>
  </si>
  <si>
    <t>Sevin, Britta</t>
  </si>
  <si>
    <t>11541 Fountainhead Drive</t>
  </si>
  <si>
    <t>britta.sevin@gmail.com</t>
  </si>
  <si>
    <t>813-420-0234</t>
  </si>
  <si>
    <t>Drew (Schreiner) (also in Starfish group)</t>
  </si>
  <si>
    <t>Madison (Schreiner)</t>
  </si>
  <si>
    <t>Renewed October 2017</t>
  </si>
  <si>
    <t>Sassano, Tiffany</t>
  </si>
  <si>
    <t xml:space="preserve">11715 Spanish Lake Drive </t>
  </si>
  <si>
    <t>tiffany.kiroff@gmail.com</t>
  </si>
  <si>
    <t>727-543-8880</t>
  </si>
  <si>
    <t>Layla</t>
  </si>
  <si>
    <t>Amaya</t>
  </si>
  <si>
    <t>Renewed September 2017</t>
  </si>
  <si>
    <t>Moved to SC</t>
  </si>
  <si>
    <t>Kosoy, Erin</t>
  </si>
  <si>
    <t xml:space="preserve">10128 Downey Lane </t>
  </si>
  <si>
    <t xml:space="preserve">The Bridges </t>
  </si>
  <si>
    <t>erinlane@comcast.net</t>
  </si>
  <si>
    <t>904-472-0136</t>
  </si>
  <si>
    <t>Patrick</t>
  </si>
  <si>
    <t>Renewed March 2018</t>
  </si>
  <si>
    <t>Baldwin, Michelle</t>
  </si>
  <si>
    <t>14661 Canopy Drive</t>
  </si>
  <si>
    <t>Michelle.Baldwin@chobani.com</t>
  </si>
  <si>
    <t>603-418-5483</t>
  </si>
  <si>
    <t>Michelle Desmond Baldwin</t>
  </si>
  <si>
    <t>Connor</t>
  </si>
  <si>
    <t>Renewel July 2017</t>
  </si>
  <si>
    <t>Not renewing</t>
  </si>
  <si>
    <t>Mauritson, Lydia</t>
  </si>
  <si>
    <t>10317 Greenhedges Dr</t>
  </si>
  <si>
    <t>lydia.mauritson@gmail.com</t>
  </si>
  <si>
    <t>813-285-9840</t>
  </si>
  <si>
    <t>Lydia Otero Mauritson</t>
  </si>
  <si>
    <t>Jenkins, Stephanie</t>
  </si>
  <si>
    <t>11618 Whiterock Court</t>
  </si>
  <si>
    <t>stutin@live.com</t>
  </si>
  <si>
    <t>850-830-0083</t>
  </si>
  <si>
    <t>Stephanie Michelle</t>
  </si>
  <si>
    <t>Tessa</t>
  </si>
  <si>
    <t>Teodorovych, Svitlana</t>
  </si>
  <si>
    <t>10704 Preserve Lake Dr Apt 201</t>
  </si>
  <si>
    <t>sikysja83@icloud.com</t>
  </si>
  <si>
    <t>Sveta Teodor</t>
  </si>
  <si>
    <t>Platon &amp; TIna</t>
  </si>
  <si>
    <t>Wrennall, Christina</t>
  </si>
  <si>
    <t>9228 Lake Chase Island Way</t>
  </si>
  <si>
    <t>Lake Chase</t>
  </si>
  <si>
    <t>cedwrennall@yahoo.com</t>
  </si>
  <si>
    <t>919-667-6462</t>
  </si>
  <si>
    <t>Christina Wrennall</t>
  </si>
  <si>
    <t>Soffiya</t>
  </si>
  <si>
    <t>Anastasia</t>
  </si>
  <si>
    <t>Bentley, Sheena</t>
  </si>
  <si>
    <t>10554 Greensprings Drive</t>
  </si>
  <si>
    <t>sheena.m.bentley@gmail.com</t>
  </si>
  <si>
    <t>239-209-7566</t>
  </si>
  <si>
    <t>Sheena Bentley</t>
  </si>
  <si>
    <t>Renewed August 2017</t>
  </si>
  <si>
    <t>Aged out</t>
  </si>
  <si>
    <t>Lovett, Kayla</t>
  </si>
  <si>
    <t>10803 Oaklawn Garden Ct</t>
  </si>
  <si>
    <t>kayla.bala11@gmail.com</t>
  </si>
  <si>
    <t>863-510-6813</t>
  </si>
  <si>
    <t>Kayla B. Lovett</t>
  </si>
  <si>
    <t>Milani</t>
  </si>
  <si>
    <t>Mangino, Ashley</t>
  </si>
  <si>
    <t>14642 Bournemouth Rd</t>
  </si>
  <si>
    <t>The Highlands</t>
  </si>
  <si>
    <t>ashleynicole312@hotmail.com</t>
  </si>
  <si>
    <t>706-564-8464</t>
  </si>
  <si>
    <t>Ashley Mangino</t>
  </si>
  <si>
    <t>McLaughlin, Christina</t>
  </si>
  <si>
    <t>10302 Abbotsford Dr</t>
  </si>
  <si>
    <t>chrissygmclaughlin@gmail.com</t>
  </si>
  <si>
    <t>210-621-3181</t>
  </si>
  <si>
    <t>Christina McLaughlin</t>
  </si>
  <si>
    <t>Madalyn</t>
  </si>
  <si>
    <t>Catherine</t>
  </si>
  <si>
    <t>Richardson, Janet</t>
  </si>
  <si>
    <t>10563 Greencrest Dr.</t>
  </si>
  <si>
    <t>Tamps, FL 33626</t>
  </si>
  <si>
    <t>jmoviechick@gmail.com</t>
  </si>
  <si>
    <t>260-750-6615</t>
  </si>
  <si>
    <t>Janet Richardson</t>
  </si>
  <si>
    <t>Jack &amp; Natalie</t>
  </si>
  <si>
    <t>9/16/2009 &amp; 11/16.2011</t>
  </si>
  <si>
    <t>Vanderkodde, Joanna</t>
  </si>
  <si>
    <t>12405 Bristol Commons Cir</t>
  </si>
  <si>
    <t>jvkodde@gmail.com</t>
  </si>
  <si>
    <t>727-776-8834</t>
  </si>
  <si>
    <t xml:space="preserve">Miller, Kristyn </t>
  </si>
  <si>
    <t xml:space="preserve">12348 Country White Circle </t>
  </si>
  <si>
    <t>kristynlmiller@gmail.com</t>
  </si>
  <si>
    <t>727-515-9496</t>
  </si>
  <si>
    <t>Kristyn Miller</t>
  </si>
  <si>
    <t>Theodore</t>
  </si>
  <si>
    <t>Akin, Leigh</t>
  </si>
  <si>
    <t>10301 Millport Drive</t>
  </si>
  <si>
    <t>jlb704@hotmail.com</t>
  </si>
  <si>
    <t>832-405-1263</t>
  </si>
  <si>
    <t>Leigh Akin</t>
  </si>
  <si>
    <t>Graham</t>
  </si>
  <si>
    <t>Berland, Amy</t>
  </si>
  <si>
    <t>11333 Minaret Dr</t>
  </si>
  <si>
    <t>berlandamy@gmail.com</t>
  </si>
  <si>
    <t>727-687-5353</t>
  </si>
  <si>
    <t>Amy Berland</t>
  </si>
  <si>
    <t>Reese, Paige</t>
  </si>
  <si>
    <t>4/11/2011, 8/6/2013</t>
  </si>
  <si>
    <t>Dress, Heather</t>
  </si>
  <si>
    <t>9929 Stockbridge Dr.</t>
  </si>
  <si>
    <t>dressha28@gmail.com</t>
  </si>
  <si>
    <t>904-635-4420</t>
  </si>
  <si>
    <t>Lofley, Roxana</t>
  </si>
  <si>
    <t>11910 Steppingstone Blvd</t>
  </si>
  <si>
    <t>The Crossings</t>
  </si>
  <si>
    <t>rlofley@gmail.com</t>
  </si>
  <si>
    <t>813-434-5507</t>
  </si>
  <si>
    <t xml:space="preserve">Connor </t>
  </si>
  <si>
    <t>Moving</t>
  </si>
  <si>
    <t>Gruters, Katie</t>
  </si>
  <si>
    <t>9526 Hamlet Ln</t>
  </si>
  <si>
    <t>teamgruters@gmail.com</t>
  </si>
  <si>
    <t>571-239-5604</t>
  </si>
  <si>
    <t xml:space="preserve">Anna </t>
  </si>
  <si>
    <t>Johal, Meredith</t>
  </si>
  <si>
    <t>14515 Farm Hills Place</t>
  </si>
  <si>
    <t>mejohal1947@gmail.com</t>
  </si>
  <si>
    <t>317-502-7987</t>
  </si>
  <si>
    <t>Reece</t>
  </si>
  <si>
    <t>Oct 8th</t>
  </si>
  <si>
    <t>Conover, Julie</t>
  </si>
  <si>
    <t>10126 Kinsbridge Ave</t>
  </si>
  <si>
    <t>Juliecambron@hotmail.com</t>
  </si>
  <si>
    <t>573-429-4654</t>
  </si>
  <si>
    <t>Julie Conover</t>
  </si>
  <si>
    <t>Aniston</t>
  </si>
  <si>
    <t>Morgan &amp; Trevor</t>
  </si>
  <si>
    <t>12/24/97 &amp; 04/26/05</t>
  </si>
  <si>
    <t>Jamison, Selina</t>
  </si>
  <si>
    <t>9910 Montague St</t>
  </si>
  <si>
    <t>lina.wb@gmail.com</t>
  </si>
  <si>
    <t>813-504-1941</t>
  </si>
  <si>
    <t>Lopez, Delfina</t>
  </si>
  <si>
    <t>12429 Berkeley Square Dr</t>
  </si>
  <si>
    <t>delfinabc@gmail.com</t>
  </si>
  <si>
    <t>734-904-3947</t>
  </si>
  <si>
    <t>Delfina Bonilla-Lopez</t>
  </si>
  <si>
    <t>Miller, Ilyssa</t>
  </si>
  <si>
    <t>10612 Chambers Dr</t>
  </si>
  <si>
    <t>ilyssa.miller@gmail.com</t>
  </si>
  <si>
    <t>203-915-4142</t>
  </si>
  <si>
    <t>Ilyssa Lish Miller</t>
  </si>
  <si>
    <t>Benjamin &amp; Samuel</t>
  </si>
  <si>
    <t>9103 Crystal Commons Way</t>
  </si>
  <si>
    <t>pkjandlittlea@gmail.com</t>
  </si>
  <si>
    <t>206-669-1524</t>
  </si>
  <si>
    <t>Jessica Marie Klett</t>
  </si>
  <si>
    <t>Averi</t>
  </si>
  <si>
    <t>Gray, Jessica</t>
  </si>
  <si>
    <t>9617 Royce Dr</t>
  </si>
  <si>
    <t>jessica.l.gray@outlook.com</t>
  </si>
  <si>
    <t>847-721-0802</t>
  </si>
  <si>
    <t>Jessica Gray</t>
  </si>
  <si>
    <t>Walker</t>
  </si>
  <si>
    <t>Sawant, Vrishali</t>
  </si>
  <si>
    <t>9803 Montague St.</t>
  </si>
  <si>
    <t>vrishaliz@gmail.com</t>
  </si>
  <si>
    <t>706-604-4465</t>
  </si>
  <si>
    <t>Vrishali Sawant</t>
  </si>
  <si>
    <t>Kiara Taaj</t>
  </si>
  <si>
    <t>Raeyan</t>
  </si>
  <si>
    <t>September 2019*****</t>
  </si>
  <si>
    <t>Scagnelli, Ekaterina</t>
  </si>
  <si>
    <t>11319 Glenmont Drive</t>
  </si>
  <si>
    <t>ebolshak@gmail.com</t>
  </si>
  <si>
    <t>727-967-1750</t>
  </si>
  <si>
    <t>Ekaterina Scagnelli</t>
  </si>
  <si>
    <t xml:space="preserve">Alexandra &amp; Emily </t>
  </si>
  <si>
    <t>Renewed January 2018</t>
  </si>
  <si>
    <t xml:space="preserve">Sheridan, Meghan </t>
  </si>
  <si>
    <t>10442 Greendale Drive</t>
  </si>
  <si>
    <t>meghan.a.sheridan@gmail.com</t>
  </si>
  <si>
    <t>614-648-2834</t>
  </si>
  <si>
    <t>Meghan Sheridan</t>
  </si>
  <si>
    <t>Noelle (Ellie)</t>
  </si>
  <si>
    <t>Maura</t>
  </si>
  <si>
    <t>Andone, Emily</t>
  </si>
  <si>
    <t>12438 Bristol Commons Cir</t>
  </si>
  <si>
    <t>aeandone@gmail.com</t>
  </si>
  <si>
    <t>850-324-9496</t>
  </si>
  <si>
    <t>Emily Latner Andone</t>
  </si>
  <si>
    <t>Asked to be removed</t>
  </si>
  <si>
    <t>Kocol, Beth</t>
  </si>
  <si>
    <t>10336 Lightner Bridge Drive</t>
  </si>
  <si>
    <t>three20magnets@gmail.com</t>
  </si>
  <si>
    <t>407-496-6705</t>
  </si>
  <si>
    <t>Beth Kocol</t>
  </si>
  <si>
    <t>Wade</t>
  </si>
  <si>
    <t>Madero, Maria</t>
  </si>
  <si>
    <t>16006 Royal Aberdeen Place</t>
  </si>
  <si>
    <t>Eagles Community</t>
  </si>
  <si>
    <t>pau_ip001@hotmail.com</t>
  </si>
  <si>
    <t>727-365-5127</t>
  </si>
  <si>
    <t>Pauli Urquijo</t>
  </si>
  <si>
    <t>Nicolas</t>
  </si>
  <si>
    <t>Francesca</t>
  </si>
  <si>
    <t>No enough time</t>
  </si>
  <si>
    <t>Pace, Laura</t>
  </si>
  <si>
    <t>10303 Springrose Dr.</t>
  </si>
  <si>
    <t>lauraeileenpave@gmail.com</t>
  </si>
  <si>
    <t>314-775-9299</t>
  </si>
  <si>
    <t>Laura Pace</t>
  </si>
  <si>
    <t>Nathan</t>
  </si>
  <si>
    <t>Skourellos, Lindsey</t>
  </si>
  <si>
    <t>12520 Rawhide Dr.</t>
  </si>
  <si>
    <t>Twin Branch Acres</t>
  </si>
  <si>
    <t>lskourellos@yahoo.com</t>
  </si>
  <si>
    <t>813-503-7845</t>
  </si>
  <si>
    <t>Lindsey Skourellos</t>
  </si>
  <si>
    <t>Kaliope</t>
  </si>
  <si>
    <t>Wimsatt, Lauren</t>
  </si>
  <si>
    <t>11934 Derbyshire Drive</t>
  </si>
  <si>
    <t>813-475-4784</t>
  </si>
  <si>
    <t>Lauren Wimsatt</t>
  </si>
  <si>
    <t xml:space="preserve">Beck </t>
  </si>
  <si>
    <t>Fishel, Amber</t>
  </si>
  <si>
    <t>12307 Adair Ct</t>
  </si>
  <si>
    <t>Lexington Park</t>
  </si>
  <si>
    <t>amberfishel@yahoo.com</t>
  </si>
  <si>
    <t>770-778-1082</t>
  </si>
  <si>
    <t>Avyn</t>
  </si>
  <si>
    <t>Hill, Michele</t>
  </si>
  <si>
    <t>9832 Montague St</t>
  </si>
  <si>
    <t>michele.primeau@yahoo.com</t>
  </si>
  <si>
    <t>803-446-8583</t>
  </si>
  <si>
    <t>Michele Primeau Hill</t>
  </si>
  <si>
    <t>Kosoy, Erin (Moved but requested to stay in facebook group ony)</t>
  </si>
  <si>
    <t>Erin Jaeger Kosoy</t>
  </si>
  <si>
    <t>Maass, Vanessa</t>
  </si>
  <si>
    <t>11545 Fountainhead Dr</t>
  </si>
  <si>
    <t>vlm103@gmail.com</t>
  </si>
  <si>
    <t>813-203-3346</t>
  </si>
  <si>
    <t>Vanessa Leigh</t>
  </si>
  <si>
    <t>Lamb, Erin(moved to Chicago )</t>
  </si>
  <si>
    <t>erinelamb@yahoo.com</t>
  </si>
  <si>
    <t>847-830-2064</t>
  </si>
  <si>
    <t xml:space="preserve">Dempsey </t>
  </si>
  <si>
    <t xml:space="preserve">Declan </t>
  </si>
  <si>
    <t>Adams, Kristen</t>
  </si>
  <si>
    <t xml:space="preserve">12140 State Street </t>
  </si>
  <si>
    <t xml:space="preserve">upper tampa bay park </t>
  </si>
  <si>
    <t>krs10st@gmail.com</t>
  </si>
  <si>
    <t>561-568-1535</t>
  </si>
  <si>
    <t>Kristen Adams</t>
  </si>
  <si>
    <t>Renewed April 2018</t>
  </si>
  <si>
    <t>Hegr, Paige</t>
  </si>
  <si>
    <t>11232 Bloomington Dr</t>
  </si>
  <si>
    <t>Countryway Estates</t>
  </si>
  <si>
    <t>paigehegr@yahoo.com</t>
  </si>
  <si>
    <t>952-564-4808</t>
  </si>
  <si>
    <t>Paige Hegr</t>
  </si>
  <si>
    <t>due Sept 2018</t>
  </si>
  <si>
    <t>Daniel, Candice</t>
  </si>
  <si>
    <t>12515 Bassbrooke Lane</t>
  </si>
  <si>
    <t>canmyers@gmail.com</t>
  </si>
  <si>
    <t>727-421-6051</t>
  </si>
  <si>
    <t>Perkins, Janessa</t>
  </si>
  <si>
    <t>8416 Poydras Lane</t>
  </si>
  <si>
    <t>janessa.kae@gmail.com</t>
  </si>
  <si>
    <t>Janessa Kae</t>
  </si>
  <si>
    <t>Imani</t>
  </si>
  <si>
    <t>Renewed May 2018</t>
  </si>
  <si>
    <t>Kids age out</t>
  </si>
  <si>
    <t>Skarshinski, Eva</t>
  </si>
  <si>
    <t>12029 Royce Waterford Circle</t>
  </si>
  <si>
    <t>skarshe@yahoo.com</t>
  </si>
  <si>
    <t>813-545-7968</t>
  </si>
  <si>
    <t>Eva Skarshinski</t>
  </si>
  <si>
    <t>Kinley</t>
  </si>
  <si>
    <t>Ryland</t>
  </si>
  <si>
    <t>Alessandra &amp; Sage</t>
  </si>
  <si>
    <t>10/6/2005 &amp; 5/1/2007</t>
  </si>
  <si>
    <t>April 2014</t>
  </si>
  <si>
    <t>Troiano, Jennifer</t>
  </si>
  <si>
    <t>10119 Parley Dr</t>
  </si>
  <si>
    <t>jtroiano17@gmail.com</t>
  </si>
  <si>
    <t>813-770-0267</t>
  </si>
  <si>
    <t>Vito &amp; Valentina</t>
  </si>
  <si>
    <t>Melendez, Natalie</t>
  </si>
  <si>
    <t>11410 Crowned Sparrow Lane</t>
  </si>
  <si>
    <t>natalie.melendez14@gmail.com</t>
  </si>
  <si>
    <t>813-613-2234</t>
  </si>
  <si>
    <t>Natalie Melendez</t>
  </si>
  <si>
    <t>Checkley, Stephanie</t>
  </si>
  <si>
    <t>8908 Citrus Village Dr #207</t>
  </si>
  <si>
    <t>stephanie_fazzone@yahoo.com</t>
  </si>
  <si>
    <t>239-285-9970</t>
  </si>
  <si>
    <t>Stephanie Fazzone Checkley</t>
  </si>
  <si>
    <t>Alexandra</t>
  </si>
  <si>
    <t>Apanovitch, Rebecca</t>
  </si>
  <si>
    <t>9933 Menander Wood Ct</t>
  </si>
  <si>
    <t>Odessa,FL 33556</t>
  </si>
  <si>
    <t>northbridge at lake pretty</t>
  </si>
  <si>
    <t>813- 351-9275</t>
  </si>
  <si>
    <t>Rebecca Apanovitch</t>
  </si>
  <si>
    <t>Aubrey, Ashlyn &amp; Brynleigh</t>
  </si>
  <si>
    <t>5/25/2010, 5/15/13</t>
  </si>
  <si>
    <t>Renewed July 2018</t>
  </si>
  <si>
    <t>Mitchell, Mandy</t>
  </si>
  <si>
    <t>11811 Easthampton Drive</t>
  </si>
  <si>
    <t>mandyk_mitchell@yahoo.com</t>
  </si>
  <si>
    <t>954-551-1752</t>
  </si>
  <si>
    <t>Mandy Mitchell</t>
  </si>
  <si>
    <t>July 2013</t>
  </si>
  <si>
    <t>O'Connor, Katie</t>
  </si>
  <si>
    <t>12105 Lexington Park Drive #207</t>
  </si>
  <si>
    <t>jangrawk@gmail.com</t>
  </si>
  <si>
    <t>603-560-7451</t>
  </si>
  <si>
    <t>Katie Jangraw O'Connor</t>
  </si>
  <si>
    <t>Parker Thomas</t>
  </si>
  <si>
    <t>Leaveck, Jamie</t>
  </si>
  <si>
    <t>10722 Beagle Run Place</t>
  </si>
  <si>
    <t>jlleaveck@gmail.com</t>
  </si>
  <si>
    <t>773-405-0025</t>
  </si>
  <si>
    <t>Jamie Leaveck</t>
  </si>
  <si>
    <t>Gracie</t>
  </si>
  <si>
    <t>Renewed August 2018</t>
  </si>
  <si>
    <t>Martino, Shannon</t>
  </si>
  <si>
    <t xml:space="preserve">13524 White Elk Loop </t>
  </si>
  <si>
    <t>Fawn Lake</t>
  </si>
  <si>
    <t>sbmartino@gmail.com</t>
  </si>
  <si>
    <t>203-906-7606</t>
  </si>
  <si>
    <t>Shannon Martino</t>
  </si>
  <si>
    <t>Rebecca (Becky)</t>
  </si>
  <si>
    <t>Marco</t>
  </si>
  <si>
    <t>Orelli, Lisa</t>
  </si>
  <si>
    <t>16034 Shinnecock Dr</t>
  </si>
  <si>
    <t>lisajoybloom@gmail.com</t>
  </si>
  <si>
    <t>786-295-1190</t>
  </si>
  <si>
    <t>Pinzkoski, Carolina</t>
  </si>
  <si>
    <t>12306 Ashville Dr</t>
  </si>
  <si>
    <t>carolina.pinzkoski@gmail.com</t>
  </si>
  <si>
    <t>813-484-0135</t>
  </si>
  <si>
    <t>Julia</t>
  </si>
  <si>
    <t>Matheus</t>
  </si>
  <si>
    <t>Sammartino, Jennifer</t>
  </si>
  <si>
    <t>10509 Castleford Way</t>
  </si>
  <si>
    <t>jenn.sammartino@hotmail.com</t>
  </si>
  <si>
    <t>386-405-4537</t>
  </si>
  <si>
    <t>Jennifer Sammartino</t>
  </si>
  <si>
    <t>Elias</t>
  </si>
  <si>
    <t>Isaiah</t>
  </si>
  <si>
    <t>Sheakoski, Megan</t>
  </si>
  <si>
    <t>14840 Tudor Chase Dr</t>
  </si>
  <si>
    <t>veggiemeg6@yahoo.com</t>
  </si>
  <si>
    <t>570-335-7891</t>
  </si>
  <si>
    <t>Megan Sheakoski</t>
  </si>
  <si>
    <t>Olivia, Max, Hannah</t>
  </si>
  <si>
    <t>12/22/19,5/29/08,2/3/06</t>
  </si>
  <si>
    <t>Spencer, Elaine</t>
  </si>
  <si>
    <t>10333 ABBOTSFORD DR</t>
  </si>
  <si>
    <t>elainemspencer1@gmail.com</t>
  </si>
  <si>
    <t>619-846-5703</t>
  </si>
  <si>
    <t>Elaine Stando Spencer</t>
  </si>
  <si>
    <t>Isabelle, Madeleine</t>
  </si>
  <si>
    <t>11/17/07, 1/21/10</t>
  </si>
  <si>
    <t>Walters, Sara</t>
  </si>
  <si>
    <t>9818 West Park Village Dr</t>
  </si>
  <si>
    <t>saramwalters06@gmail.com</t>
  </si>
  <si>
    <t>813-495-0543</t>
  </si>
  <si>
    <t>Sara Marcotte Walters</t>
  </si>
  <si>
    <t>Booth, Darlene</t>
  </si>
  <si>
    <t>12059 Stone Crossing BLVD</t>
  </si>
  <si>
    <t>Fountain Lake</t>
  </si>
  <si>
    <t>loladee0313@gmail.com</t>
  </si>
  <si>
    <t>727-678-2977</t>
  </si>
  <si>
    <t>Khloe</t>
  </si>
  <si>
    <t>Renewed September 2018</t>
  </si>
  <si>
    <t>Hiraldo, Joeydalis</t>
  </si>
  <si>
    <t>14168 Stilton St</t>
  </si>
  <si>
    <t>Hampton Lakes</t>
  </si>
  <si>
    <t>goldeneuphoria1028@gmail.com</t>
  </si>
  <si>
    <t>813-585-8528</t>
  </si>
  <si>
    <t>John Elia Azouki</t>
  </si>
  <si>
    <t>No respone</t>
  </si>
  <si>
    <t>McDowell, Tina</t>
  </si>
  <si>
    <t>11703 Gothic Lane</t>
  </si>
  <si>
    <t>tinacalimlim@gmail.com</t>
  </si>
  <si>
    <t>724-513-9700</t>
  </si>
  <si>
    <t>Stephenson, Amanda</t>
  </si>
  <si>
    <t>11920 Middlebury Dr</t>
  </si>
  <si>
    <t>amandine1013@gmail.com</t>
  </si>
  <si>
    <t>303-859-2195</t>
  </si>
  <si>
    <t>Amanda Powell Stephenson</t>
  </si>
  <si>
    <t>Annabelle</t>
  </si>
  <si>
    <t>Renewed October 2018</t>
  </si>
  <si>
    <t>achievewellness@earthlink.net</t>
  </si>
  <si>
    <t>Lisa Marie IC</t>
  </si>
  <si>
    <t>Jason, Mia</t>
  </si>
  <si>
    <t>3/13/11, 5/12/2014</t>
  </si>
  <si>
    <t>Dhanji, Salima</t>
  </si>
  <si>
    <t>15604 Dornoch Pl</t>
  </si>
  <si>
    <t>Odessa, FL 33557</t>
  </si>
  <si>
    <t>salima.dhanji@gmail.com</t>
  </si>
  <si>
    <t>917-291-0718</t>
  </si>
  <si>
    <t>Salima Dhanji</t>
  </si>
  <si>
    <t>Adam</t>
  </si>
  <si>
    <t>Zayden</t>
  </si>
  <si>
    <t>Doyle, Nicole</t>
  </si>
  <si>
    <t>9926 Bridgeton Dr</t>
  </si>
  <si>
    <t>npuniello@gmail.com</t>
  </si>
  <si>
    <t>617-921-7690</t>
  </si>
  <si>
    <t>Nicole Doyle</t>
  </si>
  <si>
    <t>Moved to PA</t>
  </si>
  <si>
    <t>Keresteci, Kelly</t>
  </si>
  <si>
    <t>10344 Lighner Bridge Dr</t>
  </si>
  <si>
    <t>kweartharch@yahoo.com</t>
  </si>
  <si>
    <t>412-400-2121</t>
  </si>
  <si>
    <t>Kelly Keresteci</t>
  </si>
  <si>
    <t>Arda</t>
  </si>
  <si>
    <t>Petre, Korisa</t>
  </si>
  <si>
    <t>10518 Weybridge Drive</t>
  </si>
  <si>
    <t>korisakulda@gmail.com</t>
  </si>
  <si>
    <t>215-870-1829</t>
  </si>
  <si>
    <t>Sallam, Tara</t>
  </si>
  <si>
    <t>12401 Bristol Commons Circle</t>
  </si>
  <si>
    <t>sallam.tara@gmail.com</t>
  </si>
  <si>
    <t>727-501-2554</t>
  </si>
  <si>
    <t>Tara Sallam</t>
  </si>
  <si>
    <t>Kenzi</t>
  </si>
  <si>
    <t>Shepherd, Amy</t>
  </si>
  <si>
    <t>7722 Still Lakes Dr.</t>
  </si>
  <si>
    <t>ahauserflorida@yahoo.com</t>
  </si>
  <si>
    <t>813-431-0290</t>
  </si>
  <si>
    <t>Amy Hauser</t>
  </si>
  <si>
    <t>Toomer, Laurie</t>
  </si>
  <si>
    <t>14680 Canopy Drive</t>
  </si>
  <si>
    <t>toomer.laurie@gmail.com</t>
  </si>
  <si>
    <t>813-924-2236</t>
  </si>
  <si>
    <t>Laurie Crisorio Toomer</t>
  </si>
  <si>
    <t>Emersyn (Emmy)</t>
  </si>
  <si>
    <t xml:space="preserve">Nolan </t>
  </si>
  <si>
    <t>van Eldonk, Debby</t>
  </si>
  <si>
    <t>9938 Montague Street</t>
  </si>
  <si>
    <t>debbyvdboogaard@hotmail.com</t>
  </si>
  <si>
    <t>813-492-1718</t>
  </si>
  <si>
    <t>Debby Vdb</t>
  </si>
  <si>
    <t>Ralph</t>
  </si>
  <si>
    <t>Fleur</t>
  </si>
  <si>
    <t>Merel, Fleur</t>
  </si>
  <si>
    <t>5/8/2012, 5/15/2014</t>
  </si>
  <si>
    <t>Villalobos, Shellby</t>
  </si>
  <si>
    <t>10409 Crimson Park Ln Apt 110</t>
  </si>
  <si>
    <t>shellby.villalobos@gmail.com</t>
  </si>
  <si>
    <t>201-388-4916</t>
  </si>
  <si>
    <t>Shellby Villalobos</t>
  </si>
  <si>
    <t>Isabella Zito</t>
  </si>
  <si>
    <t>Moved to OH</t>
  </si>
  <si>
    <t>Muehlhaeusser, Pamela</t>
  </si>
  <si>
    <t>11818 Shire Wycliffe Ct.</t>
  </si>
  <si>
    <t>lefeldp@gmail.com</t>
  </si>
  <si>
    <t>419-305-9649</t>
  </si>
  <si>
    <t>Pam Muehlhaeusser</t>
  </si>
  <si>
    <t>Melvin</t>
  </si>
  <si>
    <t>Basso, Katie</t>
  </si>
  <si>
    <t>10441 Greendale Drive</t>
  </si>
  <si>
    <t>katielbasso@gmail.com</t>
  </si>
  <si>
    <t>803-727-4676</t>
  </si>
  <si>
    <t>Katie Basso*</t>
  </si>
  <si>
    <t>Sloane</t>
  </si>
  <si>
    <t>Sutton, Kristie</t>
  </si>
  <si>
    <t>8551 Tidal Bay Lane</t>
  </si>
  <si>
    <t>fitandhealthykris@gmail.com</t>
  </si>
  <si>
    <t>321-914-7386</t>
  </si>
  <si>
    <t>Kristie Rosenblatt</t>
  </si>
  <si>
    <t>Kayli Grace</t>
  </si>
  <si>
    <t>Paulsson, Michelle</t>
  </si>
  <si>
    <t>12920 Castlemaine Drive</t>
  </si>
  <si>
    <t>off racetrack road</t>
  </si>
  <si>
    <t>brandy8809@hotmail.com</t>
  </si>
  <si>
    <t>813-841-9223</t>
  </si>
  <si>
    <t>Michelle Paulsson</t>
  </si>
  <si>
    <t>Renewed November 2018</t>
  </si>
  <si>
    <t>Armendariz, Bridget</t>
  </si>
  <si>
    <t>14726 Via Estrella Pl Apt. 303</t>
  </si>
  <si>
    <t>The Marq</t>
  </si>
  <si>
    <t>bridgetjeffries@hotmail.com</t>
  </si>
  <si>
    <t>513-516-9489</t>
  </si>
  <si>
    <t>Bridget Armendariz</t>
  </si>
  <si>
    <t>Eve</t>
  </si>
  <si>
    <t>Vinny</t>
  </si>
  <si>
    <t>Renewed December 2018</t>
  </si>
  <si>
    <t>10304 Abbotsford Drive</t>
  </si>
  <si>
    <t>ONeal, Kathy</t>
  </si>
  <si>
    <t>12014 San Chaliford ct</t>
  </si>
  <si>
    <t>Katb819@gmail.com</t>
  </si>
  <si>
    <t>Sommer, Mandy</t>
  </si>
  <si>
    <t>10438 Springrose Dr</t>
  </si>
  <si>
    <t>mandysommer@me.com</t>
  </si>
  <si>
    <t>480-797-6680</t>
  </si>
  <si>
    <t>Mandy Davito Sommer</t>
  </si>
  <si>
    <t>Jordan (JJ)</t>
  </si>
  <si>
    <t>Moved to CA</t>
  </si>
  <si>
    <t>Doyle, Monica</t>
  </si>
  <si>
    <t>10620 Chambers Dr</t>
  </si>
  <si>
    <t>monicaedoyle@gmail.com</t>
  </si>
  <si>
    <t>405-269-3887</t>
  </si>
  <si>
    <t>Monica Rohrs Doyle</t>
  </si>
  <si>
    <t>Renewed January 2019</t>
  </si>
  <si>
    <t>Sokratous, Aria</t>
  </si>
  <si>
    <t>11831 Derbyshire Drive</t>
  </si>
  <si>
    <t>ariasocratous@gmail.com</t>
  </si>
  <si>
    <t>732-742-9891</t>
  </si>
  <si>
    <t>William and Aliana</t>
  </si>
  <si>
    <t>Miller, Erica</t>
  </si>
  <si>
    <t>8711 Gettysburg Way</t>
  </si>
  <si>
    <t>The Hamptons</t>
  </si>
  <si>
    <t>embusiness03@gmail.com</t>
  </si>
  <si>
    <t>813-466-2900</t>
  </si>
  <si>
    <t>Erica Domenique</t>
  </si>
  <si>
    <t>Sowers, Ashley</t>
  </si>
  <si>
    <t>10433 Green Links Dr</t>
  </si>
  <si>
    <t>vandy62000@yahoo.com</t>
  </si>
  <si>
    <t>502-930-4606</t>
  </si>
  <si>
    <t>Ashley Brooks Sowers</t>
  </si>
  <si>
    <t>RIley</t>
  </si>
  <si>
    <t>Elizabeth</t>
  </si>
  <si>
    <t>Brooklin</t>
  </si>
  <si>
    <t>Elkins, Kelly</t>
  </si>
  <si>
    <t>10802 Kempton Court</t>
  </si>
  <si>
    <t>elkins.kelly6@gmail.com</t>
  </si>
  <si>
    <t>352-572-8082</t>
  </si>
  <si>
    <t>Kelly Elkins</t>
  </si>
  <si>
    <t>Coutras, Gina</t>
  </si>
  <si>
    <t>9411 Edenton Way</t>
  </si>
  <si>
    <t>ginacoutras@gmail.com</t>
  </si>
  <si>
    <t>813-770-9064</t>
  </si>
  <si>
    <t>Gina Coutras</t>
  </si>
  <si>
    <t>Konstantina</t>
  </si>
  <si>
    <t>Rudisill, Liz</t>
  </si>
  <si>
    <t>Westchase Village Apartment</t>
  </si>
  <si>
    <t>rudisill.liz@gmail.com</t>
  </si>
  <si>
    <t>615-438-6713</t>
  </si>
  <si>
    <t>Liz Anderson Rudisill</t>
  </si>
  <si>
    <t>Anderson</t>
  </si>
  <si>
    <t>Renewed March 2019</t>
  </si>
  <si>
    <t>Hofstra, Sara</t>
  </si>
  <si>
    <t>11928 Middlebury Dr</t>
  </si>
  <si>
    <t>sarabakhti@yahoo.com</t>
  </si>
  <si>
    <t>770-286-7838</t>
  </si>
  <si>
    <t>Sara Hofstra</t>
  </si>
  <si>
    <t>Starbuck, Nicole</t>
  </si>
  <si>
    <t>10637 Weybridge Drive</t>
  </si>
  <si>
    <t>nrstarbuck@gmail.com</t>
  </si>
  <si>
    <t>813-732-1110</t>
  </si>
  <si>
    <t>Nicole Starbuck</t>
  </si>
  <si>
    <t>William &amp; Benjamin</t>
  </si>
  <si>
    <t>Coney, Natalie</t>
  </si>
  <si>
    <t>14633 Corkwood Drive</t>
  </si>
  <si>
    <t>natcodd55@aol.com</t>
  </si>
  <si>
    <t>813-476-3559</t>
  </si>
  <si>
    <t>Natalie Codd Coney</t>
  </si>
  <si>
    <t>Cade, Lilly, &amp; Belle</t>
  </si>
  <si>
    <t>age 9, 7, 6</t>
  </si>
  <si>
    <t>Dieser, Alison</t>
  </si>
  <si>
    <t>9613 Royce Dr</t>
  </si>
  <si>
    <t>alisondieser@gmail.com</t>
  </si>
  <si>
    <t>813-505-0349</t>
  </si>
  <si>
    <t>Alison Walters Dieser</t>
  </si>
  <si>
    <t>Andrew</t>
  </si>
  <si>
    <t>9.16.13</t>
  </si>
  <si>
    <t>Renewed April 2019</t>
  </si>
  <si>
    <t>Dryer, Natalya</t>
  </si>
  <si>
    <t>10406 Brentford Dr</t>
  </si>
  <si>
    <t>natalya090777@gmail.com</t>
  </si>
  <si>
    <t>813-381-8151</t>
  </si>
  <si>
    <t>Eggers, Tatiana</t>
  </si>
  <si>
    <t>9046 Lake Chase Island Way</t>
  </si>
  <si>
    <t>tatianaeggers@gmail.com</t>
  </si>
  <si>
    <t>321-279-2927</t>
  </si>
  <si>
    <t>Tatiana Eggers Gonzalez</t>
  </si>
  <si>
    <t>Remy</t>
  </si>
  <si>
    <t>Mortimer, Kimberly</t>
  </si>
  <si>
    <t>12008 Stone Crossing Circle</t>
  </si>
  <si>
    <t>khoffstatter@gmail.com</t>
  </si>
  <si>
    <t>850-499-8825</t>
  </si>
  <si>
    <t>Kimberly Mortimer</t>
  </si>
  <si>
    <t>Due 8/23/19</t>
  </si>
  <si>
    <t>Prep, Kelly</t>
  </si>
  <si>
    <t>11818 Easthampton Drive</t>
  </si>
  <si>
    <t>Tmapa, FL 33626</t>
  </si>
  <si>
    <t>kprep@salterlabs.com</t>
  </si>
  <si>
    <t>813-391-7737</t>
  </si>
  <si>
    <t>Kelly Prep</t>
  </si>
  <si>
    <t>Agostinho, Sade</t>
  </si>
  <si>
    <t>9282 Lake Chase Island Way</t>
  </si>
  <si>
    <t>sade_85@yahoo.com</t>
  </si>
  <si>
    <t>813-770-8831</t>
  </si>
  <si>
    <t>*</t>
  </si>
  <si>
    <t>Sofia</t>
  </si>
  <si>
    <t>Renewed May 2019</t>
  </si>
  <si>
    <t>Alzomora, Lori</t>
  </si>
  <si>
    <t>13622 Old Farm Dr</t>
  </si>
  <si>
    <t>Creekside</t>
  </si>
  <si>
    <t>lorialzamora@msn.com</t>
  </si>
  <si>
    <t>720-352-6794</t>
  </si>
  <si>
    <t>Lori Alzamora</t>
  </si>
  <si>
    <t>Calkins, Sandra</t>
  </si>
  <si>
    <t>9811 Woodbay Drive</t>
  </si>
  <si>
    <t>sandra.palamar@gmail.com</t>
  </si>
  <si>
    <t>813-748-0316</t>
  </si>
  <si>
    <t>Sandra Calkins</t>
  </si>
  <si>
    <t>12328 Wycliff Place</t>
  </si>
  <si>
    <t>813-352-3505</t>
  </si>
  <si>
    <t>Addyson</t>
  </si>
  <si>
    <t>Kids too old</t>
  </si>
  <si>
    <t>14636 Canopy Drive</t>
  </si>
  <si>
    <t>813-966-4197</t>
  </si>
  <si>
    <t>Patty Daniels</t>
  </si>
  <si>
    <t>Audrey, Emma</t>
  </si>
  <si>
    <t>8/22/2009, 1/3/2014</t>
  </si>
  <si>
    <t>Renewed June 2019</t>
  </si>
  <si>
    <t>14710 Via Estrella Pl Apt 204</t>
  </si>
  <si>
    <t>Upasna.kaushik@gmail.com</t>
  </si>
  <si>
    <t>201-450-4890</t>
  </si>
  <si>
    <t>Upasna Kaushik Srivastava</t>
  </si>
  <si>
    <t>Aadya</t>
  </si>
  <si>
    <t>Paarth</t>
  </si>
  <si>
    <t>10602 Keswick Place</t>
  </si>
  <si>
    <t>steph.montini@gmail.com</t>
  </si>
  <si>
    <t>954-234-1961</t>
  </si>
  <si>
    <t>Stephanie Montini</t>
  </si>
  <si>
    <t xml:space="preserve">Landon </t>
  </si>
  <si>
    <t>9632 Lake Chase Island Way</t>
  </si>
  <si>
    <t>ambernastasuk@gmail.com</t>
  </si>
  <si>
    <t>727-236-0360</t>
  </si>
  <si>
    <t>Lorelei</t>
  </si>
  <si>
    <t>11520 Crowned Sparrow Ln</t>
  </si>
  <si>
    <t>heatherhodge0812@gmail.com</t>
  </si>
  <si>
    <t>989-316-8421</t>
  </si>
  <si>
    <t>Heather Pammit</t>
  </si>
  <si>
    <t>Stephan</t>
  </si>
  <si>
    <t>dogcatteck@gmail.com</t>
  </si>
  <si>
    <t>5804 Piney Lane Dr</t>
  </si>
  <si>
    <t>9913 Stockbridge Dr</t>
  </si>
  <si>
    <t>mab0022@alumni.uah.edu</t>
  </si>
  <si>
    <t>Renewed February 2019</t>
  </si>
  <si>
    <t>cryataldawn.irving@gmail.com</t>
  </si>
  <si>
    <t>jdriscoll4@bostonpublicschools.org</t>
  </si>
  <si>
    <t>nicolehampton@gmail.com</t>
  </si>
  <si>
    <t>8735 boysenberry Dr</t>
  </si>
  <si>
    <t>10618 Gretna Green Dr</t>
  </si>
  <si>
    <t>Santos, Samatha</t>
  </si>
  <si>
    <t>lilsammy1582@gmail.com</t>
  </si>
  <si>
    <t>asiftar@gmail.com</t>
  </si>
  <si>
    <t>amandine1023@gmail.com</t>
  </si>
  <si>
    <t>jayme,yannuzzi@gmail.com</t>
  </si>
  <si>
    <t xml:space="preserve">Name </t>
  </si>
  <si>
    <t>Minnow Name</t>
  </si>
  <si>
    <t xml:space="preserve">Minnow Birthday Sept 2012- Aug 2013
</t>
  </si>
  <si>
    <t xml:space="preserve">School Age Children Birthday Aug 2011 and older </t>
  </si>
  <si>
    <t>Crosby</t>
  </si>
  <si>
    <t>Ashlyn &amp; Brynleigh</t>
  </si>
  <si>
    <t>Paid</t>
  </si>
  <si>
    <t>Renewed June 2018</t>
  </si>
  <si>
    <t>Avery Jane</t>
  </si>
  <si>
    <t xml:space="preserve">Chase </t>
  </si>
  <si>
    <t>Ashley Cato</t>
  </si>
  <si>
    <t>Expected Mid Aug 2018</t>
  </si>
  <si>
    <t>Renewed November 2017</t>
  </si>
  <si>
    <t>Renewed October 201</t>
  </si>
  <si>
    <t>TBD (GIRL)</t>
  </si>
  <si>
    <t>a</t>
  </si>
  <si>
    <t>Katherine Theresa</t>
  </si>
  <si>
    <t>11919 Steppingstone Blvd.</t>
  </si>
  <si>
    <t>Crossings of Countryway</t>
  </si>
  <si>
    <t>(moved)</t>
  </si>
  <si>
    <t>Lamb, Erin</t>
  </si>
  <si>
    <t>Tmapa, Fl 33626</t>
  </si>
  <si>
    <t>847830-2064</t>
  </si>
  <si>
    <t>AJ</t>
  </si>
  <si>
    <t>Leah</t>
  </si>
  <si>
    <t>Giorgio, Enzo</t>
  </si>
  <si>
    <t xml:space="preserve">  </t>
  </si>
  <si>
    <t>kkprep1@gmail.com</t>
  </si>
  <si>
    <t>spender2@hotmail.com</t>
  </si>
  <si>
    <t>Collin</t>
  </si>
  <si>
    <t>9862 Bridgeton Dr.</t>
  </si>
  <si>
    <t>Montague</t>
  </si>
  <si>
    <t>Katie Basso</t>
  </si>
  <si>
    <t>Graham, Jenna</t>
  </si>
  <si>
    <t>10016 Brompton Drive #104</t>
  </si>
  <si>
    <t>maerhee@aol.com</t>
  </si>
  <si>
    <t>678-4282349</t>
  </si>
  <si>
    <t xml:space="preserve">Baby girl </t>
  </si>
  <si>
    <t>Ethan, Landon</t>
  </si>
  <si>
    <t>Girl</t>
  </si>
  <si>
    <t>Due 11/2019</t>
  </si>
  <si>
    <t>Merel</t>
  </si>
  <si>
    <t>Due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</si>
</sst>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m\ yyyy"/>
    <numFmt numFmtId="165" formatCode="m/d/yy"/>
    <numFmt numFmtId="166" formatCode="mmmm&quot; &quot;d"/>
    <numFmt numFmtId="167" formatCode="mmmm\ d"/>
    <numFmt numFmtId="168" formatCode="m/d"/>
    <numFmt numFmtId="169" formatCode="mm/dd/yyyy"/>
    <numFmt numFmtId="170" formatCode="mm/dd/yy"/>
    <numFmt numFmtId="171" formatCode="m/yyyy"/>
    <numFmt numFmtId="172" formatCode="mmmm\ dd"/>
    <numFmt numFmtId="173" formatCode="mmm\ yyyy"/>
  </numFmts>
  <fonts count="78">
    <font>
      <sz val="10"/>
      <color rgb="FF000000"/>
      <name val="Arial"/>
    </font>
    <font>
      <b/>
      <sz val="12"/>
      <color rgb="FFFFFFFF"/>
      <name val="Arial"/>
    </font>
    <font>
      <b/>
      <sz val="9"/>
      <color rgb="FFFFFFFF"/>
      <name val="Arial"/>
    </font>
    <font>
      <b/>
      <u/>
      <sz val="9"/>
      <color rgb="FFFFFFFF"/>
      <name val="Arial"/>
    </font>
    <font>
      <b/>
      <sz val="10"/>
      <color rgb="FF000000"/>
      <name val="Arial"/>
    </font>
    <font>
      <sz val="10"/>
      <color rgb="FF201F1E"/>
      <name val="Arial"/>
    </font>
    <font>
      <sz val="10"/>
      <name val="Arial"/>
    </font>
    <font>
      <u/>
      <sz val="10"/>
      <color rgb="FF0000D4"/>
      <name val="Arial"/>
    </font>
    <font>
      <sz val="10"/>
      <color rgb="FF0000FF"/>
      <name val="Arial"/>
    </font>
    <font>
      <u/>
      <sz val="10"/>
      <color rgb="FF0000FF"/>
      <name val="Arial"/>
    </font>
    <font>
      <sz val="10"/>
      <color rgb="FF0000D4"/>
      <name val="Arial"/>
    </font>
    <font>
      <b/>
      <sz val="10"/>
      <name val="Arial"/>
    </font>
    <font>
      <u/>
      <sz val="10"/>
      <color rgb="FF0000D4"/>
      <name val="Arial"/>
    </font>
    <font>
      <u/>
      <sz val="10"/>
      <color rgb="FF0000FF"/>
      <name val="Arial"/>
    </font>
    <font>
      <sz val="10"/>
      <color rgb="FF212121"/>
      <name val="Arial"/>
    </font>
    <font>
      <sz val="10"/>
      <color rgb="FF0078D4"/>
      <name val="Arial"/>
    </font>
    <font>
      <u/>
      <sz val="10"/>
      <color rgb="FF000000"/>
      <name val="Arial"/>
    </font>
    <font>
      <sz val="10"/>
      <name val="Arial"/>
    </font>
    <font>
      <sz val="10"/>
      <color rgb="FFDC4FAD"/>
      <name val="Arial"/>
    </font>
    <font>
      <sz val="10"/>
      <color rgb="FF444444"/>
      <name val="Arial"/>
    </font>
    <font>
      <sz val="11"/>
      <color rgb="FF201F1E"/>
      <name val="Arial"/>
    </font>
    <font>
      <u/>
      <sz val="10"/>
      <name val="Arial"/>
    </font>
    <font>
      <u/>
      <sz val="10"/>
      <color rgb="FF0000D4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sz val="10"/>
      <color rgb="FF333333"/>
      <name val="Arial"/>
    </font>
    <font>
      <sz val="10"/>
      <color rgb="FF222222"/>
      <name val="Arial"/>
    </font>
    <font>
      <b/>
      <sz val="10"/>
      <name val="Arial"/>
    </font>
    <font>
      <u/>
      <sz val="10"/>
      <color rgb="FF0000D4"/>
      <name val="Arial"/>
    </font>
    <font>
      <sz val="11"/>
      <color rgb="FF212121"/>
      <name val="Wf_segoe-ui_normal"/>
    </font>
    <font>
      <b/>
      <u/>
      <sz val="9"/>
      <color rgb="FFFFFFFF"/>
      <name val="Arial"/>
    </font>
    <font>
      <u/>
      <sz val="10"/>
      <color rgb="FF0000D4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D4"/>
      <name val="Arial"/>
    </font>
    <font>
      <sz val="10"/>
      <name val="Arial"/>
    </font>
    <font>
      <u/>
      <sz val="10"/>
      <color rgb="FF000000"/>
      <name val="Arial"/>
    </font>
    <font>
      <strike/>
      <sz val="10"/>
      <color rgb="FF000000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00"/>
      <name val="Arial"/>
    </font>
    <font>
      <u/>
      <sz val="10"/>
      <color rgb="FF0000D4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9"/>
      <color rgb="FF373E4D"/>
      <name val="Arial"/>
    </font>
    <font>
      <sz val="10"/>
      <color rgb="FF0000FF"/>
      <name val="Arial"/>
    </font>
    <font>
      <u/>
      <sz val="10"/>
      <name val="Arial"/>
    </font>
    <font>
      <u/>
      <sz val="10"/>
      <color rgb="FF0000FF"/>
      <name val="Arial"/>
    </font>
    <font>
      <u/>
      <sz val="10"/>
      <color rgb="FF0000D4"/>
      <name val="Arial"/>
    </font>
    <font>
      <sz val="10"/>
      <color rgb="FF0000D4"/>
      <name val="Arial"/>
    </font>
    <font>
      <u/>
      <sz val="10"/>
      <color rgb="FF0000D4"/>
      <name val="Arial"/>
    </font>
    <font>
      <u/>
      <sz val="10"/>
      <color rgb="FF0000FF"/>
      <name val="Arial"/>
    </font>
    <font>
      <u/>
      <sz val="10"/>
      <color rgb="FF0000D4"/>
      <name val="Arial"/>
    </font>
    <font>
      <u/>
      <sz val="10"/>
      <color rgb="FF0000FF"/>
      <name val="Arial"/>
    </font>
    <font>
      <sz val="10"/>
      <color rgb="FF222222"/>
      <name val="Arial"/>
    </font>
    <font>
      <u/>
      <sz val="10"/>
      <color rgb="FF1155CC"/>
      <name val="Arial"/>
    </font>
    <font>
      <sz val="10"/>
      <name val="Inherit"/>
    </font>
    <font>
      <u/>
      <sz val="10"/>
      <color rgb="FF0000FF"/>
      <name val="Inherit"/>
    </font>
    <font>
      <sz val="11"/>
      <color rgb="FF212121"/>
      <name val="Arial"/>
    </font>
    <font>
      <sz val="11"/>
      <color rgb="FFDC4FAD"/>
      <name val="Arial"/>
    </font>
    <font>
      <sz val="9"/>
      <color rgb="FF201F1E"/>
      <name val="Arial"/>
    </font>
    <font>
      <sz val="11"/>
      <color rgb="FF201F1E"/>
      <name val="Arial"/>
    </font>
    <font>
      <sz val="11"/>
      <color rgb="FF0078D4"/>
      <name val="Arial"/>
    </font>
    <font>
      <sz val="11"/>
      <color rgb="FFDC4FAD"/>
      <name val="Wf_segoe-ui_normal"/>
    </font>
    <font>
      <sz val="11"/>
      <color rgb="FF444444"/>
      <name val="Calibri"/>
    </font>
    <font>
      <sz val="9"/>
      <color rgb="FFDC4FAD"/>
      <name val="Wf_segoe-ui_semilight"/>
    </font>
    <font>
      <sz val="11"/>
      <name val="Wf_segoe-ui_normal"/>
    </font>
    <font>
      <sz val="11"/>
      <name val="Arial"/>
    </font>
    <font>
      <u/>
      <sz val="10"/>
      <color rgb="FF0000D4"/>
      <name val="Arial"/>
    </font>
    <font>
      <u/>
      <sz val="10"/>
      <color rgb="FF000000"/>
      <name val="Arial"/>
    </font>
    <font>
      <sz val="12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F7F8"/>
        <bgColor rgb="FFF6F7F8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A64D79"/>
        <bgColor rgb="FFA64D7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4" fontId="5" fillId="4" borderId="1" xfId="0" applyNumberFormat="1" applyFont="1" applyFill="1" applyBorder="1" applyAlignment="1">
      <alignment wrapText="1"/>
    </xf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166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4" fontId="0" fillId="6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4" fontId="0" fillId="4" borderId="1" xfId="0" applyNumberFormat="1" applyFont="1" applyFill="1" applyBorder="1" applyAlignment="1">
      <alignment horizontal="left"/>
    </xf>
    <xf numFmtId="167" fontId="6" fillId="0" borderId="1" xfId="0" applyNumberFormat="1" applyFont="1" applyBorder="1" applyAlignment="1">
      <alignment horizontal="left" wrapText="1"/>
    </xf>
    <xf numFmtId="4" fontId="0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wrapText="1"/>
    </xf>
    <xf numFmtId="168" fontId="6" fillId="0" borderId="1" xfId="0" applyNumberFormat="1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wrapText="1"/>
    </xf>
    <xf numFmtId="165" fontId="0" fillId="0" borderId="1" xfId="0" applyNumberFormat="1" applyFont="1" applyBorder="1" applyAlignment="1">
      <alignment wrapText="1"/>
    </xf>
    <xf numFmtId="14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0" fontId="4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166" fontId="0" fillId="0" borderId="1" xfId="0" applyNumberFormat="1" applyFont="1" applyBorder="1" applyAlignment="1">
      <alignment horizontal="left"/>
    </xf>
    <xf numFmtId="164" fontId="0" fillId="6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6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14" fontId="0" fillId="0" borderId="1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left" wrapText="1"/>
    </xf>
    <xf numFmtId="0" fontId="4" fillId="3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4" borderId="1" xfId="0" applyFont="1" applyFill="1" applyBorder="1" applyAlignment="1">
      <alignment wrapText="1"/>
    </xf>
    <xf numFmtId="165" fontId="0" fillId="0" borderId="1" xfId="0" applyNumberFormat="1" applyFont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166" fontId="0" fillId="0" borderId="1" xfId="0" applyNumberFormat="1" applyFont="1" applyBorder="1" applyAlignment="1"/>
    <xf numFmtId="0" fontId="0" fillId="4" borderId="1" xfId="0" applyFont="1" applyFill="1" applyBorder="1" applyAlignment="1">
      <alignment wrapText="1"/>
    </xf>
    <xf numFmtId="165" fontId="5" fillId="4" borderId="1" xfId="0" applyNumberFormat="1" applyFont="1" applyFill="1" applyBorder="1" applyAlignment="1">
      <alignment horizontal="left" wrapText="1"/>
    </xf>
    <xf numFmtId="170" fontId="6" fillId="0" borderId="1" xfId="0" applyNumberFormat="1" applyFont="1" applyBorder="1" applyAlignment="1">
      <alignment wrapText="1"/>
    </xf>
    <xf numFmtId="1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top"/>
    </xf>
    <xf numFmtId="170" fontId="0" fillId="4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wrapText="1"/>
    </xf>
    <xf numFmtId="4" fontId="14" fillId="4" borderId="1" xfId="0" applyNumberFormat="1" applyFont="1" applyFill="1" applyBorder="1" applyAlignment="1">
      <alignment wrapText="1"/>
    </xf>
    <xf numFmtId="168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0" fontId="11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14" fontId="6" fillId="0" borderId="1" xfId="0" applyNumberFormat="1" applyFont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15" fillId="4" borderId="1" xfId="0" applyFont="1" applyFill="1" applyBorder="1" applyAlignment="1">
      <alignment wrapText="1"/>
    </xf>
    <xf numFmtId="169" fontId="0" fillId="4" borderId="1" xfId="0" applyNumberFormat="1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right" wrapText="1"/>
    </xf>
    <xf numFmtId="0" fontId="16" fillId="0" borderId="1" xfId="0" applyFont="1" applyBorder="1" applyAlignment="1">
      <alignment wrapText="1"/>
    </xf>
    <xf numFmtId="0" fontId="4" fillId="3" borderId="1" xfId="0" applyFont="1" applyFill="1" applyBorder="1" applyAlignment="1"/>
    <xf numFmtId="0" fontId="6" fillId="0" borderId="1" xfId="0" applyFont="1" applyBorder="1" applyAlignment="1">
      <alignment wrapText="1"/>
    </xf>
    <xf numFmtId="0" fontId="14" fillId="4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wrapText="1"/>
    </xf>
    <xf numFmtId="168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0" fontId="0" fillId="4" borderId="1" xfId="0" applyFont="1" applyFill="1" applyBorder="1" applyAlignment="1"/>
    <xf numFmtId="14" fontId="6" fillId="0" borderId="1" xfId="0" applyNumberFormat="1" applyFont="1" applyBorder="1" applyAlignment="1">
      <alignment horizontal="right" wrapText="1"/>
    </xf>
    <xf numFmtId="167" fontId="6" fillId="0" borderId="1" xfId="0" applyNumberFormat="1" applyFont="1" applyBorder="1" applyAlignment="1">
      <alignment wrapText="1"/>
    </xf>
    <xf numFmtId="0" fontId="0" fillId="0" borderId="1" xfId="0" applyFont="1" applyBorder="1" applyAlignment="1"/>
    <xf numFmtId="164" fontId="0" fillId="6" borderId="1" xfId="0" applyNumberFormat="1" applyFont="1" applyFill="1" applyBorder="1" applyAlignment="1"/>
    <xf numFmtId="14" fontId="0" fillId="0" borderId="1" xfId="0" applyNumberFormat="1" applyFont="1" applyBorder="1" applyAlignment="1">
      <alignment horizontal="right" wrapText="1"/>
    </xf>
    <xf numFmtId="1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wrapText="1"/>
    </xf>
    <xf numFmtId="4" fontId="0" fillId="0" borderId="1" xfId="0" applyNumberFormat="1" applyFont="1" applyBorder="1" applyAlignment="1">
      <alignment horizontal="right" wrapText="1"/>
    </xf>
    <xf numFmtId="14" fontId="0" fillId="0" borderId="1" xfId="0" applyNumberFormat="1" applyFont="1" applyBorder="1" applyAlignment="1">
      <alignment wrapText="1"/>
    </xf>
    <xf numFmtId="168" fontId="0" fillId="0" borderId="1" xfId="0" applyNumberFormat="1" applyFont="1" applyBorder="1" applyAlignment="1">
      <alignment wrapText="1"/>
    </xf>
    <xf numFmtId="165" fontId="0" fillId="0" borderId="1" xfId="0" applyNumberFormat="1" applyFont="1" applyBorder="1" applyAlignment="1">
      <alignment horizontal="right" wrapText="1"/>
    </xf>
    <xf numFmtId="14" fontId="6" fillId="0" borderId="1" xfId="0" applyNumberFormat="1" applyFont="1" applyBorder="1" applyAlignment="1">
      <alignment wrapText="1"/>
    </xf>
    <xf numFmtId="14" fontId="0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right" wrapText="1"/>
    </xf>
    <xf numFmtId="165" fontId="0" fillId="4" borderId="1" xfId="0" applyNumberFormat="1" applyFont="1" applyFill="1" applyBorder="1" applyAlignment="1">
      <alignment horizontal="left"/>
    </xf>
    <xf numFmtId="0" fontId="17" fillId="0" borderId="1" xfId="0" applyFont="1" applyBorder="1" applyAlignment="1">
      <alignment wrapText="1"/>
    </xf>
    <xf numFmtId="0" fontId="18" fillId="4" borderId="1" xfId="0" applyFont="1" applyFill="1" applyBorder="1" applyAlignment="1">
      <alignment wrapText="1"/>
    </xf>
    <xf numFmtId="170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4" fontId="19" fillId="0" borderId="1" xfId="0" applyNumberFormat="1" applyFont="1" applyBorder="1" applyAlignment="1">
      <alignment horizontal="left" wrapText="1"/>
    </xf>
    <xf numFmtId="0" fontId="20" fillId="4" borderId="0" xfId="0" applyFont="1" applyFill="1" applyAlignment="1">
      <alignment wrapText="1"/>
    </xf>
    <xf numFmtId="0" fontId="19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4" fontId="0" fillId="4" borderId="1" xfId="0" applyNumberFormat="1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0" fontId="0" fillId="4" borderId="1" xfId="0" applyFont="1" applyFill="1" applyBorder="1" applyAlignment="1">
      <alignment horizontal="left" wrapText="1"/>
    </xf>
    <xf numFmtId="0" fontId="0" fillId="4" borderId="0" xfId="0" applyFont="1" applyFill="1" applyAlignment="1">
      <alignment wrapText="1"/>
    </xf>
    <xf numFmtId="4" fontId="0" fillId="4" borderId="1" xfId="0" applyNumberFormat="1" applyFont="1" applyFill="1" applyBorder="1" applyAlignment="1">
      <alignment horizontal="right" wrapText="1"/>
    </xf>
    <xf numFmtId="164" fontId="0" fillId="6" borderId="2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4" fontId="0" fillId="4" borderId="1" xfId="0" applyNumberFormat="1" applyFont="1" applyFill="1" applyBorder="1" applyAlignment="1">
      <alignment horizontal="right" wrapText="1"/>
    </xf>
    <xf numFmtId="14" fontId="21" fillId="0" borderId="1" xfId="0" applyNumberFormat="1" applyFont="1" applyBorder="1" applyAlignment="1">
      <alignment horizontal="right"/>
    </xf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 applyAlignment="1">
      <alignment horizontal="left" wrapText="1"/>
    </xf>
    <xf numFmtId="166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164" fontId="0" fillId="6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4" fontId="0" fillId="0" borderId="1" xfId="0" applyNumberFormat="1" applyFont="1" applyBorder="1" applyAlignment="1">
      <alignment horizontal="right" wrapText="1"/>
    </xf>
    <xf numFmtId="14" fontId="0" fillId="0" borderId="1" xfId="0" applyNumberFormat="1" applyFont="1" applyBorder="1" applyAlignment="1">
      <alignment horizontal="right" wrapText="1"/>
    </xf>
    <xf numFmtId="0" fontId="22" fillId="0" borderId="1" xfId="0" applyFont="1" applyBorder="1" applyAlignment="1">
      <alignment horizontal="left" wrapText="1"/>
    </xf>
    <xf numFmtId="4" fontId="0" fillId="0" borderId="1" xfId="0" applyNumberFormat="1" applyFont="1" applyBorder="1" applyAlignment="1">
      <alignment horizontal="right" wrapText="1"/>
    </xf>
    <xf numFmtId="14" fontId="0" fillId="4" borderId="1" xfId="0" applyNumberFormat="1" applyFont="1" applyFill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165" fontId="0" fillId="0" borderId="1" xfId="0" applyNumberFormat="1" applyFont="1" applyBorder="1" applyAlignment="1">
      <alignment horizontal="left" wrapText="1"/>
    </xf>
    <xf numFmtId="170" fontId="0" fillId="0" borderId="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3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0" fontId="6" fillId="4" borderId="1" xfId="0" applyFont="1" applyFill="1" applyBorder="1" applyAlignment="1">
      <alignment wrapText="1"/>
    </xf>
    <xf numFmtId="0" fontId="23" fillId="4" borderId="1" xfId="0" applyFont="1" applyFill="1" applyBorder="1" applyAlignment="1">
      <alignment wrapText="1"/>
    </xf>
    <xf numFmtId="0" fontId="24" fillId="0" borderId="1" xfId="0" applyFont="1" applyBorder="1" applyAlignment="1">
      <alignment horizontal="left"/>
    </xf>
    <xf numFmtId="164" fontId="0" fillId="6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167" fontId="0" fillId="0" borderId="1" xfId="0" applyNumberFormat="1" applyFont="1" applyBorder="1" applyAlignment="1">
      <alignment horizontal="left"/>
    </xf>
    <xf numFmtId="165" fontId="0" fillId="4" borderId="1" xfId="0" applyNumberFormat="1" applyFont="1" applyFill="1" applyBorder="1" applyAlignment="1">
      <alignment wrapText="1"/>
    </xf>
    <xf numFmtId="165" fontId="0" fillId="0" borderId="1" xfId="0" applyNumberFormat="1" applyFont="1" applyBorder="1" applyAlignment="1">
      <alignment horizontal="right" wrapText="1"/>
    </xf>
    <xf numFmtId="165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wrapText="1"/>
    </xf>
    <xf numFmtId="0" fontId="25" fillId="4" borderId="1" xfId="0" applyFont="1" applyFill="1" applyBorder="1" applyAlignment="1">
      <alignment wrapText="1"/>
    </xf>
    <xf numFmtId="0" fontId="25" fillId="4" borderId="1" xfId="0" applyFont="1" applyFill="1" applyBorder="1" applyAlignment="1">
      <alignment horizontal="left" wrapText="1"/>
    </xf>
    <xf numFmtId="171" fontId="6" fillId="0" borderId="1" xfId="0" applyNumberFormat="1" applyFont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27" fillId="0" borderId="0" xfId="0" applyFont="1" applyAlignment="1">
      <alignment wrapText="1"/>
    </xf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17" fillId="0" borderId="0" xfId="0" applyFont="1" applyAlignment="1">
      <alignment wrapText="1"/>
    </xf>
    <xf numFmtId="167" fontId="17" fillId="0" borderId="0" xfId="0" applyNumberFormat="1" applyFont="1" applyAlignment="1">
      <alignment horizontal="left" wrapText="1"/>
    </xf>
    <xf numFmtId="0" fontId="28" fillId="0" borderId="1" xfId="0" applyFont="1" applyBorder="1" applyAlignment="1">
      <alignment horizontal="left"/>
    </xf>
    <xf numFmtId="0" fontId="29" fillId="4" borderId="1" xfId="0" applyFont="1" applyFill="1" applyBorder="1" applyAlignment="1">
      <alignment wrapText="1"/>
    </xf>
    <xf numFmtId="0" fontId="8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0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31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left"/>
    </xf>
    <xf numFmtId="168" fontId="0" fillId="0" borderId="1" xfId="0" applyNumberFormat="1" applyFont="1" applyBorder="1" applyAlignment="1">
      <alignment horizontal="left"/>
    </xf>
    <xf numFmtId="17" fontId="0" fillId="0" borderId="1" xfId="0" applyNumberFormat="1" applyFont="1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172" fontId="0" fillId="6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64" fontId="0" fillId="4" borderId="1" xfId="0" applyNumberFormat="1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0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left" vertical="top"/>
    </xf>
    <xf numFmtId="172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4" fontId="0" fillId="4" borderId="1" xfId="0" applyNumberFormat="1" applyFont="1" applyFill="1" applyBorder="1" applyAlignment="1">
      <alignment horizontal="left" wrapText="1"/>
    </xf>
    <xf numFmtId="172" fontId="0" fillId="6" borderId="1" xfId="0" applyNumberFormat="1" applyFont="1" applyFill="1" applyBorder="1" applyAlignment="1">
      <alignment horizontal="left" wrapText="1"/>
    </xf>
    <xf numFmtId="164" fontId="0" fillId="0" borderId="1" xfId="0" applyNumberFormat="1" applyFont="1" applyBorder="1" applyAlignment="1">
      <alignment horizontal="left" wrapText="1"/>
    </xf>
    <xf numFmtId="164" fontId="0" fillId="6" borderId="1" xfId="0" applyNumberFormat="1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172" fontId="0" fillId="0" borderId="1" xfId="0" applyNumberFormat="1" applyFont="1" applyBorder="1" applyAlignment="1">
      <alignment horizontal="left"/>
    </xf>
    <xf numFmtId="164" fontId="0" fillId="6" borderId="1" xfId="0" applyNumberFormat="1" applyFont="1" applyFill="1" applyBorder="1" applyAlignment="1">
      <alignment horizontal="left"/>
    </xf>
    <xf numFmtId="0" fontId="33" fillId="3" borderId="1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left" wrapText="1"/>
    </xf>
    <xf numFmtId="0" fontId="34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4" fontId="35" fillId="0" borderId="0" xfId="0" applyNumberFormat="1" applyFont="1" applyAlignment="1">
      <alignment wrapText="1"/>
    </xf>
    <xf numFmtId="14" fontId="33" fillId="0" borderId="0" xfId="0" applyNumberFormat="1" applyFont="1" applyAlignment="1">
      <alignment horizontal="left"/>
    </xf>
    <xf numFmtId="168" fontId="35" fillId="0" borderId="0" xfId="0" applyNumberFormat="1" applyFont="1" applyAlignment="1">
      <alignment wrapText="1"/>
    </xf>
    <xf numFmtId="14" fontId="35" fillId="0" borderId="0" xfId="0" applyNumberFormat="1" applyFont="1" applyAlignment="1">
      <alignment wrapText="1"/>
    </xf>
    <xf numFmtId="17" fontId="35" fillId="0" borderId="0" xfId="0" applyNumberFormat="1" applyFont="1" applyAlignment="1">
      <alignment wrapText="1"/>
    </xf>
    <xf numFmtId="14" fontId="35" fillId="4" borderId="5" xfId="0" applyNumberFormat="1" applyFont="1" applyFill="1" applyBorder="1" applyAlignment="1">
      <alignment wrapText="1"/>
    </xf>
    <xf numFmtId="172" fontId="33" fillId="0" borderId="6" xfId="0" applyNumberFormat="1" applyFont="1" applyBorder="1" applyAlignment="1">
      <alignment horizontal="left"/>
    </xf>
    <xf numFmtId="164" fontId="35" fillId="0" borderId="6" xfId="0" applyNumberFormat="1" applyFont="1" applyBorder="1" applyAlignment="1">
      <alignment wrapText="1"/>
    </xf>
    <xf numFmtId="0" fontId="33" fillId="0" borderId="5" xfId="0" applyFont="1" applyBorder="1" applyAlignment="1">
      <alignment horizontal="left"/>
    </xf>
    <xf numFmtId="164" fontId="33" fillId="6" borderId="6" xfId="0" applyNumberFormat="1" applyFont="1" applyFill="1" applyBorder="1" applyAlignment="1">
      <alignment horizontal="left"/>
    </xf>
    <xf numFmtId="0" fontId="35" fillId="0" borderId="0" xfId="0" applyFont="1" applyAlignment="1">
      <alignment wrapText="1"/>
    </xf>
    <xf numFmtId="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36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4" fontId="0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horizontal="left" wrapText="1"/>
    </xf>
    <xf numFmtId="14" fontId="0" fillId="4" borderId="0" xfId="0" applyNumberFormat="1" applyFont="1" applyFill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37" fillId="0" borderId="1" xfId="0" applyFont="1" applyBorder="1" applyAlignment="1">
      <alignment horizontal="left"/>
    </xf>
    <xf numFmtId="0" fontId="0" fillId="8" borderId="1" xfId="0" applyFont="1" applyFill="1" applyBorder="1" applyAlignment="1">
      <alignment horizontal="left" wrapText="1"/>
    </xf>
    <xf numFmtId="0" fontId="38" fillId="0" borderId="0" xfId="0" applyFont="1" applyAlignment="1">
      <alignment horizontal="left"/>
    </xf>
    <xf numFmtId="0" fontId="0" fillId="9" borderId="1" xfId="0" applyFont="1" applyFill="1" applyBorder="1" applyAlignment="1">
      <alignment horizontal="left"/>
    </xf>
    <xf numFmtId="0" fontId="39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left"/>
    </xf>
    <xf numFmtId="0" fontId="4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 wrapText="1"/>
    </xf>
    <xf numFmtId="0" fontId="41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0" fontId="0" fillId="3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 wrapText="1"/>
    </xf>
    <xf numFmtId="4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left"/>
    </xf>
    <xf numFmtId="17" fontId="0" fillId="0" borderId="0" xfId="0" applyNumberFormat="1" applyFont="1" applyAlignment="1">
      <alignment horizontal="left"/>
    </xf>
    <xf numFmtId="14" fontId="0" fillId="4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14" fontId="0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left"/>
    </xf>
    <xf numFmtId="0" fontId="42" fillId="0" borderId="1" xfId="0" applyFont="1" applyBorder="1" applyAlignment="1">
      <alignment horizontal="left" wrapText="1"/>
    </xf>
    <xf numFmtId="0" fontId="4" fillId="11" borderId="1" xfId="0" applyFont="1" applyFill="1" applyBorder="1" applyAlignment="1">
      <alignment horizontal="left" wrapText="1"/>
    </xf>
    <xf numFmtId="0" fontId="17" fillId="11" borderId="0" xfId="0" applyFont="1" applyFill="1" applyAlignment="1">
      <alignment wrapText="1"/>
    </xf>
    <xf numFmtId="0" fontId="0" fillId="11" borderId="1" xfId="0" applyFont="1" applyFill="1" applyBorder="1" applyAlignment="1">
      <alignment horizontal="left" wrapText="1"/>
    </xf>
    <xf numFmtId="0" fontId="8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center" wrapText="1"/>
    </xf>
    <xf numFmtId="4" fontId="0" fillId="11" borderId="1" xfId="0" applyNumberFormat="1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left" wrapText="1"/>
    </xf>
    <xf numFmtId="14" fontId="0" fillId="11" borderId="1" xfId="0" applyNumberFormat="1" applyFont="1" applyFill="1" applyBorder="1" applyAlignment="1">
      <alignment horizontal="left" wrapText="1"/>
    </xf>
    <xf numFmtId="172" fontId="0" fillId="11" borderId="1" xfId="0" applyNumberFormat="1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left" wrapText="1"/>
    </xf>
    <xf numFmtId="0" fontId="0" fillId="11" borderId="1" xfId="0" applyFont="1" applyFill="1" applyBorder="1" applyAlignment="1">
      <alignment horizontal="left"/>
    </xf>
    <xf numFmtId="0" fontId="17" fillId="11" borderId="0" xfId="0" applyFont="1" applyFill="1" applyAlignment="1">
      <alignment wrapText="1"/>
    </xf>
    <xf numFmtId="0" fontId="43" fillId="11" borderId="1" xfId="0" applyFont="1" applyFill="1" applyBorder="1" applyAlignment="1">
      <alignment horizontal="left" vertical="top"/>
    </xf>
    <xf numFmtId="4" fontId="0" fillId="11" borderId="1" xfId="0" applyNumberFormat="1" applyFont="1" applyFill="1" applyBorder="1" applyAlignment="1">
      <alignment horizontal="left"/>
    </xf>
    <xf numFmtId="14" fontId="0" fillId="11" borderId="1" xfId="0" applyNumberFormat="1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4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center"/>
    </xf>
    <xf numFmtId="4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wrapText="1"/>
    </xf>
    <xf numFmtId="0" fontId="0" fillId="11" borderId="0" xfId="0" applyFont="1" applyFill="1" applyAlignment="1">
      <alignment horizontal="left"/>
    </xf>
    <xf numFmtId="0" fontId="45" fillId="11" borderId="0" xfId="0" applyFont="1" applyFill="1" applyAlignment="1">
      <alignment horizontal="left" vertical="top"/>
    </xf>
    <xf numFmtId="0" fontId="0" fillId="11" borderId="0" xfId="0" applyFont="1" applyFill="1" applyAlignment="1">
      <alignment horizontal="center"/>
    </xf>
    <xf numFmtId="4" fontId="0" fillId="11" borderId="0" xfId="0" applyNumberFormat="1" applyFont="1" applyFill="1" applyAlignment="1">
      <alignment horizontal="left"/>
    </xf>
    <xf numFmtId="14" fontId="0" fillId="11" borderId="0" xfId="0" applyNumberFormat="1" applyFont="1" applyFill="1" applyAlignment="1">
      <alignment horizontal="left"/>
    </xf>
    <xf numFmtId="164" fontId="0" fillId="11" borderId="0" xfId="0" applyNumberFormat="1" applyFont="1" applyFill="1" applyAlignment="1">
      <alignment horizontal="left"/>
    </xf>
    <xf numFmtId="0" fontId="4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wrapText="1"/>
    </xf>
    <xf numFmtId="0" fontId="1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center"/>
    </xf>
    <xf numFmtId="4" fontId="0" fillId="12" borderId="1" xfId="0" applyNumberFormat="1" applyFont="1" applyFill="1" applyBorder="1" applyAlignment="1">
      <alignment horizontal="center"/>
    </xf>
    <xf numFmtId="14" fontId="0" fillId="12" borderId="1" xfId="0" applyNumberFormat="1" applyFont="1" applyFill="1" applyBorder="1" applyAlignment="1">
      <alignment horizontal="left"/>
    </xf>
    <xf numFmtId="168" fontId="0" fillId="12" borderId="1" xfId="0" applyNumberFormat="1" applyFont="1" applyFill="1" applyBorder="1" applyAlignment="1">
      <alignment horizontal="left"/>
    </xf>
    <xf numFmtId="14" fontId="0" fillId="12" borderId="1" xfId="0" applyNumberFormat="1" applyFont="1" applyFill="1" applyBorder="1" applyAlignment="1">
      <alignment horizontal="left"/>
    </xf>
    <xf numFmtId="17" fontId="0" fillId="12" borderId="1" xfId="0" applyNumberFormat="1" applyFont="1" applyFill="1" applyBorder="1" applyAlignment="1">
      <alignment horizontal="left"/>
    </xf>
    <xf numFmtId="172" fontId="0" fillId="12" borderId="1" xfId="0" applyNumberFormat="1" applyFont="1" applyFill="1" applyBorder="1" applyAlignment="1">
      <alignment horizontal="left"/>
    </xf>
    <xf numFmtId="164" fontId="0" fillId="12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17" fillId="12" borderId="0" xfId="0" applyFont="1" applyFill="1" applyAlignment="1">
      <alignment wrapText="1"/>
    </xf>
    <xf numFmtId="0" fontId="0" fillId="13" borderId="1" xfId="0" applyFont="1" applyFill="1" applyBorder="1" applyAlignment="1">
      <alignment horizontal="left" wrapText="1"/>
    </xf>
    <xf numFmtId="0" fontId="0" fillId="13" borderId="0" xfId="0" applyFont="1" applyFill="1" applyAlignment="1">
      <alignment horizontal="left" wrapText="1"/>
    </xf>
    <xf numFmtId="0" fontId="46" fillId="0" borderId="0" xfId="0" applyFont="1" applyAlignment="1">
      <alignment horizontal="left"/>
    </xf>
    <xf numFmtId="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left"/>
    </xf>
    <xf numFmtId="0" fontId="0" fillId="11" borderId="0" xfId="0" applyFont="1" applyFill="1" applyAlignment="1">
      <alignment horizontal="left" wrapText="1"/>
    </xf>
    <xf numFmtId="0" fontId="47" fillId="11" borderId="0" xfId="0" applyFont="1" applyFill="1" applyAlignment="1">
      <alignment horizontal="left" wrapText="1"/>
    </xf>
    <xf numFmtId="0" fontId="0" fillId="11" borderId="0" xfId="0" applyFont="1" applyFill="1" applyAlignment="1">
      <alignment horizontal="center" wrapText="1"/>
    </xf>
    <xf numFmtId="4" fontId="0" fillId="11" borderId="0" xfId="0" applyNumberFormat="1" applyFont="1" applyFill="1" applyAlignment="1">
      <alignment horizontal="center" wrapText="1"/>
    </xf>
    <xf numFmtId="14" fontId="0" fillId="11" borderId="0" xfId="0" applyNumberFormat="1" applyFont="1" applyFill="1" applyAlignment="1">
      <alignment horizontal="left" wrapText="1"/>
    </xf>
    <xf numFmtId="0" fontId="0" fillId="11" borderId="0" xfId="0" applyFont="1" applyFill="1" applyAlignment="1">
      <alignment horizontal="left" wrapText="1"/>
    </xf>
    <xf numFmtId="0" fontId="0" fillId="11" borderId="0" xfId="0" applyFont="1" applyFill="1" applyAlignment="1">
      <alignment horizontal="left"/>
    </xf>
    <xf numFmtId="0" fontId="4" fillId="14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wrapText="1"/>
    </xf>
    <xf numFmtId="0" fontId="0" fillId="14" borderId="1" xfId="0" applyFont="1" applyFill="1" applyBorder="1" applyAlignment="1">
      <alignment horizontal="left" wrapText="1"/>
    </xf>
    <xf numFmtId="0" fontId="0" fillId="14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wrapText="1"/>
    </xf>
    <xf numFmtId="14" fontId="0" fillId="14" borderId="1" xfId="0" applyNumberFormat="1" applyFont="1" applyFill="1" applyBorder="1" applyAlignment="1">
      <alignment wrapText="1"/>
    </xf>
    <xf numFmtId="172" fontId="0" fillId="14" borderId="1" xfId="0" applyNumberFormat="1" applyFont="1" applyFill="1" applyBorder="1" applyAlignment="1">
      <alignment horizontal="left"/>
    </xf>
    <xf numFmtId="164" fontId="0" fillId="14" borderId="1" xfId="0" applyNumberFormat="1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17" fillId="14" borderId="0" xfId="0" applyFont="1" applyFill="1" applyAlignment="1">
      <alignment wrapText="1"/>
    </xf>
    <xf numFmtId="14" fontId="0" fillId="0" borderId="1" xfId="0" applyNumberFormat="1" applyFont="1" applyBorder="1" applyAlignment="1">
      <alignment wrapText="1"/>
    </xf>
    <xf numFmtId="0" fontId="0" fillId="14" borderId="0" xfId="0" applyFont="1" applyFill="1" applyAlignment="1">
      <alignment horizontal="left"/>
    </xf>
    <xf numFmtId="0" fontId="8" fillId="14" borderId="0" xfId="0" applyFont="1" applyFill="1" applyAlignment="1">
      <alignment horizontal="left" vertical="top"/>
    </xf>
    <xf numFmtId="0" fontId="0" fillId="14" borderId="0" xfId="0" applyFont="1" applyFill="1" applyAlignment="1">
      <alignment horizontal="center"/>
    </xf>
    <xf numFmtId="4" fontId="0" fillId="14" borderId="0" xfId="0" applyNumberFormat="1" applyFont="1" applyFill="1" applyAlignment="1">
      <alignment horizontal="left"/>
    </xf>
    <xf numFmtId="14" fontId="0" fillId="14" borderId="0" xfId="0" applyNumberFormat="1" applyFont="1" applyFill="1" applyAlignment="1">
      <alignment horizontal="left"/>
    </xf>
    <xf numFmtId="0" fontId="0" fillId="14" borderId="0" xfId="0" applyFont="1" applyFill="1" applyAlignment="1">
      <alignment horizontal="left"/>
    </xf>
    <xf numFmtId="14" fontId="0" fillId="14" borderId="0" xfId="0" applyNumberFormat="1" applyFont="1" applyFill="1" applyAlignment="1">
      <alignment horizontal="left"/>
    </xf>
    <xf numFmtId="164" fontId="0" fillId="14" borderId="1" xfId="0" applyNumberFormat="1" applyFont="1" applyFill="1" applyBorder="1" applyAlignment="1">
      <alignment horizontal="left"/>
    </xf>
    <xf numFmtId="164" fontId="0" fillId="14" borderId="0" xfId="0" applyNumberFormat="1" applyFont="1" applyFill="1" applyAlignment="1">
      <alignment horizontal="left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left"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14" fontId="0" fillId="14" borderId="0" xfId="0" applyNumberFormat="1" applyFont="1" applyFill="1" applyAlignment="1">
      <alignment wrapText="1"/>
    </xf>
    <xf numFmtId="0" fontId="0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14" fontId="0" fillId="12" borderId="1" xfId="0" applyNumberFormat="1" applyFont="1" applyFill="1" applyBorder="1" applyAlignment="1">
      <alignment wrapText="1"/>
    </xf>
    <xf numFmtId="0" fontId="0" fillId="12" borderId="6" xfId="0" applyFont="1" applyFill="1" applyBorder="1" applyAlignment="1">
      <alignment wrapText="1"/>
    </xf>
    <xf numFmtId="0" fontId="0" fillId="12" borderId="0" xfId="0" applyFont="1" applyFill="1" applyAlignment="1">
      <alignment wrapText="1"/>
    </xf>
    <xf numFmtId="0" fontId="0" fillId="12" borderId="0" xfId="0" applyFont="1" applyFill="1" applyAlignment="1">
      <alignment horizontal="left"/>
    </xf>
    <xf numFmtId="0" fontId="0" fillId="12" borderId="0" xfId="0" applyFont="1" applyFill="1" applyAlignment="1">
      <alignment wrapText="1"/>
    </xf>
    <xf numFmtId="14" fontId="0" fillId="12" borderId="0" xfId="0" applyNumberFormat="1" applyFont="1" applyFill="1" applyAlignment="1">
      <alignment wrapText="1"/>
    </xf>
    <xf numFmtId="172" fontId="0" fillId="0" borderId="1" xfId="0" applyNumberFormat="1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left" wrapText="1"/>
    </xf>
    <xf numFmtId="164" fontId="0" fillId="6" borderId="1" xfId="0" applyNumberFormat="1" applyFont="1" applyFill="1" applyBorder="1" applyAlignment="1">
      <alignment horizontal="left" wrapText="1"/>
    </xf>
    <xf numFmtId="14" fontId="0" fillId="14" borderId="1" xfId="0" applyNumberFormat="1" applyFont="1" applyFill="1" applyBorder="1" applyAlignment="1">
      <alignment horizontal="left" wrapText="1"/>
    </xf>
    <xf numFmtId="14" fontId="0" fillId="14" borderId="1" xfId="0" applyNumberFormat="1" applyFont="1" applyFill="1" applyBorder="1" applyAlignment="1">
      <alignment horizontal="left" wrapText="1"/>
    </xf>
    <xf numFmtId="0" fontId="0" fillId="15" borderId="1" xfId="0" applyFont="1" applyFill="1" applyBorder="1" applyAlignment="1">
      <alignment horizontal="left" wrapText="1"/>
    </xf>
    <xf numFmtId="164" fontId="0" fillId="11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11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wrapText="1"/>
    </xf>
    <xf numFmtId="14" fontId="0" fillId="11" borderId="1" xfId="0" applyNumberFormat="1" applyFont="1" applyFill="1" applyBorder="1" applyAlignment="1">
      <alignment horizontal="left" wrapText="1"/>
    </xf>
    <xf numFmtId="0" fontId="0" fillId="16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left" wrapText="1"/>
    </xf>
    <xf numFmtId="0" fontId="49" fillId="3" borderId="1" xfId="0" applyFont="1" applyFill="1" applyBorder="1" applyAlignment="1"/>
    <xf numFmtId="0" fontId="33" fillId="0" borderId="6" xfId="0" applyFont="1" applyBorder="1" applyAlignment="1">
      <alignment wrapText="1"/>
    </xf>
    <xf numFmtId="0" fontId="33" fillId="5" borderId="6" xfId="0" applyFont="1" applyFill="1" applyBorder="1" applyAlignment="1">
      <alignment wrapText="1"/>
    </xf>
    <xf numFmtId="0" fontId="33" fillId="0" borderId="6" xfId="0" applyFont="1" applyBorder="1" applyAlignment="1">
      <alignment horizontal="right" wrapText="1"/>
    </xf>
    <xf numFmtId="14" fontId="33" fillId="0" borderId="6" xfId="0" applyNumberFormat="1" applyFont="1" applyBorder="1" applyAlignment="1">
      <alignment wrapText="1"/>
    </xf>
    <xf numFmtId="166" fontId="33" fillId="0" borderId="6" xfId="0" applyNumberFormat="1" applyFont="1" applyBorder="1" applyAlignment="1"/>
    <xf numFmtId="164" fontId="33" fillId="0" borderId="6" xfId="0" applyNumberFormat="1" applyFont="1" applyBorder="1" applyAlignment="1"/>
    <xf numFmtId="0" fontId="35" fillId="0" borderId="6" xfId="0" applyFont="1" applyBorder="1" applyAlignment="1">
      <alignment wrapText="1"/>
    </xf>
    <xf numFmtId="164" fontId="33" fillId="6" borderId="6" xfId="0" applyNumberFormat="1" applyFont="1" applyFill="1" applyBorder="1" applyAlignment="1"/>
    <xf numFmtId="0" fontId="49" fillId="3" borderId="7" xfId="0" applyFont="1" applyFill="1" applyBorder="1" applyAlignment="1"/>
    <xf numFmtId="0" fontId="33" fillId="0" borderId="8" xfId="0" applyFont="1" applyBorder="1" applyAlignment="1"/>
    <xf numFmtId="0" fontId="33" fillId="5" borderId="8" xfId="0" applyFont="1" applyFill="1" applyBorder="1" applyAlignment="1"/>
    <xf numFmtId="0" fontId="33" fillId="5" borderId="8" xfId="0" applyFont="1" applyFill="1" applyBorder="1" applyAlignment="1">
      <alignment wrapText="1"/>
    </xf>
    <xf numFmtId="0" fontId="50" fillId="0" borderId="8" xfId="0" applyFont="1" applyBorder="1" applyAlignment="1">
      <alignment vertical="top"/>
    </xf>
    <xf numFmtId="4" fontId="33" fillId="0" borderId="8" xfId="0" applyNumberFormat="1" applyFont="1" applyBorder="1" applyAlignment="1">
      <alignment horizontal="right"/>
    </xf>
    <xf numFmtId="14" fontId="33" fillId="0" borderId="8" xfId="0" applyNumberFormat="1" applyFont="1" applyBorder="1" applyAlignment="1"/>
    <xf numFmtId="0" fontId="33" fillId="0" borderId="8" xfId="0" applyFont="1" applyBorder="1" applyAlignment="1">
      <alignment wrapText="1"/>
    </xf>
    <xf numFmtId="166" fontId="33" fillId="0" borderId="8" xfId="0" applyNumberFormat="1" applyFont="1" applyBorder="1" applyAlignment="1"/>
    <xf numFmtId="164" fontId="33" fillId="0" borderId="8" xfId="0" applyNumberFormat="1" applyFont="1" applyBorder="1" applyAlignment="1"/>
    <xf numFmtId="164" fontId="33" fillId="6" borderId="8" xfId="0" applyNumberFormat="1" applyFont="1" applyFill="1" applyBorder="1" applyAlignment="1"/>
    <xf numFmtId="0" fontId="0" fillId="5" borderId="1" xfId="0" applyFont="1" applyFill="1" applyBorder="1" applyAlignment="1">
      <alignment horizontal="left"/>
    </xf>
    <xf numFmtId="0" fontId="51" fillId="5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wrapText="1"/>
    </xf>
    <xf numFmtId="165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4" fontId="0" fillId="0" borderId="1" xfId="0" applyNumberFormat="1" applyFont="1" applyBorder="1" applyAlignment="1">
      <alignment horizontal="right" wrapText="1"/>
    </xf>
    <xf numFmtId="0" fontId="33" fillId="0" borderId="8" xfId="0" applyFont="1" applyBorder="1" applyAlignment="1">
      <alignment horizontal="right" wrapText="1"/>
    </xf>
    <xf numFmtId="14" fontId="33" fillId="0" borderId="8" xfId="0" applyNumberFormat="1" applyFont="1" applyBorder="1" applyAlignment="1">
      <alignment wrapText="1"/>
    </xf>
    <xf numFmtId="14" fontId="33" fillId="0" borderId="8" xfId="0" applyNumberFormat="1" applyFont="1" applyBorder="1" applyAlignment="1">
      <alignment wrapText="1"/>
    </xf>
    <xf numFmtId="165" fontId="33" fillId="0" borderId="8" xfId="0" applyNumberFormat="1" applyFont="1" applyBorder="1" applyAlignment="1">
      <alignment wrapText="1"/>
    </xf>
    <xf numFmtId="14" fontId="33" fillId="0" borderId="8" xfId="0" applyNumberFormat="1" applyFont="1" applyBorder="1" applyAlignment="1">
      <alignment horizontal="right" wrapText="1"/>
    </xf>
    <xf numFmtId="0" fontId="35" fillId="0" borderId="8" xfId="0" applyFont="1" applyBorder="1" applyAlignment="1">
      <alignment wrapText="1"/>
    </xf>
    <xf numFmtId="0" fontId="52" fillId="0" borderId="8" xfId="0" applyFont="1" applyBorder="1" applyAlignment="1">
      <alignment vertical="top"/>
    </xf>
    <xf numFmtId="14" fontId="33" fillId="0" borderId="8" xfId="0" applyNumberFormat="1" applyFont="1" applyBorder="1" applyAlignment="1"/>
    <xf numFmtId="0" fontId="6" fillId="0" borderId="1" xfId="0" applyFont="1" applyBorder="1" applyAlignment="1">
      <alignment horizontal="left"/>
    </xf>
    <xf numFmtId="14" fontId="19" fillId="0" borderId="1" xfId="0" applyNumberFormat="1" applyFont="1" applyBorder="1" applyAlignment="1">
      <alignment horizontal="left" wrapText="1"/>
    </xf>
    <xf numFmtId="0" fontId="0" fillId="4" borderId="1" xfId="0" applyFont="1" applyFill="1" applyBorder="1" applyAlignment="1">
      <alignment horizontal="right" wrapText="1"/>
    </xf>
    <xf numFmtId="14" fontId="53" fillId="0" borderId="1" xfId="0" applyNumberFormat="1" applyFont="1" applyBorder="1" applyAlignment="1">
      <alignment horizontal="left"/>
    </xf>
    <xf numFmtId="0" fontId="54" fillId="0" borderId="1" xfId="0" applyFont="1" applyBorder="1" applyAlignment="1">
      <alignment wrapText="1"/>
    </xf>
    <xf numFmtId="14" fontId="19" fillId="4" borderId="1" xfId="0" applyNumberFormat="1" applyFont="1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55" fillId="0" borderId="8" xfId="0" applyFont="1" applyBorder="1" applyAlignment="1"/>
    <xf numFmtId="14" fontId="35" fillId="0" borderId="8" xfId="0" applyNumberFormat="1" applyFont="1" applyBorder="1" applyAlignment="1">
      <alignment wrapText="1"/>
    </xf>
    <xf numFmtId="169" fontId="33" fillId="0" borderId="8" xfId="0" applyNumberFormat="1" applyFont="1" applyBorder="1" applyAlignment="1"/>
    <xf numFmtId="0" fontId="35" fillId="0" borderId="8" xfId="0" applyFont="1" applyBorder="1" applyAlignment="1"/>
    <xf numFmtId="0" fontId="56" fillId="0" borderId="8" xfId="0" applyFont="1" applyBorder="1" applyAlignment="1"/>
    <xf numFmtId="14" fontId="35" fillId="0" borderId="8" xfId="0" applyNumberFormat="1" applyFont="1" applyBorder="1" applyAlignment="1">
      <alignment horizontal="right" wrapText="1"/>
    </xf>
    <xf numFmtId="165" fontId="0" fillId="0" borderId="1" xfId="0" applyNumberFormat="1" applyFont="1" applyBorder="1" applyAlignment="1">
      <alignment wrapText="1"/>
    </xf>
    <xf numFmtId="0" fontId="17" fillId="0" borderId="1" xfId="0" applyFont="1" applyBorder="1" applyAlignment="1">
      <alignment horizontal="right" wrapText="1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 wrapText="1"/>
    </xf>
    <xf numFmtId="14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right"/>
    </xf>
    <xf numFmtId="0" fontId="33" fillId="0" borderId="8" xfId="0" applyFont="1" applyBorder="1" applyAlignment="1">
      <alignment horizontal="right"/>
    </xf>
    <xf numFmtId="14" fontId="33" fillId="0" borderId="8" xfId="0" applyNumberFormat="1" applyFont="1" applyBorder="1" applyAlignment="1">
      <alignment horizontal="right"/>
    </xf>
    <xf numFmtId="0" fontId="49" fillId="3" borderId="7" xfId="0" applyFont="1" applyFill="1" applyBorder="1" applyAlignment="1">
      <alignment wrapText="1"/>
    </xf>
    <xf numFmtId="0" fontId="57" fillId="4" borderId="8" xfId="0" applyFont="1" applyFill="1" applyBorder="1" applyAlignment="1"/>
    <xf numFmtId="14" fontId="33" fillId="0" borderId="8" xfId="0" applyNumberFormat="1" applyFont="1" applyBorder="1" applyAlignment="1">
      <alignment horizontal="right"/>
    </xf>
    <xf numFmtId="0" fontId="56" fillId="0" borderId="8" xfId="0" applyFont="1" applyBorder="1" applyAlignment="1">
      <alignment wrapText="1"/>
    </xf>
    <xf numFmtId="14" fontId="33" fillId="0" borderId="8" xfId="0" applyNumberFormat="1" applyFont="1" applyBorder="1" applyAlignment="1">
      <alignment wrapText="1"/>
    </xf>
    <xf numFmtId="165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4" fontId="0" fillId="0" borderId="1" xfId="0" applyNumberFormat="1" applyFont="1" applyBorder="1" applyAlignment="1">
      <alignment horizontal="right" wrapText="1"/>
    </xf>
    <xf numFmtId="14" fontId="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14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wrapText="1"/>
    </xf>
    <xf numFmtId="14" fontId="0" fillId="0" borderId="1" xfId="0" applyNumberFormat="1" applyFont="1" applyBorder="1" applyAlignment="1">
      <alignment horizontal="left" wrapText="1"/>
    </xf>
    <xf numFmtId="0" fontId="58" fillId="0" borderId="1" xfId="0" applyFont="1" applyBorder="1" applyAlignment="1">
      <alignment horizontal="left" vertical="top"/>
    </xf>
    <xf numFmtId="173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right" wrapText="1"/>
    </xf>
    <xf numFmtId="167" fontId="0" fillId="0" borderId="1" xfId="0" applyNumberFormat="1" applyFont="1" applyBorder="1" applyAlignment="1">
      <alignment horizontal="left"/>
    </xf>
    <xf numFmtId="0" fontId="59" fillId="0" borderId="1" xfId="0" applyFont="1" applyBorder="1" applyAlignment="1">
      <alignment horizontal="left" wrapText="1"/>
    </xf>
    <xf numFmtId="0" fontId="4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60" fillId="0" borderId="0" xfId="0" applyFont="1" applyAlignment="1">
      <alignment horizontal="left" vertical="top"/>
    </xf>
    <xf numFmtId="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4" borderId="0" xfId="0" applyFont="1" applyFill="1" applyAlignment="1">
      <alignment horizontal="left"/>
    </xf>
    <xf numFmtId="14" fontId="19" fillId="0" borderId="0" xfId="0" applyNumberFormat="1" applyFont="1" applyAlignment="1">
      <alignment horizontal="left" wrapText="1"/>
    </xf>
    <xf numFmtId="166" fontId="0" fillId="0" borderId="0" xfId="0" applyNumberFormat="1" applyFont="1" applyAlignment="1">
      <alignment horizontal="left"/>
    </xf>
    <xf numFmtId="164" fontId="0" fillId="6" borderId="0" xfId="0" applyNumberFormat="1" applyFont="1" applyFill="1" applyAlignment="1">
      <alignment horizontal="left"/>
    </xf>
    <xf numFmtId="0" fontId="0" fillId="0" borderId="1" xfId="0" applyFont="1" applyBorder="1" applyAlignment="1">
      <alignment horizontal="left" wrapText="1"/>
    </xf>
    <xf numFmtId="165" fontId="0" fillId="0" borderId="1" xfId="0" applyNumberFormat="1" applyFont="1" applyBorder="1" applyAlignment="1">
      <alignment horizontal="right"/>
    </xf>
    <xf numFmtId="14" fontId="19" fillId="0" borderId="1" xfId="0" applyNumberFormat="1" applyFont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horizontal="right" wrapText="1"/>
    </xf>
    <xf numFmtId="165" fontId="17" fillId="0" borderId="1" xfId="0" applyNumberFormat="1" applyFont="1" applyBorder="1" applyAlignment="1">
      <alignment horizontal="right" wrapText="1"/>
    </xf>
    <xf numFmtId="165" fontId="0" fillId="0" borderId="1" xfId="0" applyNumberFormat="1" applyFont="1" applyBorder="1" applyAlignment="1">
      <alignment horizontal="right" wrapText="1"/>
    </xf>
    <xf numFmtId="168" fontId="0" fillId="0" borderId="1" xfId="0" applyNumberFormat="1" applyFont="1" applyBorder="1" applyAlignment="1">
      <alignment horizontal="left"/>
    </xf>
    <xf numFmtId="164" fontId="0" fillId="6" borderId="2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right" wrapText="1"/>
    </xf>
    <xf numFmtId="168" fontId="17" fillId="0" borderId="1" xfId="0" applyNumberFormat="1" applyFont="1" applyBorder="1" applyAlignment="1">
      <alignment wrapText="1"/>
    </xf>
    <xf numFmtId="167" fontId="17" fillId="0" borderId="1" xfId="0" applyNumberFormat="1" applyFont="1" applyBorder="1" applyAlignment="1">
      <alignment horizontal="left" wrapText="1"/>
    </xf>
    <xf numFmtId="170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0" fontId="33" fillId="0" borderId="1" xfId="0" applyFont="1" applyBorder="1" applyAlignment="1"/>
    <xf numFmtId="0" fontId="33" fillId="5" borderId="1" xfId="0" applyFont="1" applyFill="1" applyBorder="1" applyAlignment="1">
      <alignment wrapText="1"/>
    </xf>
    <xf numFmtId="0" fontId="56" fillId="0" borderId="1" xfId="0" applyFont="1" applyBorder="1" applyAlignment="1"/>
    <xf numFmtId="4" fontId="33" fillId="0" borderId="1" xfId="0" applyNumberFormat="1" applyFont="1" applyBorder="1" applyAlignment="1">
      <alignment horizontal="right"/>
    </xf>
    <xf numFmtId="0" fontId="33" fillId="0" borderId="1" xfId="0" applyFont="1" applyBorder="1" applyAlignment="1"/>
    <xf numFmtId="14" fontId="33" fillId="0" borderId="1" xfId="0" applyNumberFormat="1" applyFont="1" applyBorder="1" applyAlignment="1"/>
    <xf numFmtId="0" fontId="35" fillId="0" borderId="1" xfId="0" applyFont="1" applyBorder="1" applyAlignment="1">
      <alignment wrapText="1"/>
    </xf>
    <xf numFmtId="0" fontId="35" fillId="0" borderId="1" xfId="0" applyFont="1" applyBorder="1" applyAlignment="1">
      <alignment horizontal="right" wrapText="1"/>
    </xf>
    <xf numFmtId="14" fontId="35" fillId="0" borderId="1" xfId="0" applyNumberFormat="1" applyFont="1" applyBorder="1" applyAlignment="1">
      <alignment wrapText="1"/>
    </xf>
    <xf numFmtId="166" fontId="33" fillId="0" borderId="1" xfId="0" applyNumberFormat="1" applyFont="1" applyBorder="1" applyAlignment="1"/>
    <xf numFmtId="164" fontId="33" fillId="0" borderId="1" xfId="0" applyNumberFormat="1" applyFont="1" applyBorder="1" applyAlignment="1"/>
    <xf numFmtId="164" fontId="33" fillId="6" borderId="1" xfId="0" applyNumberFormat="1" applyFont="1" applyFill="1" applyBorder="1" applyAlignment="1">
      <alignment horizontal="left"/>
    </xf>
    <xf numFmtId="164" fontId="0" fillId="6" borderId="1" xfId="0" applyNumberFormat="1" applyFont="1" applyFill="1" applyBorder="1" applyAlignment="1">
      <alignment horizontal="left"/>
    </xf>
    <xf numFmtId="14" fontId="17" fillId="0" borderId="1" xfId="0" applyNumberFormat="1" applyFont="1" applyBorder="1" applyAlignment="1">
      <alignment wrapText="1"/>
    </xf>
    <xf numFmtId="14" fontId="17" fillId="0" borderId="1" xfId="0" applyNumberFormat="1" applyFont="1" applyBorder="1" applyAlignment="1">
      <alignment wrapText="1"/>
    </xf>
    <xf numFmtId="0" fontId="17" fillId="0" borderId="0" xfId="0" applyFont="1" applyAlignment="1">
      <alignment horizontal="right" wrapText="1"/>
    </xf>
    <xf numFmtId="168" fontId="17" fillId="0" borderId="0" xfId="0" applyNumberFormat="1" applyFont="1" applyAlignment="1">
      <alignment wrapText="1"/>
    </xf>
    <xf numFmtId="14" fontId="17" fillId="0" borderId="0" xfId="0" applyNumberFormat="1" applyFont="1" applyAlignment="1">
      <alignment wrapText="1"/>
    </xf>
    <xf numFmtId="0" fontId="0" fillId="4" borderId="0" xfId="0" applyFont="1" applyFill="1" applyAlignment="1">
      <alignment horizontal="left"/>
    </xf>
    <xf numFmtId="14" fontId="17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left"/>
    </xf>
    <xf numFmtId="14" fontId="0" fillId="0" borderId="1" xfId="0" applyNumberFormat="1" applyFont="1" applyBorder="1" applyAlignment="1">
      <alignment horizontal="right" wrapText="1"/>
    </xf>
    <xf numFmtId="0" fontId="0" fillId="5" borderId="0" xfId="0" applyFont="1" applyFill="1" applyAlignment="1">
      <alignment wrapText="1"/>
    </xf>
    <xf numFmtId="0" fontId="0" fillId="5" borderId="6" xfId="0" applyFont="1" applyFill="1" applyBorder="1" applyAlignment="1">
      <alignment wrapText="1"/>
    </xf>
    <xf numFmtId="0" fontId="0" fillId="0" borderId="6" xfId="0" applyFont="1" applyBorder="1" applyAlignment="1">
      <alignment horizontal="right" wrapText="1"/>
    </xf>
    <xf numFmtId="0" fontId="0" fillId="0" borderId="6" xfId="0" applyFont="1" applyBorder="1" applyAlignment="1">
      <alignment wrapText="1"/>
    </xf>
    <xf numFmtId="14" fontId="0" fillId="0" borderId="6" xfId="0" applyNumberFormat="1" applyFont="1" applyBorder="1" applyAlignment="1">
      <alignment horizontal="left" wrapText="1"/>
    </xf>
    <xf numFmtId="165" fontId="0" fillId="0" borderId="6" xfId="0" applyNumberFormat="1" applyFont="1" applyBorder="1" applyAlignment="1">
      <alignment wrapText="1"/>
    </xf>
    <xf numFmtId="166" fontId="0" fillId="0" borderId="6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4" fontId="0" fillId="4" borderId="0" xfId="0" applyNumberFormat="1" applyFont="1" applyFill="1" applyAlignment="1">
      <alignment horizontal="left"/>
    </xf>
    <xf numFmtId="0" fontId="61" fillId="4" borderId="1" xfId="0" applyFont="1" applyFill="1" applyBorder="1" applyAlignment="1">
      <alignment wrapText="1"/>
    </xf>
    <xf numFmtId="0" fontId="62" fillId="0" borderId="1" xfId="0" applyFont="1" applyBorder="1" applyAlignment="1">
      <alignment wrapText="1"/>
    </xf>
    <xf numFmtId="4" fontId="61" fillId="4" borderId="1" xfId="0" applyNumberFormat="1" applyFont="1" applyFill="1" applyBorder="1" applyAlignment="1">
      <alignment wrapText="1"/>
    </xf>
    <xf numFmtId="0" fontId="63" fillId="0" borderId="1" xfId="0" applyFont="1" applyBorder="1" applyAlignment="1">
      <alignment wrapText="1"/>
    </xf>
    <xf numFmtId="0" fontId="64" fillId="0" borderId="1" xfId="0" applyFont="1" applyBorder="1" applyAlignment="1">
      <alignment wrapText="1"/>
    </xf>
    <xf numFmtId="4" fontId="65" fillId="4" borderId="1" xfId="0" applyNumberFormat="1" applyFont="1" applyFill="1" applyBorder="1" applyAlignment="1">
      <alignment wrapText="1"/>
    </xf>
    <xf numFmtId="0" fontId="66" fillId="4" borderId="1" xfId="0" applyFont="1" applyFill="1" applyBorder="1" applyAlignment="1">
      <alignment wrapText="1"/>
    </xf>
    <xf numFmtId="0" fontId="65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0" fillId="5" borderId="0" xfId="0" applyFont="1" applyFill="1" applyAlignment="1">
      <alignment horizontal="left" wrapText="1"/>
    </xf>
    <xf numFmtId="0" fontId="0" fillId="5" borderId="0" xfId="0" applyFont="1" applyFill="1" applyAlignment="1">
      <alignment horizontal="left"/>
    </xf>
    <xf numFmtId="4" fontId="0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left"/>
    </xf>
    <xf numFmtId="165" fontId="17" fillId="0" borderId="1" xfId="0" applyNumberFormat="1" applyFont="1" applyBorder="1" applyAlignment="1">
      <alignment wrapText="1"/>
    </xf>
    <xf numFmtId="14" fontId="0" fillId="4" borderId="1" xfId="0" applyNumberFormat="1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right" wrapText="1"/>
    </xf>
    <xf numFmtId="164" fontId="0" fillId="0" borderId="1" xfId="0" applyNumberFormat="1" applyFont="1" applyBorder="1" applyAlignment="1">
      <alignment wrapText="1"/>
    </xf>
    <xf numFmtId="0" fontId="67" fillId="4" borderId="1" xfId="0" applyFont="1" applyFill="1" applyBorder="1" applyAlignment="1">
      <alignment wrapText="1"/>
    </xf>
    <xf numFmtId="0" fontId="68" fillId="7" borderId="1" xfId="0" applyFont="1" applyFill="1" applyBorder="1" applyAlignment="1">
      <alignment wrapText="1"/>
    </xf>
    <xf numFmtId="0" fontId="68" fillId="4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165" fontId="17" fillId="0" borderId="0" xfId="0" applyNumberFormat="1" applyFont="1" applyAlignment="1">
      <alignment wrapText="1"/>
    </xf>
    <xf numFmtId="0" fontId="65" fillId="4" borderId="1" xfId="0" applyFont="1" applyFill="1" applyBorder="1" applyAlignment="1">
      <alignment wrapText="1"/>
    </xf>
    <xf numFmtId="0" fontId="49" fillId="3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33" fillId="5" borderId="1" xfId="0" applyFont="1" applyFill="1" applyBorder="1" applyAlignment="1">
      <alignment horizontal="left" wrapText="1"/>
    </xf>
    <xf numFmtId="0" fontId="52" fillId="0" borderId="1" xfId="0" applyFont="1" applyBorder="1" applyAlignment="1">
      <alignment horizontal="left" vertical="top"/>
    </xf>
    <xf numFmtId="164" fontId="33" fillId="0" borderId="1" xfId="0" applyNumberFormat="1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6" fillId="5" borderId="1" xfId="0" applyFont="1" applyFill="1" applyBorder="1" applyAlignment="1">
      <alignment wrapText="1"/>
    </xf>
    <xf numFmtId="0" fontId="33" fillId="0" borderId="1" xfId="0" applyFont="1" applyBorder="1" applyAlignment="1">
      <alignment wrapText="1"/>
    </xf>
    <xf numFmtId="0" fontId="33" fillId="0" borderId="1" xfId="0" applyFont="1" applyBorder="1" applyAlignment="1">
      <alignment horizontal="right" wrapText="1"/>
    </xf>
    <xf numFmtId="4" fontId="29" fillId="4" borderId="1" xfId="0" applyNumberFormat="1" applyFont="1" applyFill="1" applyBorder="1" applyAlignment="1">
      <alignment wrapText="1"/>
    </xf>
    <xf numFmtId="0" fontId="69" fillId="4" borderId="1" xfId="0" applyFont="1" applyFill="1" applyBorder="1" applyAlignment="1">
      <alignment wrapText="1"/>
    </xf>
    <xf numFmtId="0" fontId="70" fillId="4" borderId="1" xfId="0" applyFont="1" applyFill="1" applyBorder="1" applyAlignment="1">
      <alignment wrapText="1"/>
    </xf>
    <xf numFmtId="0" fontId="71" fillId="4" borderId="1" xfId="0" applyFont="1" applyFill="1" applyBorder="1" applyAlignment="1">
      <alignment wrapText="1"/>
    </xf>
    <xf numFmtId="0" fontId="72" fillId="4" borderId="1" xfId="0" applyFont="1" applyFill="1" applyBorder="1" applyAlignment="1">
      <alignment wrapText="1"/>
    </xf>
    <xf numFmtId="0" fontId="4" fillId="3" borderId="7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5" borderId="8" xfId="0" applyFont="1" applyFill="1" applyBorder="1" applyAlignment="1">
      <alignment horizontal="left" wrapText="1"/>
    </xf>
    <xf numFmtId="0" fontId="10" fillId="0" borderId="8" xfId="0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5" borderId="6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164" fontId="0" fillId="0" borderId="6" xfId="0" applyNumberFormat="1" applyFont="1" applyBorder="1" applyAlignment="1">
      <alignment horizontal="left"/>
    </xf>
    <xf numFmtId="0" fontId="73" fillId="0" borderId="1" xfId="0" applyFont="1" applyBorder="1" applyAlignment="1">
      <alignment wrapText="1"/>
    </xf>
    <xf numFmtId="0" fontId="6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left"/>
    </xf>
    <xf numFmtId="0" fontId="74" fillId="4" borderId="1" xfId="0" applyFont="1" applyFill="1" applyBorder="1" applyAlignment="1">
      <alignment wrapText="1"/>
    </xf>
    <xf numFmtId="4" fontId="65" fillId="4" borderId="1" xfId="0" applyNumberFormat="1" applyFont="1" applyFill="1" applyBorder="1" applyAlignment="1">
      <alignment wrapText="1"/>
    </xf>
    <xf numFmtId="0" fontId="33" fillId="0" borderId="0" xfId="0" applyFont="1" applyAlignment="1">
      <alignment horizontal="left"/>
    </xf>
    <xf numFmtId="0" fontId="69" fillId="4" borderId="0" xfId="0" applyFont="1" applyFill="1" applyAlignment="1">
      <alignment wrapText="1"/>
    </xf>
    <xf numFmtId="0" fontId="68" fillId="7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68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14" fontId="33" fillId="0" borderId="1" xfId="0" applyNumberFormat="1" applyFont="1" applyBorder="1" applyAlignment="1">
      <alignment horizontal="right"/>
    </xf>
    <xf numFmtId="14" fontId="33" fillId="0" borderId="1" xfId="0" applyNumberFormat="1" applyFont="1" applyBorder="1" applyAlignment="1">
      <alignment horizontal="left"/>
    </xf>
    <xf numFmtId="14" fontId="33" fillId="0" borderId="1" xfId="0" applyNumberFormat="1" applyFont="1" applyBorder="1" applyAlignment="1">
      <alignment horizontal="left"/>
    </xf>
    <xf numFmtId="166" fontId="33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0" fontId="33" fillId="4" borderId="1" xfId="0" applyFont="1" applyFill="1" applyBorder="1" applyAlignment="1">
      <alignment wrapText="1"/>
    </xf>
    <xf numFmtId="165" fontId="33" fillId="0" borderId="1" xfId="0" applyNumberFormat="1" applyFont="1" applyBorder="1" applyAlignment="1">
      <alignment wrapText="1"/>
    </xf>
    <xf numFmtId="14" fontId="33" fillId="0" borderId="1" xfId="0" applyNumberFormat="1" applyFont="1" applyBorder="1" applyAlignment="1">
      <alignment wrapText="1"/>
    </xf>
    <xf numFmtId="0" fontId="33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165" fontId="0" fillId="0" borderId="1" xfId="0" applyNumberFormat="1" applyFont="1" applyBorder="1" applyAlignment="1">
      <alignment horizontal="left" wrapText="1"/>
    </xf>
    <xf numFmtId="0" fontId="4" fillId="3" borderId="7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75" fillId="0" borderId="8" xfId="0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14" fontId="0" fillId="4" borderId="8" xfId="0" applyNumberFormat="1" applyFont="1" applyFill="1" applyBorder="1" applyAlignment="1">
      <alignment horizontal="left"/>
    </xf>
    <xf numFmtId="14" fontId="0" fillId="0" borderId="8" xfId="0" applyNumberFormat="1" applyFont="1" applyBorder="1" applyAlignment="1">
      <alignment horizontal="left"/>
    </xf>
    <xf numFmtId="0" fontId="0" fillId="0" borderId="8" xfId="0" applyFont="1" applyBorder="1" applyAlignment="1">
      <alignment horizontal="left" wrapText="1"/>
    </xf>
    <xf numFmtId="166" fontId="0" fillId="0" borderId="8" xfId="0" applyNumberFormat="1" applyFont="1" applyBorder="1" applyAlignment="1">
      <alignment horizontal="left"/>
    </xf>
    <xf numFmtId="49" fontId="0" fillId="0" borderId="8" xfId="0" applyNumberFormat="1" applyFont="1" applyBorder="1" applyAlignment="1">
      <alignment horizontal="left"/>
    </xf>
    <xf numFmtId="164" fontId="0" fillId="6" borderId="8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165" fontId="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right"/>
    </xf>
    <xf numFmtId="164" fontId="0" fillId="6" borderId="6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14" fontId="0" fillId="0" borderId="0" xfId="0" applyNumberFormat="1" applyFont="1" applyAlignment="1">
      <alignment horizontal="right"/>
    </xf>
    <xf numFmtId="0" fontId="68" fillId="4" borderId="0" xfId="0" applyFont="1" applyFill="1" applyAlignment="1">
      <alignment wrapText="1"/>
    </xf>
    <xf numFmtId="0" fontId="68" fillId="4" borderId="0" xfId="0" applyFont="1" applyFill="1" applyAlignment="1">
      <alignment wrapText="1"/>
    </xf>
    <xf numFmtId="164" fontId="0" fillId="0" borderId="1" xfId="0" applyNumberFormat="1" applyFont="1" applyBorder="1" applyAlignment="1">
      <alignment horizontal="left"/>
    </xf>
    <xf numFmtId="0" fontId="76" fillId="0" borderId="1" xfId="0" applyFont="1" applyBorder="1" applyAlignment="1">
      <alignment wrapText="1"/>
    </xf>
    <xf numFmtId="0" fontId="77" fillId="4" borderId="0" xfId="0" applyFont="1" applyFill="1" applyAlignment="1">
      <alignment wrapText="1"/>
    </xf>
    <xf numFmtId="0" fontId="0" fillId="5" borderId="8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165" fontId="0" fillId="0" borderId="8" xfId="0" applyNumberFormat="1" applyFont="1" applyBorder="1" applyAlignment="1">
      <alignment horizontal="left"/>
    </xf>
    <xf numFmtId="14" fontId="0" fillId="0" borderId="8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74" fillId="4" borderId="0" xfId="0" applyFont="1" applyFill="1" applyAlignment="1">
      <alignment wrapText="1"/>
    </xf>
    <xf numFmtId="0" fontId="66" fillId="4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horizontal="left" wrapText="1"/>
    </xf>
    <xf numFmtId="164" fontId="33" fillId="6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4" fontId="33" fillId="6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search/9609+Greenpointe+Drive,+tampa+33626?entry=gmail&amp;source=g" TargetMode="External"/><Relationship Id="rId2" Type="http://schemas.openxmlformats.org/officeDocument/2006/relationships/hyperlink" Target="mailto:ceciliaorrego14@gmail.com" TargetMode="External"/><Relationship Id="rId1" Type="http://schemas.openxmlformats.org/officeDocument/2006/relationships/hyperlink" Target="mailto:ferranti.dina@gmail.com" TargetMode="External"/><Relationship Id="rId4" Type="http://schemas.openxmlformats.org/officeDocument/2006/relationships/hyperlink" Target="mailto:leilani.otero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herm01@gmail.com" TargetMode="External"/><Relationship Id="rId2" Type="http://schemas.openxmlformats.org/officeDocument/2006/relationships/hyperlink" Target="mailto:lefeldp@gmail.com" TargetMode="External"/><Relationship Id="rId1" Type="http://schemas.openxmlformats.org/officeDocument/2006/relationships/hyperlink" Target="mailto:Drlisacorrea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efeldp@gmail.com" TargetMode="External"/><Relationship Id="rId1" Type="http://schemas.openxmlformats.org/officeDocument/2006/relationships/hyperlink" Target="mailto:vherm0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herm01@gmail.com" TargetMode="External"/><Relationship Id="rId2" Type="http://schemas.openxmlformats.org/officeDocument/2006/relationships/hyperlink" Target="mailto:maerhee@aol.com" TargetMode="External"/><Relationship Id="rId1" Type="http://schemas.openxmlformats.org/officeDocument/2006/relationships/hyperlink" Target="mailto:ferranti.dina@gmail.com" TargetMode="External"/><Relationship Id="rId4" Type="http://schemas.openxmlformats.org/officeDocument/2006/relationships/hyperlink" Target="mailto:lefeld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241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AD11" sqref="AD11"/>
    </sheetView>
  </sheetViews>
  <sheetFormatPr defaultColWidth="17.28515625" defaultRowHeight="15" customHeight="1"/>
  <cols>
    <col min="1" max="1" width="14.85546875" customWidth="1"/>
    <col min="2" max="2" width="31.7109375" customWidth="1"/>
    <col min="3" max="3" width="18.7109375" customWidth="1"/>
    <col min="4" max="4" width="23.5703125" customWidth="1"/>
    <col min="5" max="5" width="29.42578125" customWidth="1"/>
    <col min="6" max="6" width="16.140625" customWidth="1"/>
    <col min="7" max="7" width="25.140625" customWidth="1"/>
    <col min="8" max="8" width="8.28515625" customWidth="1"/>
    <col min="9" max="13" width="17.42578125" customWidth="1"/>
    <col min="14" max="22" width="14.85546875" customWidth="1"/>
    <col min="23" max="23" width="20" customWidth="1"/>
    <col min="24" max="24" width="21.7109375" customWidth="1"/>
    <col min="25" max="25" width="12.7109375" customWidth="1"/>
    <col min="26" max="26" width="14.7109375" customWidth="1"/>
    <col min="27" max="27" width="11.5703125" customWidth="1"/>
    <col min="28" max="28" width="23.28515625" customWidth="1"/>
    <col min="29" max="29" width="15.42578125" customWidth="1"/>
    <col min="30" max="30" width="34.7109375" customWidth="1"/>
  </cols>
  <sheetData>
    <row r="1" spans="1:29" ht="3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7" t="s">
        <v>24</v>
      </c>
      <c r="Z1" s="7" t="s">
        <v>25</v>
      </c>
      <c r="AA1" s="2" t="s">
        <v>26</v>
      </c>
      <c r="AB1" s="8" t="s">
        <v>27</v>
      </c>
      <c r="AC1" s="8" t="s">
        <v>28</v>
      </c>
    </row>
    <row r="2" spans="1:29" ht="12.75">
      <c r="A2" s="9" t="s">
        <v>29</v>
      </c>
      <c r="B2" s="10" t="s">
        <v>30</v>
      </c>
      <c r="C2" s="11" t="s">
        <v>31</v>
      </c>
      <c r="D2" s="12" t="s">
        <v>32</v>
      </c>
      <c r="E2" s="10" t="s">
        <v>33</v>
      </c>
      <c r="F2" s="13" t="s">
        <v>34</v>
      </c>
      <c r="G2" s="14" t="s">
        <v>35</v>
      </c>
      <c r="H2" s="14"/>
      <c r="I2" s="14"/>
      <c r="J2" s="14"/>
      <c r="K2" s="14"/>
      <c r="L2" s="14"/>
      <c r="M2" s="14"/>
      <c r="N2" s="14"/>
      <c r="O2" s="14" t="s">
        <v>36</v>
      </c>
      <c r="P2" s="15">
        <v>42955</v>
      </c>
      <c r="Q2" s="14"/>
      <c r="R2" s="16"/>
      <c r="S2" s="14"/>
      <c r="T2" s="14"/>
      <c r="U2" s="14"/>
      <c r="V2" s="14"/>
      <c r="W2" s="14"/>
      <c r="X2" s="14"/>
      <c r="Y2" s="17">
        <v>43579</v>
      </c>
      <c r="Z2" s="18">
        <v>43344</v>
      </c>
      <c r="AA2" s="14" t="s">
        <v>37</v>
      </c>
      <c r="AB2" s="14"/>
      <c r="AC2" s="19">
        <v>44075</v>
      </c>
    </row>
    <row r="3" spans="1:29" ht="25.5">
      <c r="A3" s="9" t="s">
        <v>38</v>
      </c>
      <c r="B3" s="10" t="s">
        <v>39</v>
      </c>
      <c r="C3" s="11" t="s">
        <v>31</v>
      </c>
      <c r="D3" s="20" t="s">
        <v>40</v>
      </c>
      <c r="E3" s="10" t="s">
        <v>41</v>
      </c>
      <c r="F3" s="13" t="s">
        <v>42</v>
      </c>
      <c r="G3" s="20" t="s">
        <v>43</v>
      </c>
      <c r="H3" s="20"/>
      <c r="I3" s="20"/>
      <c r="J3" s="20"/>
      <c r="K3" s="20" t="s">
        <v>44</v>
      </c>
      <c r="L3" s="21">
        <v>43504</v>
      </c>
      <c r="M3" s="22"/>
      <c r="N3" s="22"/>
      <c r="O3" s="22"/>
      <c r="P3" s="23"/>
      <c r="Q3" s="23"/>
      <c r="R3" s="23"/>
      <c r="S3" s="24"/>
      <c r="T3" s="21"/>
      <c r="U3" s="23"/>
      <c r="V3" s="23"/>
      <c r="W3" s="23"/>
      <c r="X3" s="23"/>
      <c r="Y3" s="25">
        <v>43583</v>
      </c>
      <c r="Z3" s="18">
        <v>43160</v>
      </c>
      <c r="AA3" s="14" t="s">
        <v>37</v>
      </c>
      <c r="AB3" s="14"/>
      <c r="AC3" s="19">
        <v>44105</v>
      </c>
    </row>
    <row r="4" spans="1:29" ht="12.75">
      <c r="A4" s="9" t="s">
        <v>45</v>
      </c>
      <c r="B4" s="10" t="s">
        <v>46</v>
      </c>
      <c r="C4" s="11" t="s">
        <v>31</v>
      </c>
      <c r="D4" s="20" t="s">
        <v>47</v>
      </c>
      <c r="E4" s="10" t="s">
        <v>48</v>
      </c>
      <c r="F4" s="26" t="s">
        <v>49</v>
      </c>
      <c r="G4" s="20" t="s">
        <v>50</v>
      </c>
      <c r="H4" s="20"/>
      <c r="I4" s="20"/>
      <c r="J4" s="20"/>
      <c r="K4" s="20" t="s">
        <v>51</v>
      </c>
      <c r="L4" s="21">
        <v>43487</v>
      </c>
      <c r="M4" s="22"/>
      <c r="N4" s="22"/>
      <c r="O4" s="22"/>
      <c r="P4" s="23"/>
      <c r="Q4" s="23"/>
      <c r="R4" s="23"/>
      <c r="S4" s="24"/>
      <c r="T4" s="21"/>
      <c r="U4" s="23"/>
      <c r="V4" s="23"/>
      <c r="W4" s="23"/>
      <c r="X4" s="23"/>
      <c r="Y4" s="25">
        <v>43560</v>
      </c>
      <c r="Z4" s="18">
        <v>43556</v>
      </c>
      <c r="AA4" s="14" t="s">
        <v>37</v>
      </c>
      <c r="AB4" s="14"/>
      <c r="AC4" s="19">
        <v>44013</v>
      </c>
    </row>
    <row r="5" spans="1:29" ht="12.75">
      <c r="A5" s="9" t="s">
        <v>52</v>
      </c>
      <c r="B5" s="20" t="s">
        <v>53</v>
      </c>
      <c r="C5" s="20" t="s">
        <v>31</v>
      </c>
      <c r="D5" s="20" t="s">
        <v>54</v>
      </c>
      <c r="E5" s="20" t="s">
        <v>55</v>
      </c>
      <c r="F5" s="27" t="s">
        <v>56</v>
      </c>
      <c r="G5" s="20" t="s">
        <v>57</v>
      </c>
      <c r="H5" s="20"/>
      <c r="I5" s="20"/>
      <c r="J5" s="20"/>
      <c r="K5" s="20" t="s">
        <v>58</v>
      </c>
      <c r="L5" s="21">
        <v>43494</v>
      </c>
      <c r="M5" s="22"/>
      <c r="N5" s="22"/>
      <c r="O5" s="22"/>
      <c r="P5" s="23"/>
      <c r="Q5" s="23"/>
      <c r="R5" s="23"/>
      <c r="S5" s="24"/>
      <c r="T5" s="21"/>
      <c r="U5" s="23"/>
      <c r="V5" s="23"/>
      <c r="W5" s="23"/>
      <c r="X5" s="23"/>
      <c r="Y5" s="25">
        <v>43559</v>
      </c>
      <c r="Z5" s="28">
        <v>41456</v>
      </c>
      <c r="AA5" s="14" t="s">
        <v>59</v>
      </c>
      <c r="AB5" s="14" t="s">
        <v>60</v>
      </c>
      <c r="AC5" s="19">
        <v>44256</v>
      </c>
    </row>
    <row r="6" spans="1:29" ht="12.75">
      <c r="A6" s="9" t="s">
        <v>61</v>
      </c>
      <c r="B6" s="20" t="s">
        <v>62</v>
      </c>
      <c r="C6" s="20" t="s">
        <v>31</v>
      </c>
      <c r="D6" s="20"/>
      <c r="E6" s="29" t="s">
        <v>63</v>
      </c>
      <c r="F6" s="27" t="s">
        <v>64</v>
      </c>
      <c r="G6" s="20" t="s">
        <v>65</v>
      </c>
      <c r="H6" s="20"/>
      <c r="I6" s="20"/>
      <c r="J6" s="20"/>
      <c r="K6" s="20"/>
      <c r="L6" s="30"/>
      <c r="M6" s="20" t="s">
        <v>66</v>
      </c>
      <c r="N6" s="31">
        <v>43075</v>
      </c>
      <c r="O6" s="22"/>
      <c r="P6" s="23"/>
      <c r="Q6" s="23"/>
      <c r="R6" s="23"/>
      <c r="S6" s="24"/>
      <c r="T6" s="21"/>
      <c r="U6" s="23"/>
      <c r="V6" s="23"/>
      <c r="W6" s="23"/>
      <c r="X6" s="23"/>
      <c r="Y6" s="25">
        <v>43489</v>
      </c>
      <c r="Z6" s="18">
        <v>43586</v>
      </c>
      <c r="AA6" s="14" t="s">
        <v>59</v>
      </c>
      <c r="AB6" s="14" t="s">
        <v>67</v>
      </c>
      <c r="AC6" s="19">
        <v>44287</v>
      </c>
    </row>
    <row r="7" spans="1:29" ht="12.75">
      <c r="A7" s="9" t="s">
        <v>68</v>
      </c>
      <c r="B7" s="10" t="s">
        <v>69</v>
      </c>
      <c r="C7" s="11" t="s">
        <v>31</v>
      </c>
      <c r="D7" s="12" t="s">
        <v>70</v>
      </c>
      <c r="E7" s="10" t="s">
        <v>71</v>
      </c>
      <c r="F7" s="27" t="s">
        <v>72</v>
      </c>
      <c r="G7" s="14" t="s">
        <v>73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6"/>
      <c r="S7" s="14" t="s">
        <v>74</v>
      </c>
      <c r="T7" s="15">
        <v>41977</v>
      </c>
      <c r="U7" s="14"/>
      <c r="V7" s="14"/>
      <c r="W7" s="14"/>
      <c r="X7" s="14"/>
      <c r="Y7" s="17">
        <v>43494</v>
      </c>
      <c r="Z7" s="18">
        <v>43678</v>
      </c>
      <c r="AA7" s="14" t="s">
        <v>37</v>
      </c>
      <c r="AB7" s="14"/>
      <c r="AC7" s="19">
        <v>44105</v>
      </c>
    </row>
    <row r="8" spans="1:29" ht="12.75">
      <c r="A8" s="9" t="s">
        <v>75</v>
      </c>
      <c r="B8" s="32" t="s">
        <v>76</v>
      </c>
      <c r="C8" s="11" t="s">
        <v>31</v>
      </c>
      <c r="D8" s="33"/>
      <c r="E8" s="32" t="s">
        <v>77</v>
      </c>
      <c r="F8" s="34" t="s">
        <v>78</v>
      </c>
      <c r="G8" s="32" t="s">
        <v>79</v>
      </c>
      <c r="H8" s="32"/>
      <c r="I8" s="32"/>
      <c r="J8" s="32"/>
      <c r="K8" s="32"/>
      <c r="L8" s="32"/>
      <c r="M8" s="32"/>
      <c r="N8" s="35"/>
      <c r="O8" s="32" t="s">
        <v>80</v>
      </c>
      <c r="P8" s="36">
        <v>42697</v>
      </c>
      <c r="Q8" s="32"/>
      <c r="R8" s="34"/>
      <c r="S8" s="32"/>
      <c r="T8" s="37"/>
      <c r="U8" s="32"/>
      <c r="V8" s="32"/>
      <c r="W8" s="32"/>
      <c r="X8" s="32"/>
      <c r="Y8" s="17">
        <v>43434</v>
      </c>
      <c r="Z8" s="18">
        <v>42826</v>
      </c>
      <c r="AA8" s="38" t="s">
        <v>59</v>
      </c>
      <c r="AB8" s="14" t="s">
        <v>67</v>
      </c>
      <c r="AC8" s="19">
        <v>44287</v>
      </c>
    </row>
    <row r="9" spans="1:29" ht="25.5">
      <c r="A9" s="39" t="s">
        <v>81</v>
      </c>
      <c r="B9" s="40" t="s">
        <v>82</v>
      </c>
      <c r="C9" s="41" t="s">
        <v>31</v>
      </c>
      <c r="D9" s="41" t="s">
        <v>83</v>
      </c>
      <c r="E9" s="42" t="str">
        <f>HYPERLINK("mailto:camurgis@gmail.com","camurgis@gmail.com")</f>
        <v>camurgis@gmail.com</v>
      </c>
      <c r="F9" s="43" t="s">
        <v>84</v>
      </c>
      <c r="G9" s="14" t="s">
        <v>85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4"/>
      <c r="S9" s="40"/>
      <c r="T9" s="40"/>
      <c r="U9" s="14" t="s">
        <v>86</v>
      </c>
      <c r="V9" s="45" t="s">
        <v>87</v>
      </c>
      <c r="W9" s="14" t="s">
        <v>88</v>
      </c>
      <c r="X9" s="14" t="s">
        <v>89</v>
      </c>
      <c r="Y9" s="17">
        <v>40179</v>
      </c>
      <c r="Z9" s="46">
        <v>43862</v>
      </c>
      <c r="AA9" s="47" t="s">
        <v>59</v>
      </c>
      <c r="AB9" s="45" t="s">
        <v>90</v>
      </c>
      <c r="AC9" s="19">
        <v>44105</v>
      </c>
    </row>
    <row r="10" spans="1:29" ht="12.75">
      <c r="A10" s="48" t="s">
        <v>91</v>
      </c>
      <c r="B10" s="49" t="s">
        <v>92</v>
      </c>
      <c r="C10" s="50" t="s">
        <v>31</v>
      </c>
      <c r="D10" s="50" t="s">
        <v>93</v>
      </c>
      <c r="E10" s="51" t="s">
        <v>94</v>
      </c>
      <c r="F10" s="52" t="s">
        <v>95</v>
      </c>
      <c r="G10" s="53" t="s">
        <v>96</v>
      </c>
      <c r="H10" s="49"/>
      <c r="I10" s="49"/>
      <c r="J10" s="49"/>
      <c r="K10" s="49"/>
      <c r="L10" s="49"/>
      <c r="M10" s="49"/>
      <c r="N10" s="49"/>
      <c r="O10" s="49"/>
      <c r="P10" s="49"/>
      <c r="Q10" s="49" t="s">
        <v>97</v>
      </c>
      <c r="R10" s="54">
        <v>42359</v>
      </c>
      <c r="S10" s="49"/>
      <c r="T10" s="49"/>
      <c r="U10" s="49" t="s">
        <v>98</v>
      </c>
      <c r="V10" s="55">
        <v>41549</v>
      </c>
      <c r="W10" s="53" t="s">
        <v>99</v>
      </c>
      <c r="X10" s="53" t="s">
        <v>100</v>
      </c>
      <c r="Y10" s="56">
        <v>43046</v>
      </c>
      <c r="Z10" s="28">
        <v>42186</v>
      </c>
      <c r="AA10" s="53" t="s">
        <v>59</v>
      </c>
      <c r="AB10" s="53" t="s">
        <v>67</v>
      </c>
      <c r="AC10" s="57">
        <v>44287</v>
      </c>
    </row>
    <row r="11" spans="1:29" ht="12.75">
      <c r="A11" s="9" t="s">
        <v>101</v>
      </c>
      <c r="B11" s="10" t="s">
        <v>102</v>
      </c>
      <c r="C11" s="20" t="s">
        <v>31</v>
      </c>
      <c r="D11" s="20" t="s">
        <v>103</v>
      </c>
      <c r="E11" s="20" t="s">
        <v>104</v>
      </c>
      <c r="F11" s="27" t="s">
        <v>105</v>
      </c>
      <c r="G11" s="20" t="s">
        <v>106</v>
      </c>
      <c r="H11" s="20"/>
      <c r="I11" s="20"/>
      <c r="J11" s="20"/>
      <c r="K11" s="20" t="s">
        <v>107</v>
      </c>
      <c r="L11" s="20" t="s">
        <v>108</v>
      </c>
      <c r="M11" s="22"/>
      <c r="N11" s="22"/>
      <c r="O11" s="22"/>
      <c r="P11" s="23"/>
      <c r="Q11" s="23"/>
      <c r="R11" s="23"/>
      <c r="S11" s="24"/>
      <c r="T11" s="21"/>
      <c r="U11" s="23"/>
      <c r="V11" s="23"/>
      <c r="W11" s="23"/>
      <c r="X11" s="23"/>
      <c r="Y11" s="25">
        <v>43540</v>
      </c>
      <c r="Z11" s="18">
        <v>43709</v>
      </c>
      <c r="AA11" s="14" t="s">
        <v>59</v>
      </c>
      <c r="AB11" s="14" t="s">
        <v>109</v>
      </c>
      <c r="AC11" s="19">
        <v>44317</v>
      </c>
    </row>
    <row r="12" spans="1:29" ht="12.75">
      <c r="A12" s="39" t="s">
        <v>110</v>
      </c>
      <c r="B12" s="14" t="s">
        <v>111</v>
      </c>
      <c r="C12" s="41" t="s">
        <v>112</v>
      </c>
      <c r="D12" s="41" t="s">
        <v>113</v>
      </c>
      <c r="E12" s="58" t="s">
        <v>114</v>
      </c>
      <c r="F12" s="44" t="s">
        <v>115</v>
      </c>
      <c r="G12" s="14" t="s">
        <v>116</v>
      </c>
      <c r="H12" s="40"/>
      <c r="I12" s="40"/>
      <c r="J12" s="40"/>
      <c r="K12" s="40"/>
      <c r="L12" s="40"/>
      <c r="M12" s="40"/>
      <c r="N12" s="40"/>
      <c r="O12" s="40"/>
      <c r="P12" s="40"/>
      <c r="Q12" s="14" t="s">
        <v>117</v>
      </c>
      <c r="R12" s="59">
        <v>42495</v>
      </c>
      <c r="S12" s="40"/>
      <c r="T12" s="40"/>
      <c r="U12" s="40" t="s">
        <v>118</v>
      </c>
      <c r="V12" s="60">
        <v>41670</v>
      </c>
      <c r="W12" s="40" t="s">
        <v>118</v>
      </c>
      <c r="X12" s="60">
        <v>41670</v>
      </c>
      <c r="Y12" s="17">
        <v>41978</v>
      </c>
      <c r="Z12" s="18">
        <v>43191</v>
      </c>
      <c r="AA12" s="14" t="s">
        <v>59</v>
      </c>
      <c r="AB12" s="14" t="s">
        <v>119</v>
      </c>
      <c r="AC12" s="19">
        <v>44044</v>
      </c>
    </row>
    <row r="13" spans="1:29" ht="12.75">
      <c r="A13" s="9" t="s">
        <v>120</v>
      </c>
      <c r="B13" s="14" t="s">
        <v>121</v>
      </c>
      <c r="C13" s="11" t="s">
        <v>31</v>
      </c>
      <c r="D13" s="12" t="s">
        <v>54</v>
      </c>
      <c r="E13" s="61" t="s">
        <v>122</v>
      </c>
      <c r="F13" s="26" t="s">
        <v>123</v>
      </c>
      <c r="G13" s="14" t="s">
        <v>124</v>
      </c>
      <c r="H13" s="14"/>
      <c r="I13" s="14"/>
      <c r="J13" s="14"/>
      <c r="K13" s="14"/>
      <c r="L13" s="14"/>
      <c r="M13" s="14"/>
      <c r="N13" s="14"/>
      <c r="O13" s="14" t="s">
        <v>125</v>
      </c>
      <c r="P13" s="15">
        <v>42649</v>
      </c>
      <c r="Q13" s="14"/>
      <c r="R13" s="16"/>
      <c r="S13" s="20" t="s">
        <v>126</v>
      </c>
      <c r="T13" s="15">
        <v>41751</v>
      </c>
      <c r="U13" s="14"/>
      <c r="V13" s="22"/>
      <c r="W13" s="14"/>
      <c r="X13" s="14"/>
      <c r="Y13" s="17">
        <v>43111</v>
      </c>
      <c r="Z13" s="18">
        <v>43009</v>
      </c>
      <c r="AA13" s="14" t="s">
        <v>59</v>
      </c>
      <c r="AB13" s="14" t="s">
        <v>90</v>
      </c>
      <c r="AC13" s="19">
        <v>44105</v>
      </c>
    </row>
    <row r="14" spans="1:29" ht="12" customHeight="1">
      <c r="A14" s="9" t="s">
        <v>127</v>
      </c>
      <c r="B14" s="14" t="s">
        <v>128</v>
      </c>
      <c r="C14" s="11" t="s">
        <v>31</v>
      </c>
      <c r="D14" s="12" t="s">
        <v>129</v>
      </c>
      <c r="E14" s="61" t="s">
        <v>130</v>
      </c>
      <c r="F14" s="26" t="s">
        <v>131</v>
      </c>
      <c r="G14" s="14" t="s">
        <v>132</v>
      </c>
      <c r="H14" s="62"/>
      <c r="I14" s="62"/>
      <c r="J14" s="62"/>
      <c r="K14" s="62"/>
      <c r="L14" s="62"/>
      <c r="M14" s="62" t="s">
        <v>133</v>
      </c>
      <c r="N14" s="15">
        <v>42989</v>
      </c>
      <c r="O14" s="14"/>
      <c r="P14" s="14"/>
      <c r="Q14" s="14"/>
      <c r="R14" s="16"/>
      <c r="S14" s="62" t="s">
        <v>117</v>
      </c>
      <c r="T14" s="15">
        <v>42041</v>
      </c>
      <c r="U14" s="14"/>
      <c r="V14" s="14"/>
      <c r="W14" s="14" t="s">
        <v>134</v>
      </c>
      <c r="X14" s="15">
        <v>41377</v>
      </c>
      <c r="Y14" s="17">
        <v>43123</v>
      </c>
      <c r="Z14" s="63" t="s">
        <v>135</v>
      </c>
      <c r="AA14" s="64" t="s">
        <v>59</v>
      </c>
      <c r="AB14" s="64" t="s">
        <v>136</v>
      </c>
      <c r="AC14" s="19">
        <v>44197</v>
      </c>
    </row>
    <row r="15" spans="1:29" ht="12.75">
      <c r="A15" s="9" t="s">
        <v>137</v>
      </c>
      <c r="B15" s="14" t="s">
        <v>138</v>
      </c>
      <c r="C15" s="11" t="s">
        <v>31</v>
      </c>
      <c r="D15" s="12"/>
      <c r="E15" s="61" t="s">
        <v>139</v>
      </c>
      <c r="F15" s="26" t="s">
        <v>140</v>
      </c>
      <c r="G15" s="14" t="s">
        <v>141</v>
      </c>
      <c r="H15" s="14"/>
      <c r="I15" s="14" t="s">
        <v>142</v>
      </c>
      <c r="J15" s="65">
        <v>43868</v>
      </c>
      <c r="K15" s="14"/>
      <c r="L15" s="14"/>
      <c r="M15" s="14" t="s">
        <v>143</v>
      </c>
      <c r="N15" s="15">
        <v>43097</v>
      </c>
      <c r="O15" s="14"/>
      <c r="P15" s="14"/>
      <c r="Q15" s="14" t="s">
        <v>144</v>
      </c>
      <c r="R15" s="16">
        <v>42549</v>
      </c>
      <c r="S15" s="14"/>
      <c r="T15" s="14"/>
      <c r="U15" s="14"/>
      <c r="V15" s="14"/>
      <c r="W15" s="14"/>
      <c r="X15" s="14"/>
      <c r="Y15" s="17">
        <v>43160</v>
      </c>
      <c r="Z15" s="28">
        <v>42095</v>
      </c>
      <c r="AA15" s="14" t="s">
        <v>59</v>
      </c>
      <c r="AB15" s="14" t="s">
        <v>145</v>
      </c>
      <c r="AC15" s="19">
        <v>44166</v>
      </c>
    </row>
    <row r="16" spans="1:29" ht="12.75">
      <c r="A16" s="39" t="s">
        <v>146</v>
      </c>
      <c r="B16" s="40" t="s">
        <v>147</v>
      </c>
      <c r="C16" s="11" t="s">
        <v>31</v>
      </c>
      <c r="D16" s="41" t="s">
        <v>148</v>
      </c>
      <c r="E16" s="42" t="s">
        <v>149</v>
      </c>
      <c r="F16" s="26" t="s">
        <v>150</v>
      </c>
      <c r="G16" s="14" t="s">
        <v>151</v>
      </c>
      <c r="H16" s="14"/>
      <c r="I16" s="14"/>
      <c r="J16" s="14"/>
      <c r="K16" s="14"/>
      <c r="L16" s="14"/>
      <c r="M16" s="14"/>
      <c r="N16" s="14"/>
      <c r="O16" s="14" t="s">
        <v>152</v>
      </c>
      <c r="P16" s="59">
        <v>42905</v>
      </c>
      <c r="Q16" s="40"/>
      <c r="R16" s="44"/>
      <c r="S16" s="62" t="s">
        <v>153</v>
      </c>
      <c r="T16" s="60">
        <v>41920</v>
      </c>
      <c r="U16" s="22"/>
      <c r="V16" s="40"/>
      <c r="W16" s="14" t="s">
        <v>154</v>
      </c>
      <c r="X16" s="14" t="s">
        <v>155</v>
      </c>
      <c r="Y16" s="17">
        <v>40869</v>
      </c>
      <c r="Z16" s="18">
        <v>43132</v>
      </c>
      <c r="AA16" s="47" t="s">
        <v>59</v>
      </c>
      <c r="AB16" s="45" t="s">
        <v>90</v>
      </c>
      <c r="AC16" s="19">
        <v>44105</v>
      </c>
    </row>
    <row r="17" spans="1:29" ht="12.75">
      <c r="A17" s="39" t="s">
        <v>156</v>
      </c>
      <c r="B17" s="40" t="s">
        <v>157</v>
      </c>
      <c r="C17" s="41" t="s">
        <v>31</v>
      </c>
      <c r="D17" s="66" t="s">
        <v>93</v>
      </c>
      <c r="E17" s="58" t="s">
        <v>158</v>
      </c>
      <c r="F17" s="43" t="s">
        <v>159</v>
      </c>
      <c r="G17" s="14" t="s">
        <v>160</v>
      </c>
      <c r="H17" s="40"/>
      <c r="I17" s="14"/>
      <c r="J17" s="14"/>
      <c r="K17" s="14" t="s">
        <v>161</v>
      </c>
      <c r="L17" s="15">
        <v>43565</v>
      </c>
      <c r="M17" s="40"/>
      <c r="N17" s="40"/>
      <c r="O17" s="40"/>
      <c r="P17" s="40"/>
      <c r="Q17" s="14" t="s">
        <v>162</v>
      </c>
      <c r="R17" s="59">
        <v>42606</v>
      </c>
      <c r="S17" s="40"/>
      <c r="T17" s="40"/>
      <c r="U17" s="40" t="s">
        <v>163</v>
      </c>
      <c r="V17" s="60">
        <v>41717</v>
      </c>
      <c r="W17" s="40" t="s">
        <v>163</v>
      </c>
      <c r="X17" s="60">
        <v>41717</v>
      </c>
      <c r="Y17" s="17">
        <v>42837</v>
      </c>
      <c r="Z17" s="18">
        <v>43831</v>
      </c>
      <c r="AA17" s="40" t="s">
        <v>59</v>
      </c>
      <c r="AB17" s="45" t="s">
        <v>164</v>
      </c>
      <c r="AC17" s="19">
        <v>44013</v>
      </c>
    </row>
    <row r="18" spans="1:29" ht="12.75">
      <c r="A18" s="67" t="s">
        <v>165</v>
      </c>
      <c r="B18" s="68" t="s">
        <v>166</v>
      </c>
      <c r="C18" s="69" t="s">
        <v>167</v>
      </c>
      <c r="D18" s="69" t="s">
        <v>93</v>
      </c>
      <c r="E18" s="68" t="s">
        <v>168</v>
      </c>
      <c r="F18" s="70" t="s">
        <v>169</v>
      </c>
      <c r="G18" s="64" t="s">
        <v>170</v>
      </c>
      <c r="H18" s="68"/>
      <c r="I18" s="68"/>
      <c r="J18" s="68"/>
      <c r="K18" s="68"/>
      <c r="L18" s="64"/>
      <c r="M18" s="68"/>
      <c r="N18" s="68"/>
      <c r="O18" s="68"/>
      <c r="P18" s="68"/>
      <c r="Q18" s="64" t="s">
        <v>171</v>
      </c>
      <c r="R18" s="71">
        <v>42353</v>
      </c>
      <c r="S18" s="68"/>
      <c r="T18" s="68"/>
      <c r="U18" s="68" t="s">
        <v>172</v>
      </c>
      <c r="V18" s="72">
        <v>41708</v>
      </c>
      <c r="W18" s="68" t="s">
        <v>172</v>
      </c>
      <c r="X18" s="72">
        <v>41708</v>
      </c>
      <c r="Y18" s="17">
        <v>43080</v>
      </c>
      <c r="Z18" s="18">
        <v>43678</v>
      </c>
      <c r="AA18" s="64" t="s">
        <v>59</v>
      </c>
      <c r="AB18" s="64" t="s">
        <v>136</v>
      </c>
      <c r="AC18" s="19">
        <v>44197</v>
      </c>
    </row>
    <row r="19" spans="1:29" ht="17.25" customHeight="1">
      <c r="A19" s="73" t="s">
        <v>173</v>
      </c>
      <c r="B19" s="74" t="s">
        <v>174</v>
      </c>
      <c r="C19" s="75" t="s">
        <v>31</v>
      </c>
      <c r="D19" s="75" t="s">
        <v>175</v>
      </c>
      <c r="E19" s="74" t="s">
        <v>176</v>
      </c>
      <c r="F19" s="76" t="s">
        <v>177</v>
      </c>
      <c r="G19" s="77" t="s">
        <v>178</v>
      </c>
      <c r="H19" s="78"/>
      <c r="I19" s="78"/>
      <c r="J19" s="78"/>
      <c r="K19" s="78"/>
      <c r="L19" s="78"/>
      <c r="M19" s="78" t="s">
        <v>179</v>
      </c>
      <c r="N19" s="79">
        <v>43186</v>
      </c>
      <c r="O19" s="74"/>
      <c r="P19" s="74"/>
      <c r="Q19" s="76"/>
      <c r="R19" s="74"/>
      <c r="S19" s="74"/>
      <c r="T19" s="74"/>
      <c r="U19" s="74" t="s">
        <v>180</v>
      </c>
      <c r="V19" s="80">
        <v>41560</v>
      </c>
      <c r="W19" s="74" t="s">
        <v>180</v>
      </c>
      <c r="X19" s="80">
        <v>41560</v>
      </c>
      <c r="Y19" s="81">
        <v>42616</v>
      </c>
      <c r="Z19" s="18">
        <v>43862</v>
      </c>
      <c r="AA19" s="14" t="s">
        <v>59</v>
      </c>
      <c r="AB19" s="14" t="s">
        <v>181</v>
      </c>
      <c r="AC19" s="19">
        <v>44348</v>
      </c>
    </row>
    <row r="20" spans="1:29" ht="17.25" customHeight="1">
      <c r="A20" s="9" t="s">
        <v>182</v>
      </c>
      <c r="B20" s="74" t="s">
        <v>183</v>
      </c>
      <c r="C20" s="11" t="s">
        <v>31</v>
      </c>
      <c r="D20" s="12" t="s">
        <v>184</v>
      </c>
      <c r="E20" s="61" t="s">
        <v>185</v>
      </c>
      <c r="F20" s="26" t="s">
        <v>186</v>
      </c>
      <c r="G20" s="14" t="s">
        <v>187</v>
      </c>
      <c r="H20" s="14"/>
      <c r="I20" s="14"/>
      <c r="J20" s="14"/>
      <c r="K20" s="14"/>
      <c r="L20" s="14"/>
      <c r="M20" s="14" t="s">
        <v>188</v>
      </c>
      <c r="N20" s="15">
        <v>43329</v>
      </c>
      <c r="O20" s="14"/>
      <c r="P20" s="14"/>
      <c r="Q20" s="14"/>
      <c r="R20" s="16"/>
      <c r="S20" s="14"/>
      <c r="T20" s="14"/>
      <c r="U20" s="14"/>
      <c r="V20" s="14"/>
      <c r="W20" s="14"/>
      <c r="X20" s="14"/>
      <c r="Y20" s="17">
        <v>43414</v>
      </c>
      <c r="Z20" s="18">
        <v>43770</v>
      </c>
      <c r="AA20" s="45" t="s">
        <v>59</v>
      </c>
      <c r="AB20" s="14" t="s">
        <v>119</v>
      </c>
      <c r="AC20" s="19">
        <v>44044</v>
      </c>
    </row>
    <row r="21" spans="1:29" ht="12.75">
      <c r="A21" s="39" t="s">
        <v>189</v>
      </c>
      <c r="B21" s="20" t="s">
        <v>190</v>
      </c>
      <c r="C21" s="11" t="s">
        <v>31</v>
      </c>
      <c r="D21" s="33" t="s">
        <v>191</v>
      </c>
      <c r="E21" s="32" t="s">
        <v>192</v>
      </c>
      <c r="F21" s="34" t="s">
        <v>193</v>
      </c>
      <c r="G21" s="32" t="s">
        <v>194</v>
      </c>
      <c r="H21" s="62"/>
      <c r="I21" s="62"/>
      <c r="J21" s="62"/>
      <c r="K21" s="62"/>
      <c r="L21" s="62"/>
      <c r="M21" s="62" t="s">
        <v>195</v>
      </c>
      <c r="N21" s="36">
        <v>43074</v>
      </c>
      <c r="O21" s="32"/>
      <c r="P21" s="32"/>
      <c r="Q21" s="32"/>
      <c r="R21" s="34"/>
      <c r="S21" s="62" t="s">
        <v>196</v>
      </c>
      <c r="T21" s="37">
        <v>42154</v>
      </c>
      <c r="U21" s="32"/>
      <c r="V21" s="32"/>
      <c r="W21" s="32"/>
      <c r="X21" s="32"/>
      <c r="Y21" s="17">
        <v>42524</v>
      </c>
      <c r="Z21" s="18">
        <v>42430</v>
      </c>
      <c r="AA21" s="14" t="s">
        <v>59</v>
      </c>
      <c r="AB21" s="14" t="s">
        <v>109</v>
      </c>
      <c r="AC21" s="19">
        <v>44317</v>
      </c>
    </row>
    <row r="22" spans="1:29" ht="12.75">
      <c r="A22" s="9" t="s">
        <v>197</v>
      </c>
      <c r="B22" s="20" t="s">
        <v>198</v>
      </c>
      <c r="C22" s="82" t="s">
        <v>31</v>
      </c>
      <c r="D22" s="20"/>
      <c r="E22" s="10" t="s">
        <v>199</v>
      </c>
      <c r="F22" s="10">
        <v>8134554096</v>
      </c>
      <c r="G22" s="20" t="s">
        <v>200</v>
      </c>
      <c r="H22" s="20"/>
      <c r="I22" s="20"/>
      <c r="J22" s="20"/>
      <c r="K22" s="20"/>
      <c r="L22" s="30"/>
      <c r="M22" s="10" t="s">
        <v>201</v>
      </c>
      <c r="N22" s="83">
        <v>43093</v>
      </c>
      <c r="O22" s="22"/>
      <c r="P22" s="23"/>
      <c r="Q22" s="10" t="s">
        <v>202</v>
      </c>
      <c r="R22" s="21">
        <v>42476</v>
      </c>
      <c r="S22" s="24"/>
      <c r="T22" s="21"/>
      <c r="U22" s="23"/>
      <c r="V22" s="23"/>
      <c r="W22" s="20" t="s">
        <v>203</v>
      </c>
      <c r="X22" s="23"/>
      <c r="Y22" s="25">
        <v>43610</v>
      </c>
      <c r="Z22" s="18">
        <v>43678</v>
      </c>
      <c r="AA22" s="14" t="s">
        <v>37</v>
      </c>
      <c r="AB22" s="14"/>
      <c r="AC22" s="19">
        <v>44105</v>
      </c>
    </row>
    <row r="23" spans="1:29" ht="12.75">
      <c r="A23" s="9" t="s">
        <v>204</v>
      </c>
      <c r="B23" s="20" t="s">
        <v>205</v>
      </c>
      <c r="C23" s="82" t="s">
        <v>31</v>
      </c>
      <c r="D23" s="20" t="s">
        <v>54</v>
      </c>
      <c r="E23" s="10" t="s">
        <v>206</v>
      </c>
      <c r="F23" s="10" t="s">
        <v>207</v>
      </c>
      <c r="G23" s="20"/>
      <c r="H23" s="20"/>
      <c r="I23" s="20"/>
      <c r="J23" s="20"/>
      <c r="K23" s="20" t="s">
        <v>208</v>
      </c>
      <c r="L23" s="30">
        <v>43551</v>
      </c>
      <c r="M23" s="10"/>
      <c r="N23" s="83"/>
      <c r="O23" s="22"/>
      <c r="P23" s="23"/>
      <c r="Q23" s="10"/>
      <c r="R23" s="21"/>
      <c r="S23" s="24"/>
      <c r="T23" s="21"/>
      <c r="U23" s="23"/>
      <c r="V23" s="23"/>
      <c r="W23" s="20"/>
      <c r="X23" s="23"/>
      <c r="Y23" s="25">
        <v>44192</v>
      </c>
      <c r="Z23" s="18">
        <v>43831</v>
      </c>
      <c r="AA23" s="14" t="s">
        <v>37</v>
      </c>
      <c r="AB23" s="14"/>
      <c r="AC23" s="19">
        <v>44197</v>
      </c>
    </row>
    <row r="24" spans="1:29" ht="25.5">
      <c r="A24" s="9" t="s">
        <v>209</v>
      </c>
      <c r="B24" s="20" t="s">
        <v>210</v>
      </c>
      <c r="C24" s="20" t="s">
        <v>31</v>
      </c>
      <c r="D24" s="20" t="s">
        <v>103</v>
      </c>
      <c r="E24" s="20" t="s">
        <v>211</v>
      </c>
      <c r="F24" s="27" t="s">
        <v>212</v>
      </c>
      <c r="G24" s="20" t="s">
        <v>213</v>
      </c>
      <c r="H24" s="20"/>
      <c r="I24" s="20" t="s">
        <v>214</v>
      </c>
      <c r="J24" s="31">
        <v>43749</v>
      </c>
      <c r="K24" s="20"/>
      <c r="L24" s="30"/>
      <c r="M24" s="20" t="s">
        <v>215</v>
      </c>
      <c r="N24" s="31">
        <v>43166</v>
      </c>
      <c r="O24" s="22"/>
      <c r="P24" s="23"/>
      <c r="Q24" s="23"/>
      <c r="R24" s="23"/>
      <c r="S24" s="24"/>
      <c r="T24" s="21"/>
      <c r="U24" s="23"/>
      <c r="V24" s="23"/>
      <c r="W24" s="23"/>
      <c r="X24" s="23"/>
      <c r="Y24" s="25">
        <v>43491</v>
      </c>
      <c r="Z24" s="18">
        <v>42461</v>
      </c>
      <c r="AA24" s="14" t="s">
        <v>59</v>
      </c>
      <c r="AB24" s="14" t="s">
        <v>216</v>
      </c>
      <c r="AC24" s="19">
        <v>44228</v>
      </c>
    </row>
    <row r="25" spans="1:29" ht="12.75">
      <c r="A25" s="9" t="s">
        <v>217</v>
      </c>
      <c r="B25" s="20" t="s">
        <v>218</v>
      </c>
      <c r="C25" s="20" t="s">
        <v>31</v>
      </c>
      <c r="D25" s="20" t="s">
        <v>219</v>
      </c>
      <c r="E25" s="20" t="s">
        <v>220</v>
      </c>
      <c r="F25" s="27" t="s">
        <v>221</v>
      </c>
      <c r="G25" s="20" t="s">
        <v>222</v>
      </c>
      <c r="H25" s="20"/>
      <c r="I25" s="20" t="s">
        <v>80</v>
      </c>
      <c r="J25" s="84">
        <v>43953</v>
      </c>
      <c r="K25" s="20"/>
      <c r="L25" s="30"/>
      <c r="M25" s="20"/>
      <c r="N25" s="31"/>
      <c r="O25" s="22"/>
      <c r="P25" s="23"/>
      <c r="Q25" s="23"/>
      <c r="R25" s="23"/>
      <c r="S25" s="24"/>
      <c r="T25" s="21"/>
      <c r="U25" s="23"/>
      <c r="V25" s="23"/>
      <c r="W25" s="23"/>
      <c r="X25" s="23"/>
      <c r="Y25" s="25">
        <v>44133</v>
      </c>
      <c r="Z25" s="18">
        <v>43922</v>
      </c>
      <c r="AA25" s="14" t="s">
        <v>37</v>
      </c>
      <c r="AB25" s="14"/>
      <c r="AC25" s="516">
        <v>44287</v>
      </c>
    </row>
    <row r="26" spans="1:29" ht="12.75">
      <c r="A26" s="39" t="s">
        <v>223</v>
      </c>
      <c r="B26" s="14" t="s">
        <v>224</v>
      </c>
      <c r="C26" s="11" t="s">
        <v>225</v>
      </c>
      <c r="D26" s="11" t="s">
        <v>226</v>
      </c>
      <c r="E26" s="42" t="s">
        <v>227</v>
      </c>
      <c r="F26" s="43" t="s">
        <v>228</v>
      </c>
      <c r="G26" s="14" t="s">
        <v>229</v>
      </c>
      <c r="H26" s="14" t="s">
        <v>230</v>
      </c>
      <c r="I26" s="14"/>
      <c r="J26" s="14"/>
      <c r="K26" s="14"/>
      <c r="L26" s="14"/>
      <c r="M26" s="14"/>
      <c r="N26" s="14"/>
      <c r="O26" s="14" t="s">
        <v>231</v>
      </c>
      <c r="P26" s="85">
        <v>42625</v>
      </c>
      <c r="Q26" s="40"/>
      <c r="R26" s="44"/>
      <c r="S26" s="40"/>
      <c r="T26" s="40"/>
      <c r="U26" s="40" t="s">
        <v>232</v>
      </c>
      <c r="V26" s="60">
        <v>41647</v>
      </c>
      <c r="W26" s="14" t="s">
        <v>233</v>
      </c>
      <c r="X26" s="14" t="s">
        <v>234</v>
      </c>
      <c r="Y26" s="17">
        <v>41828</v>
      </c>
      <c r="Z26" s="18">
        <v>43009</v>
      </c>
      <c r="AA26" s="53" t="s">
        <v>59</v>
      </c>
      <c r="AB26" s="53" t="s">
        <v>67</v>
      </c>
      <c r="AC26" s="57">
        <v>44287</v>
      </c>
    </row>
    <row r="27" spans="1:29" ht="12.75">
      <c r="A27" s="9" t="s">
        <v>235</v>
      </c>
      <c r="B27" s="20" t="s">
        <v>236</v>
      </c>
      <c r="C27" s="20" t="s">
        <v>237</v>
      </c>
      <c r="D27" s="20" t="s">
        <v>238</v>
      </c>
      <c r="E27" s="29" t="s">
        <v>239</v>
      </c>
      <c r="F27" s="27" t="s">
        <v>240</v>
      </c>
      <c r="G27" s="20" t="s">
        <v>241</v>
      </c>
      <c r="H27" s="20"/>
      <c r="I27" s="20"/>
      <c r="J27" s="20"/>
      <c r="K27" s="20" t="s">
        <v>163</v>
      </c>
      <c r="L27" s="30">
        <v>43473</v>
      </c>
      <c r="M27" s="20"/>
      <c r="N27" s="31"/>
      <c r="O27" s="20" t="s">
        <v>144</v>
      </c>
      <c r="P27" s="21">
        <v>42886</v>
      </c>
      <c r="Q27" s="23"/>
      <c r="R27" s="23"/>
      <c r="S27" s="24"/>
      <c r="T27" s="21"/>
      <c r="U27" s="23"/>
      <c r="V27" s="23"/>
      <c r="W27" s="23"/>
      <c r="X27" s="23"/>
      <c r="Y27" s="25">
        <v>43616</v>
      </c>
      <c r="Z27" s="18">
        <v>43647</v>
      </c>
      <c r="AA27" s="14" t="s">
        <v>37</v>
      </c>
      <c r="AB27" s="14"/>
      <c r="AC27" s="19">
        <v>44166</v>
      </c>
    </row>
    <row r="28" spans="1:29" ht="12.75">
      <c r="A28" s="9" t="s">
        <v>242</v>
      </c>
      <c r="B28" s="20" t="s">
        <v>243</v>
      </c>
      <c r="C28" s="20" t="s">
        <v>31</v>
      </c>
      <c r="D28" s="20" t="s">
        <v>244</v>
      </c>
      <c r="E28" s="29" t="s">
        <v>245</v>
      </c>
      <c r="F28" s="27" t="s">
        <v>246</v>
      </c>
      <c r="G28" s="20" t="s">
        <v>247</v>
      </c>
      <c r="H28" s="20"/>
      <c r="I28" s="20"/>
      <c r="J28" s="20"/>
      <c r="K28" s="20"/>
      <c r="L28" s="30"/>
      <c r="M28" s="20" t="s">
        <v>248</v>
      </c>
      <c r="N28" s="31">
        <v>43329</v>
      </c>
      <c r="O28" s="22"/>
      <c r="P28" s="23"/>
      <c r="Q28" s="23"/>
      <c r="R28" s="23"/>
      <c r="S28" s="24"/>
      <c r="T28" s="21"/>
      <c r="U28" s="23"/>
      <c r="V28" s="23"/>
      <c r="W28" s="23"/>
      <c r="X28" s="23"/>
      <c r="Y28" s="25">
        <v>43611</v>
      </c>
      <c r="Z28" s="18">
        <v>43739</v>
      </c>
      <c r="AA28" s="14" t="s">
        <v>59</v>
      </c>
      <c r="AB28" s="14" t="s">
        <v>67</v>
      </c>
      <c r="AC28" s="19">
        <v>44287</v>
      </c>
    </row>
    <row r="29" spans="1:29" ht="12.75">
      <c r="A29" s="9" t="s">
        <v>249</v>
      </c>
      <c r="B29" s="14" t="s">
        <v>250</v>
      </c>
      <c r="C29" s="11" t="s">
        <v>31</v>
      </c>
      <c r="D29" s="12" t="s">
        <v>251</v>
      </c>
      <c r="E29" s="61" t="s">
        <v>252</v>
      </c>
      <c r="F29" s="26" t="s">
        <v>253</v>
      </c>
      <c r="G29" s="14" t="s">
        <v>254</v>
      </c>
      <c r="H29" s="14"/>
      <c r="I29" s="14"/>
      <c r="J29" s="14"/>
      <c r="K29" s="14"/>
      <c r="L29" s="14"/>
      <c r="M29" s="14" t="s">
        <v>255</v>
      </c>
      <c r="N29" s="15">
        <v>43024</v>
      </c>
      <c r="O29" s="14"/>
      <c r="P29" s="14"/>
      <c r="Q29" s="14" t="s">
        <v>256</v>
      </c>
      <c r="R29" s="16">
        <v>42170</v>
      </c>
      <c r="S29" s="14"/>
      <c r="T29" s="15"/>
      <c r="U29" s="14"/>
      <c r="V29" s="14"/>
      <c r="W29" s="14"/>
      <c r="X29" s="14"/>
      <c r="Y29" s="17">
        <v>43218</v>
      </c>
      <c r="Z29" s="18">
        <v>43466</v>
      </c>
      <c r="AA29" s="14" t="s">
        <v>59</v>
      </c>
      <c r="AB29" s="14" t="s">
        <v>257</v>
      </c>
      <c r="AC29" s="19">
        <v>44075</v>
      </c>
    </row>
    <row r="30" spans="1:29" ht="12.75">
      <c r="A30" s="9" t="s">
        <v>258</v>
      </c>
      <c r="B30" s="20" t="s">
        <v>259</v>
      </c>
      <c r="C30" s="20" t="s">
        <v>31</v>
      </c>
      <c r="D30" s="20" t="s">
        <v>260</v>
      </c>
      <c r="E30" s="20" t="s">
        <v>261</v>
      </c>
      <c r="F30" s="27" t="s">
        <v>262</v>
      </c>
      <c r="G30" s="20" t="s">
        <v>263</v>
      </c>
      <c r="H30" s="20"/>
      <c r="I30" s="20"/>
      <c r="J30" s="20"/>
      <c r="K30" s="20"/>
      <c r="L30" s="30"/>
      <c r="M30" s="22"/>
      <c r="N30" s="22"/>
      <c r="O30" s="20" t="s">
        <v>264</v>
      </c>
      <c r="P30" s="31">
        <v>42947</v>
      </c>
      <c r="Q30" s="22"/>
      <c r="R30" s="22"/>
      <c r="S30" s="62" t="s">
        <v>265</v>
      </c>
      <c r="T30" s="31">
        <v>42103</v>
      </c>
      <c r="U30" s="22"/>
      <c r="V30" s="22"/>
      <c r="W30" s="22"/>
      <c r="X30" s="22"/>
      <c r="Y30" s="25">
        <v>43467</v>
      </c>
      <c r="Z30" s="18">
        <v>43678</v>
      </c>
      <c r="AA30" s="14" t="s">
        <v>59</v>
      </c>
      <c r="AB30" s="14" t="s">
        <v>216</v>
      </c>
      <c r="AC30" s="19">
        <v>44228</v>
      </c>
    </row>
    <row r="31" spans="1:29" ht="12.75">
      <c r="A31" s="9" t="s">
        <v>266</v>
      </c>
      <c r="B31" s="14" t="s">
        <v>267</v>
      </c>
      <c r="C31" s="11" t="s">
        <v>31</v>
      </c>
      <c r="D31" s="12"/>
      <c r="E31" s="61" t="s">
        <v>268</v>
      </c>
      <c r="F31" s="26" t="s">
        <v>269</v>
      </c>
      <c r="G31" s="14" t="s">
        <v>270</v>
      </c>
      <c r="H31" s="14"/>
      <c r="I31" s="14"/>
      <c r="J31" s="14"/>
      <c r="K31" s="14"/>
      <c r="L31" s="14"/>
      <c r="M31" s="14" t="s">
        <v>271</v>
      </c>
      <c r="N31" s="15">
        <v>43341</v>
      </c>
      <c r="O31" s="14"/>
      <c r="P31" s="15"/>
      <c r="Q31" s="14"/>
      <c r="R31" s="16"/>
      <c r="S31" s="14"/>
      <c r="T31" s="14"/>
      <c r="U31" s="14"/>
      <c r="V31" s="14"/>
      <c r="W31" s="14"/>
      <c r="X31" s="14"/>
      <c r="Y31" s="17">
        <v>43546</v>
      </c>
      <c r="Z31" s="18">
        <v>42736</v>
      </c>
      <c r="AA31" s="14" t="s">
        <v>59</v>
      </c>
      <c r="AB31" s="14" t="s">
        <v>216</v>
      </c>
      <c r="AC31" s="19">
        <v>44228</v>
      </c>
    </row>
    <row r="32" spans="1:29" ht="12.75">
      <c r="A32" s="9" t="s">
        <v>272</v>
      </c>
      <c r="B32" s="14" t="s">
        <v>273</v>
      </c>
      <c r="C32" s="11" t="s">
        <v>31</v>
      </c>
      <c r="D32" s="12"/>
      <c r="E32" s="61" t="s">
        <v>274</v>
      </c>
      <c r="F32" s="26" t="s">
        <v>275</v>
      </c>
      <c r="G32" s="14" t="s">
        <v>276</v>
      </c>
      <c r="H32" s="14"/>
      <c r="I32" s="14"/>
      <c r="J32" s="14"/>
      <c r="K32" s="14" t="s">
        <v>277</v>
      </c>
      <c r="L32" s="65">
        <v>43470</v>
      </c>
      <c r="M32" s="14"/>
      <c r="N32" s="15"/>
      <c r="O32" s="14"/>
      <c r="P32" s="15"/>
      <c r="Q32" s="14"/>
      <c r="R32" s="16"/>
      <c r="S32" s="14"/>
      <c r="T32" s="14"/>
      <c r="U32" s="14"/>
      <c r="V32" s="14"/>
      <c r="W32" s="14"/>
      <c r="X32" s="14"/>
      <c r="Y32" s="17">
        <v>43971</v>
      </c>
      <c r="Z32" s="18">
        <v>43525</v>
      </c>
      <c r="AA32" s="14" t="s">
        <v>37</v>
      </c>
      <c r="AB32" s="14"/>
      <c r="AC32" s="19">
        <v>44197</v>
      </c>
    </row>
    <row r="33" spans="1:29" ht="12.75">
      <c r="A33" s="9" t="s">
        <v>278</v>
      </c>
      <c r="B33" s="10" t="s">
        <v>279</v>
      </c>
      <c r="C33" s="12" t="s">
        <v>31</v>
      </c>
      <c r="D33" s="12" t="s">
        <v>54</v>
      </c>
      <c r="E33" s="10" t="s">
        <v>280</v>
      </c>
      <c r="F33" s="10">
        <v>6192007535</v>
      </c>
      <c r="G33" s="14" t="s">
        <v>281</v>
      </c>
      <c r="H33" s="14"/>
      <c r="I33" s="14"/>
      <c r="J33" s="14"/>
      <c r="K33" s="14"/>
      <c r="L33" s="14"/>
      <c r="M33" s="14"/>
      <c r="N33" s="14"/>
      <c r="O33" s="14"/>
      <c r="P33" s="14"/>
      <c r="Q33" s="14" t="s">
        <v>282</v>
      </c>
      <c r="R33" s="16">
        <v>42472</v>
      </c>
      <c r="S33" s="14"/>
      <c r="T33" s="14"/>
      <c r="U33" s="14" t="s">
        <v>283</v>
      </c>
      <c r="V33" s="86">
        <v>41709</v>
      </c>
      <c r="W33" s="14" t="s">
        <v>283</v>
      </c>
      <c r="X33" s="86">
        <v>41709</v>
      </c>
      <c r="Y33" s="17">
        <v>43682</v>
      </c>
      <c r="Z33" s="18">
        <v>43770</v>
      </c>
      <c r="AA33" s="14" t="s">
        <v>37</v>
      </c>
      <c r="AB33" s="14"/>
      <c r="AC33" s="19">
        <v>44044</v>
      </c>
    </row>
    <row r="34" spans="1:29" ht="12.75">
      <c r="A34" s="9" t="s">
        <v>284</v>
      </c>
      <c r="B34" s="14" t="s">
        <v>285</v>
      </c>
      <c r="C34" s="12" t="s">
        <v>237</v>
      </c>
      <c r="D34" s="12" t="s">
        <v>286</v>
      </c>
      <c r="E34" s="87" t="s">
        <v>287</v>
      </c>
      <c r="F34" s="26" t="s">
        <v>288</v>
      </c>
      <c r="G34" s="14" t="s">
        <v>289</v>
      </c>
      <c r="H34" s="62" t="s">
        <v>230</v>
      </c>
      <c r="I34" s="62"/>
      <c r="J34" s="62"/>
      <c r="K34" s="62"/>
      <c r="L34" s="62"/>
      <c r="M34" s="62" t="s">
        <v>290</v>
      </c>
      <c r="N34" s="15">
        <v>43178</v>
      </c>
      <c r="O34" s="14"/>
      <c r="P34" s="14"/>
      <c r="Q34" s="14" t="s">
        <v>291</v>
      </c>
      <c r="R34" s="16">
        <v>42470</v>
      </c>
      <c r="S34" s="14"/>
      <c r="T34" s="14"/>
      <c r="U34" s="14"/>
      <c r="V34" s="14"/>
      <c r="W34" s="14"/>
      <c r="X34" s="14"/>
      <c r="Y34" s="17">
        <v>42691</v>
      </c>
      <c r="Z34" s="88">
        <v>42522</v>
      </c>
      <c r="AA34" s="14" t="s">
        <v>59</v>
      </c>
      <c r="AB34" s="14" t="s">
        <v>181</v>
      </c>
      <c r="AC34" s="19">
        <v>44348</v>
      </c>
    </row>
    <row r="35" spans="1:29" ht="12.75">
      <c r="A35" s="9" t="s">
        <v>292</v>
      </c>
      <c r="B35" s="14" t="s">
        <v>293</v>
      </c>
      <c r="C35" s="11" t="s">
        <v>31</v>
      </c>
      <c r="D35" s="11" t="s">
        <v>294</v>
      </c>
      <c r="E35" s="87" t="s">
        <v>295</v>
      </c>
      <c r="F35" s="89" t="s">
        <v>296</v>
      </c>
      <c r="G35" s="14" t="s">
        <v>297</v>
      </c>
      <c r="H35" s="14"/>
      <c r="I35" s="14"/>
      <c r="J35" s="14"/>
      <c r="K35" s="14"/>
      <c r="L35" s="14"/>
      <c r="M35" s="14"/>
      <c r="N35" s="14"/>
      <c r="O35" s="14"/>
      <c r="P35" s="14"/>
      <c r="Q35" s="14" t="s">
        <v>298</v>
      </c>
      <c r="R35" s="90">
        <v>42542</v>
      </c>
      <c r="S35" s="14"/>
      <c r="T35" s="14"/>
      <c r="U35" s="14"/>
      <c r="V35" s="14"/>
      <c r="W35" s="14" t="s">
        <v>299</v>
      </c>
      <c r="X35" s="45" t="s">
        <v>300</v>
      </c>
      <c r="Y35" s="17">
        <v>42553</v>
      </c>
      <c r="Z35" s="18">
        <v>43101</v>
      </c>
      <c r="AA35" s="14" t="s">
        <v>59</v>
      </c>
      <c r="AB35" s="45" t="s">
        <v>164</v>
      </c>
      <c r="AC35" s="19">
        <v>44013</v>
      </c>
    </row>
    <row r="36" spans="1:29" ht="12.75">
      <c r="A36" s="9" t="s">
        <v>301</v>
      </c>
      <c r="B36" s="14" t="s">
        <v>302</v>
      </c>
      <c r="C36" s="11" t="s">
        <v>31</v>
      </c>
      <c r="D36" s="12" t="s">
        <v>303</v>
      </c>
      <c r="E36" s="61" t="s">
        <v>304</v>
      </c>
      <c r="F36" s="26" t="s">
        <v>305</v>
      </c>
      <c r="G36" s="14" t="s">
        <v>306</v>
      </c>
      <c r="H36" s="14"/>
      <c r="I36" s="14"/>
      <c r="J36" s="14"/>
      <c r="K36" s="14"/>
      <c r="L36" s="14"/>
      <c r="M36" s="14"/>
      <c r="N36" s="14"/>
      <c r="O36" s="14" t="s">
        <v>307</v>
      </c>
      <c r="P36" s="15">
        <v>42787</v>
      </c>
      <c r="Q36" s="14"/>
      <c r="R36" s="16"/>
      <c r="S36" s="14"/>
      <c r="T36" s="14"/>
      <c r="U36" s="14"/>
      <c r="V36" s="14"/>
      <c r="W36" s="14"/>
      <c r="X36" s="14"/>
      <c r="Y36" s="17">
        <v>43205</v>
      </c>
      <c r="Z36" s="18">
        <v>42795</v>
      </c>
      <c r="AA36" s="32" t="s">
        <v>59</v>
      </c>
      <c r="AB36" s="14" t="s">
        <v>60</v>
      </c>
      <c r="AC36" s="19">
        <v>44256</v>
      </c>
    </row>
    <row r="37" spans="1:29" ht="12.75">
      <c r="A37" s="9" t="s">
        <v>308</v>
      </c>
      <c r="B37" s="14" t="s">
        <v>309</v>
      </c>
      <c r="C37" s="11" t="s">
        <v>31</v>
      </c>
      <c r="D37" s="11" t="s">
        <v>310</v>
      </c>
      <c r="E37" s="91" t="s">
        <v>311</v>
      </c>
      <c r="F37" s="26" t="s">
        <v>312</v>
      </c>
      <c r="G37" s="14" t="s">
        <v>313</v>
      </c>
      <c r="H37" s="14"/>
      <c r="I37" s="14"/>
      <c r="J37" s="14"/>
      <c r="K37" s="14" t="s">
        <v>314</v>
      </c>
      <c r="L37" s="15">
        <v>43362</v>
      </c>
      <c r="M37" s="40"/>
      <c r="N37" s="40"/>
      <c r="O37" s="40"/>
      <c r="P37" s="40"/>
      <c r="Q37" s="14" t="s">
        <v>315</v>
      </c>
      <c r="R37" s="16">
        <v>42388</v>
      </c>
      <c r="S37" s="40"/>
      <c r="T37" s="40"/>
      <c r="U37" s="40"/>
      <c r="V37" s="40"/>
      <c r="W37" s="40"/>
      <c r="X37" s="40"/>
      <c r="Y37" s="17">
        <v>43387</v>
      </c>
      <c r="Z37" s="18">
        <v>43466</v>
      </c>
      <c r="AA37" s="45" t="s">
        <v>59</v>
      </c>
      <c r="AB37" s="45" t="s">
        <v>216</v>
      </c>
      <c r="AC37" s="19">
        <v>44228</v>
      </c>
    </row>
    <row r="38" spans="1:29" ht="15.75" customHeight="1">
      <c r="A38" s="9" t="s">
        <v>316</v>
      </c>
      <c r="B38" s="14" t="s">
        <v>317</v>
      </c>
      <c r="C38" s="11" t="s">
        <v>31</v>
      </c>
      <c r="D38" s="11" t="s">
        <v>318</v>
      </c>
      <c r="E38" s="87" t="s">
        <v>319</v>
      </c>
      <c r="F38" s="89" t="s">
        <v>320</v>
      </c>
      <c r="G38" s="14" t="s">
        <v>321</v>
      </c>
      <c r="H38" s="14"/>
      <c r="I38" s="14" t="s">
        <v>322</v>
      </c>
      <c r="J38" s="15">
        <v>43753</v>
      </c>
      <c r="K38" s="14"/>
      <c r="L38" s="14"/>
      <c r="M38" s="14"/>
      <c r="N38" s="14"/>
      <c r="O38" s="14" t="s">
        <v>323</v>
      </c>
      <c r="P38" s="15">
        <v>42881</v>
      </c>
      <c r="Q38" s="14"/>
      <c r="R38" s="59"/>
      <c r="S38" s="14"/>
      <c r="T38" s="14"/>
      <c r="U38" s="14"/>
      <c r="V38" s="14"/>
      <c r="W38" s="14"/>
      <c r="X38" s="14"/>
      <c r="Y38" s="17">
        <v>43482</v>
      </c>
      <c r="Z38" s="18">
        <v>43678</v>
      </c>
      <c r="AA38" s="14" t="s">
        <v>37</v>
      </c>
      <c r="AB38" s="14"/>
      <c r="AC38" s="19">
        <v>44166</v>
      </c>
    </row>
    <row r="39" spans="1:29" ht="15.75" customHeight="1">
      <c r="A39" s="9" t="s">
        <v>324</v>
      </c>
      <c r="B39" s="14" t="s">
        <v>325</v>
      </c>
      <c r="C39" s="11" t="s">
        <v>31</v>
      </c>
      <c r="D39" s="12" t="s">
        <v>326</v>
      </c>
      <c r="E39" s="61" t="s">
        <v>327</v>
      </c>
      <c r="F39" s="26" t="s">
        <v>328</v>
      </c>
      <c r="G39" s="14" t="s">
        <v>329</v>
      </c>
      <c r="H39" s="14"/>
      <c r="I39" s="14"/>
      <c r="J39" s="14"/>
      <c r="K39" s="14" t="s">
        <v>330</v>
      </c>
      <c r="L39" s="15">
        <v>43361</v>
      </c>
      <c r="M39" s="14"/>
      <c r="N39" s="14"/>
      <c r="O39" s="14"/>
      <c r="P39" s="14"/>
      <c r="Q39" s="14"/>
      <c r="R39" s="16"/>
      <c r="S39" s="14"/>
      <c r="T39" s="14"/>
      <c r="U39" s="14"/>
      <c r="V39" s="14"/>
      <c r="W39" s="14"/>
      <c r="X39" s="14"/>
      <c r="Y39" s="17">
        <v>43188</v>
      </c>
      <c r="Z39" s="18">
        <v>42552</v>
      </c>
      <c r="AA39" s="14" t="s">
        <v>59</v>
      </c>
      <c r="AB39" s="14" t="s">
        <v>257</v>
      </c>
      <c r="AC39" s="19">
        <v>44075</v>
      </c>
    </row>
    <row r="40" spans="1:29" ht="15.75" customHeight="1">
      <c r="A40" s="9" t="s">
        <v>331</v>
      </c>
      <c r="B40" s="14" t="s">
        <v>332</v>
      </c>
      <c r="C40" s="11" t="s">
        <v>333</v>
      </c>
      <c r="D40" s="11" t="s">
        <v>334</v>
      </c>
      <c r="E40" s="87" t="s">
        <v>335</v>
      </c>
      <c r="F40" s="89" t="s">
        <v>336</v>
      </c>
      <c r="G40" s="14" t="s">
        <v>337</v>
      </c>
      <c r="H40" s="14"/>
      <c r="I40" s="14"/>
      <c r="J40" s="14"/>
      <c r="K40" s="14"/>
      <c r="L40" s="14"/>
      <c r="M40" s="14"/>
      <c r="N40" s="14"/>
      <c r="O40" s="14"/>
      <c r="P40" s="14"/>
      <c r="Q40" s="14" t="s">
        <v>338</v>
      </c>
      <c r="R40" s="59">
        <v>42610</v>
      </c>
      <c r="S40" s="14"/>
      <c r="T40" s="14"/>
      <c r="U40" s="14"/>
      <c r="V40" s="14"/>
      <c r="W40" s="14"/>
      <c r="X40" s="14"/>
      <c r="Y40" s="17">
        <v>42655</v>
      </c>
      <c r="Z40" s="28">
        <v>42186</v>
      </c>
      <c r="AA40" s="14" t="s">
        <v>59</v>
      </c>
      <c r="AB40" s="14" t="s">
        <v>109</v>
      </c>
      <c r="AC40" s="19">
        <v>44317</v>
      </c>
    </row>
    <row r="41" spans="1:29" ht="15.75" customHeight="1">
      <c r="A41" s="9" t="s">
        <v>339</v>
      </c>
      <c r="B41" s="14" t="s">
        <v>340</v>
      </c>
      <c r="C41" s="11" t="s">
        <v>237</v>
      </c>
      <c r="D41" s="41"/>
      <c r="E41" s="92" t="s">
        <v>341</v>
      </c>
      <c r="F41" s="26" t="s">
        <v>342</v>
      </c>
      <c r="G41" s="14" t="s">
        <v>343</v>
      </c>
      <c r="H41" s="62"/>
      <c r="I41" s="62" t="s">
        <v>344</v>
      </c>
      <c r="J41" s="93">
        <v>43936</v>
      </c>
      <c r="K41" s="62"/>
      <c r="L41" s="62"/>
      <c r="M41" s="62"/>
      <c r="N41" s="14"/>
      <c r="O41" s="40"/>
      <c r="P41" s="40"/>
      <c r="Q41" s="40"/>
      <c r="R41" s="44"/>
      <c r="S41" s="40"/>
      <c r="T41" s="40"/>
      <c r="U41" s="40"/>
      <c r="V41" s="60"/>
      <c r="W41" s="14" t="s">
        <v>345</v>
      </c>
      <c r="X41" s="85">
        <v>41703</v>
      </c>
      <c r="Y41" s="17">
        <v>43566</v>
      </c>
      <c r="Z41" s="18">
        <v>43435</v>
      </c>
      <c r="AA41" s="45" t="s">
        <v>37</v>
      </c>
      <c r="AB41" s="45"/>
      <c r="AC41" s="19">
        <v>44166</v>
      </c>
    </row>
    <row r="42" spans="1:29" ht="15.75" customHeight="1">
      <c r="A42" s="39" t="s">
        <v>346</v>
      </c>
      <c r="B42" s="40" t="s">
        <v>347</v>
      </c>
      <c r="C42" s="41" t="s">
        <v>112</v>
      </c>
      <c r="D42" s="41" t="s">
        <v>348</v>
      </c>
      <c r="E42" s="58" t="s">
        <v>349</v>
      </c>
      <c r="F42" s="43" t="s">
        <v>350</v>
      </c>
      <c r="G42" s="14" t="s">
        <v>351</v>
      </c>
      <c r="H42" s="62"/>
      <c r="I42" s="62"/>
      <c r="J42" s="62"/>
      <c r="K42" s="62"/>
      <c r="L42" s="62"/>
      <c r="M42" s="62" t="s">
        <v>352</v>
      </c>
      <c r="N42" s="14" t="s">
        <v>352</v>
      </c>
      <c r="O42" s="40"/>
      <c r="P42" s="40"/>
      <c r="Q42" s="40"/>
      <c r="R42" s="44"/>
      <c r="S42" s="40"/>
      <c r="T42" s="40"/>
      <c r="U42" s="40" t="s">
        <v>353</v>
      </c>
      <c r="V42" s="60">
        <v>41562</v>
      </c>
      <c r="W42" s="40" t="s">
        <v>353</v>
      </c>
      <c r="X42" s="60">
        <v>41562</v>
      </c>
      <c r="Y42" s="17">
        <v>41685</v>
      </c>
      <c r="Z42" s="18">
        <v>43101</v>
      </c>
      <c r="AA42" s="47" t="s">
        <v>59</v>
      </c>
      <c r="AB42" s="45" t="s">
        <v>90</v>
      </c>
      <c r="AC42" s="19">
        <v>44105</v>
      </c>
    </row>
    <row r="43" spans="1:29" ht="15.75" customHeight="1">
      <c r="A43" s="9" t="s">
        <v>354</v>
      </c>
      <c r="B43" s="14" t="s">
        <v>355</v>
      </c>
      <c r="C43" s="11" t="s">
        <v>31</v>
      </c>
      <c r="D43" s="12"/>
      <c r="E43" s="61" t="s">
        <v>356</v>
      </c>
      <c r="F43" s="26" t="s">
        <v>357</v>
      </c>
      <c r="G43" s="14" t="s">
        <v>358</v>
      </c>
      <c r="H43" s="14"/>
      <c r="I43" s="14"/>
      <c r="J43" s="14"/>
      <c r="K43" s="14"/>
      <c r="L43" s="14"/>
      <c r="M43" s="14" t="s">
        <v>359</v>
      </c>
      <c r="N43" s="15">
        <v>43270</v>
      </c>
      <c r="O43" s="14"/>
      <c r="P43" s="14"/>
      <c r="Q43" s="14"/>
      <c r="R43" s="16"/>
      <c r="S43" s="14"/>
      <c r="T43" s="14"/>
      <c r="U43" s="14"/>
      <c r="V43" s="14"/>
      <c r="W43" s="14"/>
      <c r="X43" s="14"/>
      <c r="Y43" s="17">
        <v>43635</v>
      </c>
      <c r="Z43" s="18">
        <v>43466</v>
      </c>
      <c r="AA43" s="14" t="s">
        <v>59</v>
      </c>
      <c r="AB43" s="14" t="s">
        <v>136</v>
      </c>
      <c r="AC43" s="19">
        <v>44197</v>
      </c>
    </row>
    <row r="44" spans="1:29" ht="15.75" customHeight="1">
      <c r="A44" s="9" t="s">
        <v>360</v>
      </c>
      <c r="B44" s="94" t="s">
        <v>361</v>
      </c>
      <c r="C44" s="11" t="s">
        <v>31</v>
      </c>
      <c r="D44" s="12"/>
      <c r="E44" s="94" t="s">
        <v>362</v>
      </c>
      <c r="F44" s="95" t="s">
        <v>363</v>
      </c>
      <c r="G44" s="14" t="s">
        <v>364</v>
      </c>
      <c r="H44" s="14"/>
      <c r="I44" s="14"/>
      <c r="J44" s="14"/>
      <c r="K44" s="14" t="s">
        <v>365</v>
      </c>
      <c r="L44" s="96">
        <v>43787</v>
      </c>
      <c r="M44" s="14"/>
      <c r="N44" s="14"/>
      <c r="O44" s="14"/>
      <c r="P44" s="14"/>
      <c r="Q44" s="14" t="s">
        <v>366</v>
      </c>
      <c r="R44" s="16">
        <v>42298</v>
      </c>
      <c r="S44" s="14"/>
      <c r="T44" s="14"/>
      <c r="U44" s="14"/>
      <c r="V44" s="14"/>
      <c r="W44" s="14" t="s">
        <v>367</v>
      </c>
      <c r="X44" s="15">
        <v>40829</v>
      </c>
      <c r="Y44" s="17">
        <v>43232</v>
      </c>
      <c r="Z44" s="18">
        <v>43313</v>
      </c>
      <c r="AA44" s="14" t="s">
        <v>59</v>
      </c>
      <c r="AB44" s="14" t="s">
        <v>119</v>
      </c>
      <c r="AC44" s="19">
        <v>44044</v>
      </c>
    </row>
    <row r="45" spans="1:29" ht="15.75" customHeight="1">
      <c r="A45" s="9" t="s">
        <v>368</v>
      </c>
      <c r="B45" s="14" t="s">
        <v>369</v>
      </c>
      <c r="C45" s="11" t="s">
        <v>31</v>
      </c>
      <c r="D45" s="11" t="s">
        <v>370</v>
      </c>
      <c r="E45" s="91" t="s">
        <v>371</v>
      </c>
      <c r="F45" s="26" t="s">
        <v>372</v>
      </c>
      <c r="G45" s="14" t="s">
        <v>373</v>
      </c>
      <c r="H45" s="40"/>
      <c r="I45" s="40"/>
      <c r="J45" s="40"/>
      <c r="K45" s="40"/>
      <c r="L45" s="40"/>
      <c r="M45" s="40"/>
      <c r="N45" s="40"/>
      <c r="O45" s="40"/>
      <c r="P45" s="40"/>
      <c r="Q45" s="14"/>
      <c r="R45" s="16"/>
      <c r="S45" s="62" t="s">
        <v>374</v>
      </c>
      <c r="T45" s="15">
        <v>42137</v>
      </c>
      <c r="U45" s="40"/>
      <c r="V45" s="40"/>
      <c r="W45" s="40"/>
      <c r="X45" s="40"/>
      <c r="Y45" s="17">
        <v>43269</v>
      </c>
      <c r="Z45" s="18">
        <v>42948</v>
      </c>
      <c r="AA45" s="45" t="s">
        <v>59</v>
      </c>
      <c r="AB45" s="45" t="s">
        <v>216</v>
      </c>
      <c r="AC45" s="19">
        <v>44228</v>
      </c>
    </row>
    <row r="46" spans="1:29" ht="15.75" customHeight="1">
      <c r="A46" s="9" t="s">
        <v>375</v>
      </c>
      <c r="B46" s="14" t="s">
        <v>376</v>
      </c>
      <c r="C46" s="12" t="s">
        <v>31</v>
      </c>
      <c r="D46" s="12" t="s">
        <v>377</v>
      </c>
      <c r="E46" s="61" t="s">
        <v>378</v>
      </c>
      <c r="F46" s="26" t="s">
        <v>379</v>
      </c>
      <c r="G46" s="14" t="s">
        <v>380</v>
      </c>
      <c r="H46" s="14" t="s">
        <v>230</v>
      </c>
      <c r="I46" s="14"/>
      <c r="J46" s="14"/>
      <c r="K46" s="14"/>
      <c r="L46" s="14"/>
      <c r="M46" s="14"/>
      <c r="N46" s="14"/>
      <c r="O46" s="14"/>
      <c r="P46" s="14"/>
      <c r="Q46" s="14" t="s">
        <v>381</v>
      </c>
      <c r="R46" s="16">
        <v>42329</v>
      </c>
      <c r="S46" s="14"/>
      <c r="T46" s="14"/>
      <c r="U46" s="14"/>
      <c r="V46" s="14"/>
      <c r="W46" s="14"/>
      <c r="X46" s="14"/>
      <c r="Y46" s="17">
        <v>42743</v>
      </c>
      <c r="Z46" s="18">
        <v>42552</v>
      </c>
      <c r="AA46" s="45" t="s">
        <v>59</v>
      </c>
      <c r="AB46" s="64" t="s">
        <v>136</v>
      </c>
      <c r="AC46" s="19">
        <v>44197</v>
      </c>
    </row>
    <row r="47" spans="1:29" ht="15.75" customHeight="1">
      <c r="A47" s="9" t="s">
        <v>382</v>
      </c>
      <c r="B47" s="14" t="s">
        <v>383</v>
      </c>
      <c r="C47" s="12" t="s">
        <v>31</v>
      </c>
      <c r="D47" s="12" t="s">
        <v>384</v>
      </c>
      <c r="E47" s="20" t="s">
        <v>385</v>
      </c>
      <c r="F47" s="26" t="s">
        <v>386</v>
      </c>
      <c r="G47" s="14" t="s">
        <v>387</v>
      </c>
      <c r="H47" s="14"/>
      <c r="I47" s="14"/>
      <c r="J47" s="14"/>
      <c r="K47" s="14"/>
      <c r="L47" s="14"/>
      <c r="M47" s="14" t="s">
        <v>388</v>
      </c>
      <c r="N47" s="86">
        <v>43072</v>
      </c>
      <c r="O47" s="14"/>
      <c r="P47" s="14"/>
      <c r="Q47" s="14"/>
      <c r="R47" s="16"/>
      <c r="S47" s="14"/>
      <c r="T47" s="14"/>
      <c r="U47" s="40" t="s">
        <v>389</v>
      </c>
      <c r="V47" s="86">
        <v>41722</v>
      </c>
      <c r="W47" s="40" t="s">
        <v>389</v>
      </c>
      <c r="X47" s="86">
        <v>41722</v>
      </c>
      <c r="Y47" s="17">
        <v>43494</v>
      </c>
      <c r="Z47" s="18">
        <v>42614</v>
      </c>
      <c r="AA47" s="14" t="s">
        <v>37</v>
      </c>
      <c r="AB47" s="14"/>
      <c r="AC47" s="19">
        <v>44044</v>
      </c>
    </row>
    <row r="48" spans="1:29" ht="15.75" customHeight="1">
      <c r="A48" s="9" t="s">
        <v>390</v>
      </c>
      <c r="B48" s="14" t="s">
        <v>391</v>
      </c>
      <c r="C48" s="12" t="s">
        <v>31</v>
      </c>
      <c r="D48" s="12" t="s">
        <v>392</v>
      </c>
      <c r="E48" s="20" t="s">
        <v>393</v>
      </c>
      <c r="F48" s="89">
        <v>8132635400</v>
      </c>
      <c r="G48" s="14" t="s">
        <v>394</v>
      </c>
      <c r="H48" s="14"/>
      <c r="I48" s="14"/>
      <c r="J48" s="14"/>
      <c r="K48" s="14"/>
      <c r="L48" s="14"/>
      <c r="M48" s="14" t="s">
        <v>117</v>
      </c>
      <c r="N48" s="86">
        <v>43251</v>
      </c>
      <c r="O48" s="14"/>
      <c r="P48" s="14"/>
      <c r="Q48" s="14"/>
      <c r="R48" s="16"/>
      <c r="S48" s="14"/>
      <c r="T48" s="14"/>
      <c r="U48" s="14"/>
      <c r="V48" s="14"/>
      <c r="W48" s="14"/>
      <c r="X48" s="14"/>
      <c r="Y48" s="17">
        <v>43539</v>
      </c>
      <c r="Z48" s="97">
        <v>43983</v>
      </c>
      <c r="AA48" s="14" t="s">
        <v>37</v>
      </c>
      <c r="AB48" s="14"/>
      <c r="AC48" s="19">
        <v>44044</v>
      </c>
    </row>
    <row r="49" spans="1:29" ht="15.75" customHeight="1">
      <c r="A49" s="9" t="s">
        <v>395</v>
      </c>
      <c r="B49" s="14" t="s">
        <v>396</v>
      </c>
      <c r="C49" s="12" t="s">
        <v>31</v>
      </c>
      <c r="D49" s="12" t="s">
        <v>32</v>
      </c>
      <c r="E49" s="20" t="s">
        <v>397</v>
      </c>
      <c r="F49" s="89" t="s">
        <v>398</v>
      </c>
      <c r="G49" s="14" t="s">
        <v>399</v>
      </c>
      <c r="H49" s="14"/>
      <c r="I49" s="14"/>
      <c r="J49" s="14"/>
      <c r="K49" s="14" t="s">
        <v>400</v>
      </c>
      <c r="L49" s="86">
        <v>43759</v>
      </c>
      <c r="M49" s="14"/>
      <c r="N49" s="86"/>
      <c r="O49" s="14"/>
      <c r="P49" s="14"/>
      <c r="Q49" s="14" t="s">
        <v>401</v>
      </c>
      <c r="R49" s="16">
        <v>42388</v>
      </c>
      <c r="S49" s="14"/>
      <c r="T49" s="14"/>
      <c r="U49" s="14"/>
      <c r="V49" s="14"/>
      <c r="W49" s="14"/>
      <c r="X49" s="14"/>
      <c r="Y49" s="17">
        <v>44177</v>
      </c>
      <c r="Z49" s="18">
        <v>43922</v>
      </c>
      <c r="AA49" s="14" t="s">
        <v>37</v>
      </c>
      <c r="AB49" s="14"/>
      <c r="AC49" s="516">
        <v>44287</v>
      </c>
    </row>
    <row r="50" spans="1:29" ht="15.75" customHeight="1">
      <c r="A50" s="9" t="s">
        <v>402</v>
      </c>
      <c r="B50" s="14" t="s">
        <v>403</v>
      </c>
      <c r="C50" s="12" t="s">
        <v>31</v>
      </c>
      <c r="D50" s="12"/>
      <c r="E50" s="61" t="s">
        <v>404</v>
      </c>
      <c r="F50" s="89" t="s">
        <v>405</v>
      </c>
      <c r="G50" s="14" t="s">
        <v>406</v>
      </c>
      <c r="H50" s="14"/>
      <c r="I50" s="14"/>
      <c r="J50" s="31"/>
      <c r="K50" s="14"/>
      <c r="L50" s="14"/>
      <c r="M50" s="14" t="s">
        <v>407</v>
      </c>
      <c r="N50" s="65">
        <v>43307</v>
      </c>
      <c r="O50" s="14" t="s">
        <v>408</v>
      </c>
      <c r="P50" s="65">
        <v>42930</v>
      </c>
      <c r="Q50" s="14"/>
      <c r="R50" s="16"/>
      <c r="S50" s="14"/>
      <c r="T50" s="14"/>
      <c r="U50" s="14"/>
      <c r="V50" s="14"/>
      <c r="W50" s="14" t="s">
        <v>409</v>
      </c>
      <c r="X50" s="65">
        <v>41661</v>
      </c>
      <c r="Y50" s="17">
        <v>44032</v>
      </c>
      <c r="Z50" s="18">
        <v>43466</v>
      </c>
      <c r="AA50" s="14" t="s">
        <v>59</v>
      </c>
      <c r="AB50" s="14"/>
      <c r="AC50" s="19">
        <v>44256</v>
      </c>
    </row>
    <row r="51" spans="1:29" ht="15.75" customHeight="1">
      <c r="A51" s="9" t="s">
        <v>410</v>
      </c>
      <c r="B51" s="14" t="s">
        <v>411</v>
      </c>
      <c r="C51" s="12" t="s">
        <v>237</v>
      </c>
      <c r="D51" s="12" t="s">
        <v>412</v>
      </c>
      <c r="E51" s="61" t="s">
        <v>413</v>
      </c>
      <c r="F51" s="89">
        <v>8133908447</v>
      </c>
      <c r="G51" s="14" t="s">
        <v>414</v>
      </c>
      <c r="H51" s="14" t="s">
        <v>230</v>
      </c>
      <c r="I51" s="14" t="s">
        <v>415</v>
      </c>
      <c r="J51" s="31">
        <v>43740</v>
      </c>
      <c r="K51" s="14"/>
      <c r="L51" s="14"/>
      <c r="M51" s="14"/>
      <c r="N51" s="14"/>
      <c r="O51" s="14"/>
      <c r="P51" s="14"/>
      <c r="Q51" s="14" t="s">
        <v>416</v>
      </c>
      <c r="R51" s="16">
        <v>42445</v>
      </c>
      <c r="S51" s="14"/>
      <c r="T51" s="14"/>
      <c r="U51" s="14"/>
      <c r="V51" s="14"/>
      <c r="W51" s="14"/>
      <c r="X51" s="14"/>
      <c r="Y51" s="17">
        <v>42576</v>
      </c>
      <c r="Z51" s="18">
        <v>42248</v>
      </c>
      <c r="AA51" s="14" t="s">
        <v>59</v>
      </c>
      <c r="AB51" s="14" t="s">
        <v>181</v>
      </c>
      <c r="AC51" s="19">
        <v>44348</v>
      </c>
    </row>
    <row r="52" spans="1:29" ht="15.75" customHeight="1">
      <c r="A52" s="9" t="s">
        <v>417</v>
      </c>
      <c r="B52" s="14" t="s">
        <v>418</v>
      </c>
      <c r="C52" s="11" t="s">
        <v>31</v>
      </c>
      <c r="D52" s="12"/>
      <c r="E52" s="61" t="s">
        <v>419</v>
      </c>
      <c r="F52" s="26" t="s">
        <v>420</v>
      </c>
      <c r="G52" s="14" t="s">
        <v>387</v>
      </c>
      <c r="H52" s="14"/>
      <c r="I52" s="14"/>
      <c r="J52" s="14"/>
      <c r="K52" s="14"/>
      <c r="L52" s="14"/>
      <c r="M52" s="14"/>
      <c r="N52" s="15"/>
      <c r="O52" s="14" t="s">
        <v>421</v>
      </c>
      <c r="P52" s="15">
        <v>42974</v>
      </c>
      <c r="Q52" s="14"/>
      <c r="R52" s="16"/>
      <c r="S52" s="14"/>
      <c r="T52" s="14"/>
      <c r="U52" s="14"/>
      <c r="V52" s="14"/>
      <c r="W52" s="14"/>
      <c r="X52" s="14"/>
      <c r="Y52" s="17">
        <v>43570</v>
      </c>
      <c r="Z52" s="18">
        <v>43132</v>
      </c>
      <c r="AA52" s="14" t="s">
        <v>59</v>
      </c>
      <c r="AB52" s="14" t="s">
        <v>136</v>
      </c>
      <c r="AC52" s="19">
        <v>44197</v>
      </c>
    </row>
    <row r="53" spans="1:29" ht="15.75" customHeight="1">
      <c r="A53" s="9" t="s">
        <v>422</v>
      </c>
      <c r="B53" s="14" t="s">
        <v>423</v>
      </c>
      <c r="C53" s="11" t="s">
        <v>112</v>
      </c>
      <c r="D53" s="12"/>
      <c r="E53" s="61" t="s">
        <v>424</v>
      </c>
      <c r="F53" s="26" t="s">
        <v>425</v>
      </c>
      <c r="G53" s="14" t="s">
        <v>426</v>
      </c>
      <c r="H53" s="14"/>
      <c r="I53" s="14"/>
      <c r="J53" s="14"/>
      <c r="K53" s="14" t="s">
        <v>427</v>
      </c>
      <c r="L53" s="15">
        <v>43511</v>
      </c>
      <c r="M53" s="14"/>
      <c r="N53" s="15"/>
      <c r="O53" s="14"/>
      <c r="P53" s="15"/>
      <c r="Q53" s="14"/>
      <c r="R53" s="16"/>
      <c r="S53" s="14"/>
      <c r="T53" s="14"/>
      <c r="U53" s="14"/>
      <c r="V53" s="14"/>
      <c r="W53" s="14"/>
      <c r="X53" s="14"/>
      <c r="Y53" s="17">
        <v>43960</v>
      </c>
      <c r="Z53" s="18">
        <v>43983</v>
      </c>
      <c r="AA53" s="14" t="s">
        <v>37</v>
      </c>
      <c r="AB53" s="14"/>
      <c r="AC53" s="19">
        <v>44197</v>
      </c>
    </row>
    <row r="54" spans="1:29" ht="15.75" customHeight="1">
      <c r="A54" s="9" t="s">
        <v>428</v>
      </c>
      <c r="B54" s="14" t="s">
        <v>429</v>
      </c>
      <c r="C54" s="11" t="s">
        <v>31</v>
      </c>
      <c r="D54" s="12" t="s">
        <v>430</v>
      </c>
      <c r="E54" s="61" t="s">
        <v>431</v>
      </c>
      <c r="F54" s="26" t="s">
        <v>432</v>
      </c>
      <c r="G54" s="14" t="s">
        <v>433</v>
      </c>
      <c r="H54" s="14"/>
      <c r="I54" s="14"/>
      <c r="J54" s="14"/>
      <c r="K54" s="14" t="s">
        <v>434</v>
      </c>
      <c r="L54" s="15">
        <v>43380</v>
      </c>
      <c r="M54" s="14"/>
      <c r="N54" s="14"/>
      <c r="O54" s="14"/>
      <c r="P54" s="14"/>
      <c r="Q54" s="14" t="s">
        <v>435</v>
      </c>
      <c r="R54" s="16">
        <v>42302</v>
      </c>
      <c r="S54" s="14"/>
      <c r="T54" s="14"/>
      <c r="U54" s="14"/>
      <c r="V54" s="14"/>
      <c r="W54" s="14" t="s">
        <v>436</v>
      </c>
      <c r="X54" s="15">
        <v>41392</v>
      </c>
      <c r="Y54" s="17">
        <v>43242</v>
      </c>
      <c r="Z54" s="18">
        <v>43221</v>
      </c>
      <c r="AA54" s="14" t="s">
        <v>59</v>
      </c>
      <c r="AB54" s="14" t="s">
        <v>145</v>
      </c>
      <c r="AC54" s="19">
        <v>44166</v>
      </c>
    </row>
    <row r="55" spans="1:29" ht="15.75" customHeight="1">
      <c r="A55" s="9" t="s">
        <v>437</v>
      </c>
      <c r="B55" s="32" t="s">
        <v>438</v>
      </c>
      <c r="C55" s="33" t="s">
        <v>439</v>
      </c>
      <c r="D55" s="33" t="s">
        <v>440</v>
      </c>
      <c r="E55" s="32" t="s">
        <v>441</v>
      </c>
      <c r="F55" s="34" t="s">
        <v>442</v>
      </c>
      <c r="G55" s="32" t="s">
        <v>443</v>
      </c>
      <c r="H55" s="32" t="s">
        <v>230</v>
      </c>
      <c r="I55" s="32"/>
      <c r="J55" s="32"/>
      <c r="K55" s="32"/>
      <c r="L55" s="32"/>
      <c r="M55" s="32"/>
      <c r="N55" s="32"/>
      <c r="O55" s="32"/>
      <c r="P55" s="32"/>
      <c r="Q55" s="32" t="s">
        <v>444</v>
      </c>
      <c r="R55" s="98">
        <v>42453</v>
      </c>
      <c r="S55" s="32"/>
      <c r="T55" s="32"/>
      <c r="U55" s="32" t="s">
        <v>445</v>
      </c>
      <c r="V55" s="37">
        <v>41875</v>
      </c>
      <c r="W55" s="32" t="s">
        <v>445</v>
      </c>
      <c r="X55" s="37">
        <v>41875</v>
      </c>
      <c r="Y55" s="17">
        <v>42028</v>
      </c>
      <c r="Z55" s="46">
        <v>43739</v>
      </c>
      <c r="AA55" s="32" t="s">
        <v>59</v>
      </c>
      <c r="AB55" s="32" t="s">
        <v>257</v>
      </c>
      <c r="AC55" s="19">
        <v>44075</v>
      </c>
    </row>
    <row r="56" spans="1:29" ht="15.75" customHeight="1">
      <c r="A56" s="9" t="s">
        <v>446</v>
      </c>
      <c r="B56" s="20" t="s">
        <v>447</v>
      </c>
      <c r="C56" s="20" t="s">
        <v>31</v>
      </c>
      <c r="D56" s="20"/>
      <c r="E56" s="20" t="s">
        <v>448</v>
      </c>
      <c r="F56" s="27" t="s">
        <v>449</v>
      </c>
      <c r="G56" s="20" t="s">
        <v>450</v>
      </c>
      <c r="H56" s="20"/>
      <c r="I56" s="20"/>
      <c r="J56" s="20"/>
      <c r="K56" s="20" t="s">
        <v>451</v>
      </c>
      <c r="L56" s="21">
        <v>43398</v>
      </c>
      <c r="M56" s="22"/>
      <c r="N56" s="22"/>
      <c r="O56" s="22"/>
      <c r="P56" s="23"/>
      <c r="Q56" s="23"/>
      <c r="R56" s="23"/>
      <c r="S56" s="24"/>
      <c r="T56" s="21"/>
      <c r="U56" s="23"/>
      <c r="V56" s="23"/>
      <c r="W56" s="23"/>
      <c r="X56" s="23"/>
      <c r="Y56" s="25">
        <v>43673</v>
      </c>
      <c r="Z56" s="18">
        <v>43009</v>
      </c>
      <c r="AA56" s="14" t="s">
        <v>59</v>
      </c>
      <c r="AB56" s="14" t="s">
        <v>60</v>
      </c>
      <c r="AC56" s="19">
        <v>44256</v>
      </c>
    </row>
    <row r="57" spans="1:29" ht="15.75" customHeight="1">
      <c r="A57" s="9" t="s">
        <v>452</v>
      </c>
      <c r="B57" s="14" t="s">
        <v>453</v>
      </c>
      <c r="C57" s="11" t="s">
        <v>31</v>
      </c>
      <c r="D57" s="12" t="s">
        <v>129</v>
      </c>
      <c r="E57" s="61" t="s">
        <v>454</v>
      </c>
      <c r="F57" s="26" t="s">
        <v>455</v>
      </c>
      <c r="G57" s="14" t="s">
        <v>456</v>
      </c>
      <c r="H57" s="14"/>
      <c r="I57" s="14"/>
      <c r="J57" s="14"/>
      <c r="K57" s="14"/>
      <c r="L57" s="14"/>
      <c r="M57" s="14" t="s">
        <v>457</v>
      </c>
      <c r="N57" s="15">
        <v>43289</v>
      </c>
      <c r="O57" s="14"/>
      <c r="P57" s="14"/>
      <c r="Q57" s="14"/>
      <c r="R57" s="16"/>
      <c r="S57" s="14"/>
      <c r="T57" s="14"/>
      <c r="U57" s="14"/>
      <c r="V57" s="14"/>
      <c r="W57" s="14"/>
      <c r="X57" s="14"/>
      <c r="Y57" s="17">
        <v>43545</v>
      </c>
      <c r="Z57" s="18">
        <v>42401</v>
      </c>
      <c r="AA57" s="14" t="s">
        <v>59</v>
      </c>
      <c r="AB57" s="14" t="s">
        <v>136</v>
      </c>
      <c r="AC57" s="19">
        <v>44197</v>
      </c>
    </row>
    <row r="58" spans="1:29" ht="15.75" customHeight="1">
      <c r="A58" s="99" t="s">
        <v>458</v>
      </c>
      <c r="B58" s="47" t="s">
        <v>459</v>
      </c>
      <c r="C58" s="66" t="s">
        <v>31</v>
      </c>
      <c r="D58" s="66" t="s">
        <v>129</v>
      </c>
      <c r="E58" s="58" t="s">
        <v>460</v>
      </c>
      <c r="F58" s="100" t="s">
        <v>461</v>
      </c>
      <c r="G58" s="14" t="s">
        <v>462</v>
      </c>
      <c r="H58" s="62"/>
      <c r="I58" s="62"/>
      <c r="J58" s="62"/>
      <c r="K58" s="62"/>
      <c r="L58" s="62"/>
      <c r="M58" s="62" t="s">
        <v>463</v>
      </c>
      <c r="N58" s="15">
        <v>43146</v>
      </c>
      <c r="O58" s="40"/>
      <c r="P58" s="40"/>
      <c r="Q58" s="40"/>
      <c r="R58" s="44"/>
      <c r="S58" s="40"/>
      <c r="T58" s="40"/>
      <c r="U58" s="40" t="s">
        <v>464</v>
      </c>
      <c r="V58" s="60">
        <v>41746</v>
      </c>
      <c r="W58" s="40" t="s">
        <v>464</v>
      </c>
      <c r="X58" s="60">
        <v>41746</v>
      </c>
      <c r="Y58" s="17">
        <v>42076</v>
      </c>
      <c r="Z58" s="63" t="s">
        <v>465</v>
      </c>
      <c r="AA58" s="40" t="s">
        <v>59</v>
      </c>
      <c r="AB58" s="45" t="s">
        <v>164</v>
      </c>
      <c r="AC58" s="19">
        <v>44013</v>
      </c>
    </row>
    <row r="59" spans="1:29" ht="15.75" customHeight="1">
      <c r="A59" s="101" t="s">
        <v>466</v>
      </c>
      <c r="B59" s="64" t="s">
        <v>467</v>
      </c>
      <c r="C59" s="11" t="s">
        <v>31</v>
      </c>
      <c r="D59" s="12" t="s">
        <v>32</v>
      </c>
      <c r="E59" s="64" t="s">
        <v>468</v>
      </c>
      <c r="F59" s="102" t="s">
        <v>469</v>
      </c>
      <c r="G59" s="64" t="s">
        <v>470</v>
      </c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70"/>
      <c r="S59" s="62" t="s">
        <v>471</v>
      </c>
      <c r="T59" s="103">
        <v>41922</v>
      </c>
      <c r="U59" s="68"/>
      <c r="V59" s="68"/>
      <c r="W59" s="68"/>
      <c r="X59" s="68"/>
      <c r="Y59" s="17">
        <v>42784</v>
      </c>
      <c r="Z59" s="18">
        <v>43497</v>
      </c>
      <c r="AA59" s="32" t="s">
        <v>59</v>
      </c>
      <c r="AB59" s="14" t="s">
        <v>60</v>
      </c>
      <c r="AC59" s="19">
        <v>44256</v>
      </c>
    </row>
    <row r="60" spans="1:29" ht="15.75" customHeight="1">
      <c r="A60" s="9" t="s">
        <v>472</v>
      </c>
      <c r="B60" s="20" t="s">
        <v>473</v>
      </c>
      <c r="C60" s="20" t="s">
        <v>31</v>
      </c>
      <c r="D60" s="20" t="s">
        <v>474</v>
      </c>
      <c r="E60" s="20" t="s">
        <v>475</v>
      </c>
      <c r="F60" s="27" t="s">
        <v>476</v>
      </c>
      <c r="G60" s="20" t="s">
        <v>477</v>
      </c>
      <c r="H60" s="20"/>
      <c r="I60" s="20"/>
      <c r="J60" s="20"/>
      <c r="K60" s="20" t="s">
        <v>478</v>
      </c>
      <c r="L60" s="21">
        <v>43466</v>
      </c>
      <c r="M60" s="22"/>
      <c r="N60" s="22"/>
      <c r="O60" s="22"/>
      <c r="P60" s="22"/>
      <c r="Q60" s="22"/>
      <c r="R60" s="22"/>
      <c r="S60" s="62"/>
      <c r="T60" s="20"/>
      <c r="U60" s="22"/>
      <c r="V60" s="22"/>
      <c r="W60" s="22"/>
      <c r="X60" s="22"/>
      <c r="Y60" s="25">
        <v>43474</v>
      </c>
      <c r="Z60" s="18">
        <v>43497</v>
      </c>
      <c r="AA60" s="14" t="s">
        <v>59</v>
      </c>
      <c r="AB60" s="14" t="s">
        <v>216</v>
      </c>
      <c r="AC60" s="19">
        <v>44228</v>
      </c>
    </row>
    <row r="61" spans="1:29" ht="15.75" customHeight="1">
      <c r="A61" s="9" t="s">
        <v>479</v>
      </c>
      <c r="B61" s="10" t="s">
        <v>480</v>
      </c>
      <c r="C61" s="20" t="s">
        <v>481</v>
      </c>
      <c r="D61" s="20" t="s">
        <v>32</v>
      </c>
      <c r="E61" s="10" t="s">
        <v>482</v>
      </c>
      <c r="F61" s="10">
        <v>4196565650</v>
      </c>
      <c r="G61" s="20" t="s">
        <v>483</v>
      </c>
      <c r="H61" s="20"/>
      <c r="I61" s="20"/>
      <c r="J61" s="20"/>
      <c r="K61" s="20" t="s">
        <v>195</v>
      </c>
      <c r="L61" s="30">
        <v>43480</v>
      </c>
      <c r="M61" s="22"/>
      <c r="N61" s="22"/>
      <c r="O61" s="20"/>
      <c r="P61" s="21"/>
      <c r="Q61" s="23"/>
      <c r="R61" s="23"/>
      <c r="S61" s="24"/>
      <c r="T61" s="21"/>
      <c r="U61" s="23"/>
      <c r="V61" s="23"/>
      <c r="W61" s="23"/>
      <c r="X61" s="23"/>
      <c r="Y61" s="25">
        <v>43768</v>
      </c>
      <c r="Z61" s="18">
        <v>43070</v>
      </c>
      <c r="AA61" s="14" t="s">
        <v>37</v>
      </c>
      <c r="AB61" s="14"/>
      <c r="AC61" s="19">
        <v>44136</v>
      </c>
    </row>
    <row r="62" spans="1:29" ht="15.75" customHeight="1">
      <c r="A62" s="9" t="s">
        <v>484</v>
      </c>
      <c r="B62" s="32" t="s">
        <v>485</v>
      </c>
      <c r="C62" s="11" t="s">
        <v>31</v>
      </c>
      <c r="D62" s="33" t="s">
        <v>334</v>
      </c>
      <c r="E62" s="32" t="s">
        <v>486</v>
      </c>
      <c r="F62" s="34" t="s">
        <v>487</v>
      </c>
      <c r="G62" s="32" t="s">
        <v>488</v>
      </c>
      <c r="H62" s="32"/>
      <c r="I62" s="32"/>
      <c r="J62" s="32"/>
      <c r="K62" s="32" t="s">
        <v>489</v>
      </c>
      <c r="L62" s="36">
        <v>43366</v>
      </c>
      <c r="M62" s="32"/>
      <c r="N62" s="35"/>
      <c r="O62" s="32"/>
      <c r="P62" s="104"/>
      <c r="Q62" s="32"/>
      <c r="R62" s="34"/>
      <c r="S62" s="32"/>
      <c r="T62" s="37"/>
      <c r="U62" s="32"/>
      <c r="V62" s="32"/>
      <c r="W62" s="32"/>
      <c r="X62" s="32"/>
      <c r="Y62" s="17">
        <v>43604</v>
      </c>
      <c r="Z62" s="18">
        <v>43891</v>
      </c>
      <c r="AA62" s="32" t="s">
        <v>37</v>
      </c>
      <c r="AB62" s="14"/>
      <c r="AC62" s="19">
        <v>44166</v>
      </c>
    </row>
    <row r="63" spans="1:29" ht="15.75" customHeight="1">
      <c r="A63" s="9" t="s">
        <v>490</v>
      </c>
      <c r="B63" s="32" t="s">
        <v>491</v>
      </c>
      <c r="C63" s="11" t="s">
        <v>112</v>
      </c>
      <c r="D63" s="33" t="s">
        <v>492</v>
      </c>
      <c r="E63" s="32" t="s">
        <v>493</v>
      </c>
      <c r="F63" s="34" t="s">
        <v>494</v>
      </c>
      <c r="G63" s="32" t="s">
        <v>495</v>
      </c>
      <c r="H63" s="32"/>
      <c r="I63" s="32" t="s">
        <v>496</v>
      </c>
      <c r="J63" s="36">
        <v>43790</v>
      </c>
      <c r="K63" s="32"/>
      <c r="L63" s="36"/>
      <c r="M63" s="32"/>
      <c r="N63" s="35"/>
      <c r="O63" s="32" t="s">
        <v>497</v>
      </c>
      <c r="P63" s="104">
        <v>42685</v>
      </c>
      <c r="Q63" s="32"/>
      <c r="R63" s="34"/>
      <c r="S63" s="32"/>
      <c r="T63" s="37"/>
      <c r="U63" s="32"/>
      <c r="V63" s="32"/>
      <c r="W63" s="32"/>
      <c r="X63" s="32"/>
      <c r="Y63" s="17">
        <v>44018</v>
      </c>
      <c r="Z63" s="18">
        <v>43770</v>
      </c>
      <c r="AA63" s="32" t="s">
        <v>37</v>
      </c>
      <c r="AB63" s="14"/>
      <c r="AC63" s="19">
        <v>44197</v>
      </c>
    </row>
    <row r="64" spans="1:29" ht="15.75" customHeight="1">
      <c r="A64" s="9" t="s">
        <v>498</v>
      </c>
      <c r="B64" s="32" t="s">
        <v>499</v>
      </c>
      <c r="C64" s="11" t="s">
        <v>31</v>
      </c>
      <c r="D64" s="33" t="s">
        <v>474</v>
      </c>
      <c r="E64" s="32" t="s">
        <v>500</v>
      </c>
      <c r="F64" s="34">
        <v>7273869444</v>
      </c>
      <c r="G64" s="32" t="s">
        <v>501</v>
      </c>
      <c r="H64" s="32"/>
      <c r="I64" s="32"/>
      <c r="J64" s="32"/>
      <c r="K64" s="32"/>
      <c r="L64" s="36"/>
      <c r="M64" s="32" t="s">
        <v>502</v>
      </c>
      <c r="N64" s="35">
        <v>43173</v>
      </c>
      <c r="O64" s="32"/>
      <c r="P64" s="104"/>
      <c r="Q64" s="32"/>
      <c r="R64" s="34"/>
      <c r="S64" s="32"/>
      <c r="T64" s="37"/>
      <c r="U64" s="32"/>
      <c r="V64" s="32"/>
      <c r="W64" s="32"/>
      <c r="X64" s="32"/>
      <c r="Y64" s="17">
        <v>43859</v>
      </c>
      <c r="Z64" s="18">
        <v>43374</v>
      </c>
      <c r="AA64" s="32" t="s">
        <v>37</v>
      </c>
      <c r="AB64" s="14"/>
      <c r="AC64" s="19">
        <v>44197</v>
      </c>
    </row>
    <row r="65" spans="1:29" ht="15.75" customHeight="1">
      <c r="A65" s="9" t="s">
        <v>503</v>
      </c>
      <c r="B65" s="32" t="s">
        <v>504</v>
      </c>
      <c r="C65" s="11" t="s">
        <v>237</v>
      </c>
      <c r="D65" s="33" t="s">
        <v>505</v>
      </c>
      <c r="E65" s="32" t="s">
        <v>506</v>
      </c>
      <c r="F65" s="34" t="s">
        <v>507</v>
      </c>
      <c r="G65" s="32" t="s">
        <v>508</v>
      </c>
      <c r="H65" s="32"/>
      <c r="I65" s="32" t="s">
        <v>509</v>
      </c>
      <c r="J65" s="32" t="s">
        <v>510</v>
      </c>
      <c r="K65" s="32"/>
      <c r="L65" s="32"/>
      <c r="M65" s="32"/>
      <c r="N65" s="35"/>
      <c r="O65" s="32" t="s">
        <v>511</v>
      </c>
      <c r="P65" s="104">
        <v>42859</v>
      </c>
      <c r="Q65" s="32"/>
      <c r="R65" s="34"/>
      <c r="S65" s="32"/>
      <c r="T65" s="37"/>
      <c r="U65" s="32"/>
      <c r="V65" s="32"/>
      <c r="W65" s="32"/>
      <c r="X65" s="32"/>
      <c r="Y65" s="17">
        <v>43102</v>
      </c>
      <c r="Z65" s="18">
        <v>43101</v>
      </c>
      <c r="AA65" s="32" t="s">
        <v>59</v>
      </c>
      <c r="AB65" s="14" t="s">
        <v>67</v>
      </c>
      <c r="AC65" s="19">
        <v>44287</v>
      </c>
    </row>
    <row r="66" spans="1:29" ht="15.75" customHeight="1">
      <c r="A66" s="9" t="s">
        <v>512</v>
      </c>
      <c r="B66" s="32" t="s">
        <v>513</v>
      </c>
      <c r="C66" s="20" t="s">
        <v>514</v>
      </c>
      <c r="D66" s="20" t="s">
        <v>515</v>
      </c>
      <c r="E66" s="105" t="s">
        <v>516</v>
      </c>
      <c r="F66" s="27" t="s">
        <v>517</v>
      </c>
      <c r="G66" s="20" t="s">
        <v>518</v>
      </c>
      <c r="H66" s="20"/>
      <c r="I66" s="20"/>
      <c r="J66" s="20"/>
      <c r="K66" s="20"/>
      <c r="L66" s="30"/>
      <c r="M66" s="20" t="s">
        <v>519</v>
      </c>
      <c r="N66" s="31">
        <v>43080</v>
      </c>
      <c r="O66" s="22"/>
      <c r="P66" s="23"/>
      <c r="Q66" s="23"/>
      <c r="R66" s="23"/>
      <c r="S66" s="24"/>
      <c r="T66" s="21"/>
      <c r="U66" s="23"/>
      <c r="V66" s="23"/>
      <c r="W66" s="23"/>
      <c r="X66" s="23"/>
      <c r="Y66" s="25">
        <v>43691</v>
      </c>
      <c r="Z66" s="18">
        <v>43800</v>
      </c>
      <c r="AA66" s="14" t="s">
        <v>59</v>
      </c>
      <c r="AB66" s="14" t="s">
        <v>109</v>
      </c>
      <c r="AC66" s="19">
        <v>44317</v>
      </c>
    </row>
    <row r="67" spans="1:29" ht="15.75" customHeight="1">
      <c r="A67" s="9" t="s">
        <v>520</v>
      </c>
      <c r="B67" s="14" t="s">
        <v>521</v>
      </c>
      <c r="C67" s="11" t="s">
        <v>31</v>
      </c>
      <c r="D67" s="12"/>
      <c r="E67" s="61" t="s">
        <v>522</v>
      </c>
      <c r="F67" s="26" t="s">
        <v>523</v>
      </c>
      <c r="G67" s="14" t="s">
        <v>524</v>
      </c>
      <c r="H67" s="14"/>
      <c r="I67" s="14"/>
      <c r="J67" s="14"/>
      <c r="K67" s="14"/>
      <c r="L67" s="14"/>
      <c r="M67" s="14"/>
      <c r="N67" s="14"/>
      <c r="O67" s="14" t="s">
        <v>525</v>
      </c>
      <c r="P67" s="15">
        <v>42739</v>
      </c>
      <c r="Q67" s="14"/>
      <c r="R67" s="16"/>
      <c r="S67" s="14"/>
      <c r="T67" s="14"/>
      <c r="U67" s="14"/>
      <c r="V67" s="14"/>
      <c r="W67" s="14"/>
      <c r="X67" s="14"/>
      <c r="Y67" s="17">
        <v>43099</v>
      </c>
      <c r="Z67" s="18">
        <v>42948</v>
      </c>
      <c r="AA67" s="47" t="s">
        <v>59</v>
      </c>
      <c r="AB67" s="45" t="s">
        <v>90</v>
      </c>
      <c r="AC67" s="19">
        <v>44105</v>
      </c>
    </row>
    <row r="68" spans="1:29" ht="15.75" customHeight="1">
      <c r="A68" s="9" t="s">
        <v>526</v>
      </c>
      <c r="B68" s="106" t="s">
        <v>527</v>
      </c>
      <c r="C68" s="20" t="s">
        <v>31</v>
      </c>
      <c r="D68" s="20"/>
      <c r="E68" s="105" t="s">
        <v>528</v>
      </c>
      <c r="F68" s="27" t="s">
        <v>529</v>
      </c>
      <c r="G68" s="20" t="s">
        <v>530</v>
      </c>
      <c r="H68" s="20"/>
      <c r="I68" s="20"/>
      <c r="J68" s="20"/>
      <c r="K68" s="20" t="s">
        <v>531</v>
      </c>
      <c r="L68" s="21">
        <v>43439</v>
      </c>
      <c r="M68" s="22"/>
      <c r="N68" s="22"/>
      <c r="O68" s="22"/>
      <c r="P68" s="23"/>
      <c r="Q68" s="23"/>
      <c r="R68" s="23"/>
      <c r="S68" s="24"/>
      <c r="T68" s="21"/>
      <c r="U68" s="23"/>
      <c r="V68" s="23"/>
      <c r="W68" s="23"/>
      <c r="X68" s="23"/>
      <c r="Y68" s="25">
        <v>43824</v>
      </c>
      <c r="Z68" s="88">
        <v>43556</v>
      </c>
      <c r="AA68" s="14" t="s">
        <v>59</v>
      </c>
      <c r="AB68" s="14" t="s">
        <v>67</v>
      </c>
      <c r="AC68" s="19">
        <v>44287</v>
      </c>
    </row>
    <row r="69" spans="1:29" ht="15.75" customHeight="1">
      <c r="A69" s="9" t="s">
        <v>532</v>
      </c>
      <c r="B69" s="40" t="s">
        <v>533</v>
      </c>
      <c r="C69" s="66" t="s">
        <v>31</v>
      </c>
      <c r="D69" s="66" t="s">
        <v>534</v>
      </c>
      <c r="E69" s="58" t="str">
        <f>HYPERLINK("mailto:mary@BJElaw.com","mary@BJElaw.com")</f>
        <v>mary@BJElaw.com</v>
      </c>
      <c r="F69" s="44"/>
      <c r="G69" s="14" t="s">
        <v>535</v>
      </c>
      <c r="H69" s="14" t="s">
        <v>230</v>
      </c>
      <c r="I69" s="14"/>
      <c r="J69" s="14"/>
      <c r="K69" s="14"/>
      <c r="L69" s="14"/>
      <c r="M69" s="14"/>
      <c r="N69" s="14"/>
      <c r="O69" s="14" t="s">
        <v>536</v>
      </c>
      <c r="P69" s="86">
        <v>42773</v>
      </c>
      <c r="Q69" s="40"/>
      <c r="R69" s="44"/>
      <c r="S69" s="62" t="s">
        <v>537</v>
      </c>
      <c r="T69" s="60">
        <v>42085</v>
      </c>
      <c r="U69" s="40"/>
      <c r="V69" s="40"/>
      <c r="W69" s="40"/>
      <c r="X69" s="40"/>
      <c r="Y69" s="17">
        <v>42239</v>
      </c>
      <c r="Z69" s="18">
        <v>43770</v>
      </c>
      <c r="AA69" s="14" t="s">
        <v>59</v>
      </c>
      <c r="AB69" s="45" t="s">
        <v>164</v>
      </c>
      <c r="AC69" s="19">
        <v>44013</v>
      </c>
    </row>
    <row r="70" spans="1:29" ht="15.75" customHeight="1">
      <c r="A70" s="9" t="s">
        <v>538</v>
      </c>
      <c r="B70" s="14" t="s">
        <v>539</v>
      </c>
      <c r="C70" s="12" t="s">
        <v>31</v>
      </c>
      <c r="D70" s="66"/>
      <c r="E70" s="92" t="s">
        <v>540</v>
      </c>
      <c r="F70" s="89" t="s">
        <v>541</v>
      </c>
      <c r="G70" s="14"/>
      <c r="H70" s="14"/>
      <c r="I70" s="14"/>
      <c r="J70" s="14"/>
      <c r="K70" s="14" t="s">
        <v>298</v>
      </c>
      <c r="L70" s="65">
        <v>43441</v>
      </c>
      <c r="M70" s="14"/>
      <c r="N70" s="14"/>
      <c r="O70" s="14"/>
      <c r="P70" s="86"/>
      <c r="Q70" s="40"/>
      <c r="R70" s="44"/>
      <c r="S70" s="62"/>
      <c r="T70" s="60"/>
      <c r="U70" s="40"/>
      <c r="V70" s="40"/>
      <c r="W70" s="40"/>
      <c r="X70" s="40"/>
      <c r="Y70" s="17">
        <v>44129</v>
      </c>
      <c r="Z70" s="18">
        <v>43344</v>
      </c>
      <c r="AA70" s="14" t="s">
        <v>37</v>
      </c>
      <c r="AB70" s="45"/>
      <c r="AC70" s="19">
        <v>44287</v>
      </c>
    </row>
    <row r="71" spans="1:29" ht="15.75" customHeight="1">
      <c r="A71" s="9" t="s">
        <v>542</v>
      </c>
      <c r="B71" s="32" t="s">
        <v>543</v>
      </c>
      <c r="C71" s="33" t="s">
        <v>31</v>
      </c>
      <c r="D71" s="33" t="s">
        <v>430</v>
      </c>
      <c r="E71" s="32" t="s">
        <v>544</v>
      </c>
      <c r="F71" s="34" t="s">
        <v>545</v>
      </c>
      <c r="G71" s="32" t="s">
        <v>546</v>
      </c>
      <c r="H71" s="62"/>
      <c r="I71" s="62" t="s">
        <v>547</v>
      </c>
      <c r="J71" s="107">
        <v>43874</v>
      </c>
      <c r="K71" s="62"/>
      <c r="L71" s="62"/>
      <c r="M71" s="62"/>
      <c r="N71" s="36"/>
      <c r="O71" s="32"/>
      <c r="P71" s="108"/>
      <c r="Q71" s="32"/>
      <c r="R71" s="109"/>
      <c r="S71" s="32"/>
      <c r="T71" s="37"/>
      <c r="U71" s="32"/>
      <c r="V71" s="104"/>
      <c r="W71" s="32"/>
      <c r="X71" s="104"/>
      <c r="Y71" s="17">
        <v>43933</v>
      </c>
      <c r="Z71" s="18">
        <v>42767</v>
      </c>
      <c r="AA71" s="45" t="s">
        <v>37</v>
      </c>
      <c r="AB71" s="45"/>
      <c r="AC71" s="19">
        <v>44256</v>
      </c>
    </row>
    <row r="72" spans="1:29" ht="15.75" customHeight="1">
      <c r="A72" s="9" t="s">
        <v>548</v>
      </c>
      <c r="B72" s="32" t="s">
        <v>549</v>
      </c>
      <c r="C72" s="33" t="s">
        <v>112</v>
      </c>
      <c r="D72" s="33" t="s">
        <v>550</v>
      </c>
      <c r="E72" s="32" t="s">
        <v>551</v>
      </c>
      <c r="F72" s="34" t="s">
        <v>552</v>
      </c>
      <c r="G72" s="32" t="s">
        <v>553</v>
      </c>
      <c r="H72" s="62"/>
      <c r="I72" s="62"/>
      <c r="J72" s="62"/>
      <c r="K72" s="62"/>
      <c r="L72" s="62"/>
      <c r="M72" s="62" t="s">
        <v>554</v>
      </c>
      <c r="N72" s="36">
        <v>43305</v>
      </c>
      <c r="O72" s="32"/>
      <c r="P72" s="108"/>
      <c r="Q72" s="32" t="s">
        <v>496</v>
      </c>
      <c r="R72" s="109">
        <v>42580</v>
      </c>
      <c r="S72" s="32"/>
      <c r="T72" s="37"/>
      <c r="U72" s="32" t="s">
        <v>555</v>
      </c>
      <c r="V72" s="104">
        <v>41546</v>
      </c>
      <c r="W72" s="32" t="s">
        <v>555</v>
      </c>
      <c r="X72" s="104">
        <v>41546</v>
      </c>
      <c r="Y72" s="17">
        <v>43047</v>
      </c>
      <c r="Z72" s="18">
        <v>43831</v>
      </c>
      <c r="AA72" s="45" t="s">
        <v>59</v>
      </c>
      <c r="AB72" s="45" t="s">
        <v>216</v>
      </c>
      <c r="AC72" s="19">
        <v>44228</v>
      </c>
    </row>
    <row r="73" spans="1:29" ht="15.75" customHeight="1">
      <c r="A73" s="9" t="s">
        <v>556</v>
      </c>
      <c r="B73" s="32" t="s">
        <v>557</v>
      </c>
      <c r="C73" s="33" t="s">
        <v>558</v>
      </c>
      <c r="D73" s="33" t="s">
        <v>505</v>
      </c>
      <c r="E73" s="32" t="s">
        <v>559</v>
      </c>
      <c r="F73" s="34" t="s">
        <v>560</v>
      </c>
      <c r="G73" s="32" t="s">
        <v>561</v>
      </c>
      <c r="H73" s="32"/>
      <c r="I73" s="32"/>
      <c r="J73" s="32"/>
      <c r="K73" s="32"/>
      <c r="L73" s="32"/>
      <c r="M73" s="32"/>
      <c r="N73" s="32"/>
      <c r="O73" s="32" t="s">
        <v>562</v>
      </c>
      <c r="P73" s="108">
        <v>42657</v>
      </c>
      <c r="Q73" s="32"/>
      <c r="R73" s="34"/>
      <c r="S73" s="62" t="s">
        <v>563</v>
      </c>
      <c r="T73" s="37">
        <v>42062</v>
      </c>
      <c r="U73" s="32"/>
      <c r="V73" s="32"/>
      <c r="W73" s="32"/>
      <c r="X73" s="32"/>
      <c r="Y73" s="17">
        <v>42972</v>
      </c>
      <c r="Z73" s="18">
        <v>43221</v>
      </c>
      <c r="AA73" s="38" t="s">
        <v>59</v>
      </c>
      <c r="AB73" s="14" t="s">
        <v>67</v>
      </c>
      <c r="AC73" s="19">
        <v>44287</v>
      </c>
    </row>
    <row r="74" spans="1:29" ht="15.75" customHeight="1">
      <c r="A74" s="9" t="s">
        <v>564</v>
      </c>
      <c r="B74" s="20"/>
      <c r="C74" s="33" t="s">
        <v>565</v>
      </c>
      <c r="D74" s="33" t="s">
        <v>54</v>
      </c>
      <c r="E74" s="110" t="s">
        <v>566</v>
      </c>
      <c r="F74" s="34" t="s">
        <v>567</v>
      </c>
      <c r="G74" s="20"/>
      <c r="H74" s="20"/>
      <c r="I74" s="20" t="s">
        <v>568</v>
      </c>
      <c r="J74" s="20" t="s">
        <v>569</v>
      </c>
      <c r="K74" s="20"/>
      <c r="L74" s="30"/>
      <c r="M74" s="22"/>
      <c r="N74" s="22"/>
      <c r="O74" s="22"/>
      <c r="P74" s="23"/>
      <c r="Q74" s="23"/>
      <c r="R74" s="23"/>
      <c r="S74" s="62"/>
      <c r="T74" s="21"/>
      <c r="U74" s="23"/>
      <c r="V74" s="23"/>
      <c r="W74" s="23"/>
      <c r="X74" s="23"/>
      <c r="Y74" s="25">
        <v>44009</v>
      </c>
      <c r="Z74" s="18">
        <v>43374</v>
      </c>
      <c r="AA74" s="14" t="s">
        <v>37</v>
      </c>
      <c r="AB74" s="14"/>
      <c r="AC74" s="19">
        <v>44013</v>
      </c>
    </row>
    <row r="75" spans="1:29" ht="15.75" customHeight="1">
      <c r="A75" s="111" t="s">
        <v>570</v>
      </c>
      <c r="B75" s="112" t="s">
        <v>571</v>
      </c>
      <c r="C75" s="112" t="s">
        <v>31</v>
      </c>
      <c r="D75" s="112"/>
      <c r="E75" s="113" t="s">
        <v>572</v>
      </c>
      <c r="F75" s="114" t="s">
        <v>573</v>
      </c>
      <c r="G75" s="112" t="s">
        <v>574</v>
      </c>
      <c r="H75" s="112"/>
      <c r="I75" s="112"/>
      <c r="J75" s="112"/>
      <c r="K75" s="112"/>
      <c r="L75" s="115"/>
      <c r="M75" s="112"/>
      <c r="N75" s="116"/>
      <c r="O75" s="112"/>
      <c r="P75" s="117"/>
      <c r="Q75" s="117"/>
      <c r="R75" s="117"/>
      <c r="S75" s="118" t="s">
        <v>409</v>
      </c>
      <c r="T75" s="119">
        <v>41926</v>
      </c>
      <c r="U75" s="117"/>
      <c r="V75" s="117"/>
      <c r="W75" s="117"/>
      <c r="X75" s="117"/>
      <c r="Y75" s="120">
        <v>43807</v>
      </c>
      <c r="Z75" s="18">
        <v>42370</v>
      </c>
      <c r="AA75" s="121" t="s">
        <v>59</v>
      </c>
      <c r="AB75" s="121" t="s">
        <v>67</v>
      </c>
      <c r="AC75" s="122">
        <v>44287</v>
      </c>
    </row>
    <row r="76" spans="1:29" ht="15.75" customHeight="1">
      <c r="A76" s="9" t="s">
        <v>575</v>
      </c>
      <c r="B76" s="32" t="s">
        <v>576</v>
      </c>
      <c r="C76" s="11" t="s">
        <v>31</v>
      </c>
      <c r="D76" s="33"/>
      <c r="E76" s="32" t="s">
        <v>577</v>
      </c>
      <c r="F76" s="34" t="s">
        <v>578</v>
      </c>
      <c r="G76" s="32" t="s">
        <v>579</v>
      </c>
      <c r="H76" s="32"/>
      <c r="I76" s="32"/>
      <c r="J76" s="32"/>
      <c r="K76" s="32"/>
      <c r="L76" s="32"/>
      <c r="M76" s="32"/>
      <c r="N76" s="35"/>
      <c r="O76" s="32" t="s">
        <v>298</v>
      </c>
      <c r="P76" s="36">
        <v>42930</v>
      </c>
      <c r="Q76" s="32"/>
      <c r="R76" s="98"/>
      <c r="S76" s="32"/>
      <c r="T76" s="37"/>
      <c r="U76" s="32"/>
      <c r="V76" s="32"/>
      <c r="W76" s="32"/>
      <c r="X76" s="32"/>
      <c r="Y76" s="17">
        <v>43407</v>
      </c>
      <c r="Z76" s="18">
        <v>43374</v>
      </c>
      <c r="AA76" s="38" t="s">
        <v>59</v>
      </c>
      <c r="AB76" s="14" t="s">
        <v>67</v>
      </c>
      <c r="AC76" s="19">
        <v>44287</v>
      </c>
    </row>
    <row r="77" spans="1:29" ht="15.75" customHeight="1">
      <c r="A77" s="9" t="s">
        <v>580</v>
      </c>
      <c r="B77" s="20" t="s">
        <v>581</v>
      </c>
      <c r="C77" s="20" t="s">
        <v>31</v>
      </c>
      <c r="D77" s="20" t="s">
        <v>582</v>
      </c>
      <c r="E77" s="29" t="s">
        <v>583</v>
      </c>
      <c r="F77" s="27" t="s">
        <v>584</v>
      </c>
      <c r="G77" s="20" t="s">
        <v>585</v>
      </c>
      <c r="H77" s="20"/>
      <c r="I77" s="20"/>
      <c r="J77" s="20"/>
      <c r="K77" s="20" t="s">
        <v>586</v>
      </c>
      <c r="L77" s="21">
        <v>43347</v>
      </c>
      <c r="M77" s="22"/>
      <c r="N77" s="22"/>
      <c r="O77" s="22"/>
      <c r="P77" s="23"/>
      <c r="Q77" s="23"/>
      <c r="R77" s="23"/>
      <c r="S77" s="24"/>
      <c r="T77" s="21"/>
      <c r="U77" s="23"/>
      <c r="V77" s="23"/>
      <c r="W77" s="23"/>
      <c r="X77" s="23"/>
      <c r="Y77" s="25">
        <v>43517</v>
      </c>
      <c r="Z77" s="63" t="s">
        <v>465</v>
      </c>
      <c r="AA77" s="14" t="s">
        <v>59</v>
      </c>
      <c r="AB77" s="14" t="s">
        <v>60</v>
      </c>
      <c r="AC77" s="19">
        <v>44256</v>
      </c>
    </row>
    <row r="78" spans="1:29" ht="15.75" customHeight="1">
      <c r="A78" s="9" t="s">
        <v>587</v>
      </c>
      <c r="B78" s="32" t="s">
        <v>588</v>
      </c>
      <c r="C78" s="66" t="s">
        <v>31</v>
      </c>
      <c r="D78" s="66" t="s">
        <v>54</v>
      </c>
      <c r="E78" s="32" t="s">
        <v>589</v>
      </c>
      <c r="F78" s="34" t="s">
        <v>590</v>
      </c>
      <c r="G78" s="32" t="s">
        <v>591</v>
      </c>
      <c r="H78" s="32" t="s">
        <v>230</v>
      </c>
      <c r="I78" s="32"/>
      <c r="J78" s="32"/>
      <c r="K78" s="32"/>
      <c r="L78" s="32"/>
      <c r="M78" s="32"/>
      <c r="N78" s="32"/>
      <c r="O78" s="32"/>
      <c r="P78" s="32"/>
      <c r="Q78" s="32" t="s">
        <v>592</v>
      </c>
      <c r="R78" s="123">
        <v>42333</v>
      </c>
      <c r="S78" s="32"/>
      <c r="T78" s="32"/>
      <c r="U78" s="32"/>
      <c r="V78" s="32"/>
      <c r="W78" s="32" t="s">
        <v>593</v>
      </c>
      <c r="X78" s="124">
        <v>40693</v>
      </c>
      <c r="Y78" s="17">
        <v>42500</v>
      </c>
      <c r="Z78" s="18">
        <v>43497</v>
      </c>
      <c r="AA78" s="32" t="s">
        <v>59</v>
      </c>
      <c r="AB78" s="14" t="s">
        <v>60</v>
      </c>
      <c r="AC78" s="19">
        <v>44256</v>
      </c>
    </row>
    <row r="79" spans="1:29" ht="15.75" customHeight="1">
      <c r="A79" s="9" t="s">
        <v>594</v>
      </c>
      <c r="B79" s="14" t="s">
        <v>595</v>
      </c>
      <c r="C79" s="11" t="s">
        <v>31</v>
      </c>
      <c r="D79" s="12"/>
      <c r="E79" s="61" t="s">
        <v>596</v>
      </c>
      <c r="F79" s="26" t="s">
        <v>597</v>
      </c>
      <c r="G79" s="14" t="s">
        <v>598</v>
      </c>
      <c r="H79" s="14"/>
      <c r="I79" s="14"/>
      <c r="J79" s="14"/>
      <c r="K79" s="14"/>
      <c r="L79" s="14"/>
      <c r="M79" s="14"/>
      <c r="N79" s="15"/>
      <c r="O79" s="14"/>
      <c r="P79" s="14"/>
      <c r="Q79" s="14" t="s">
        <v>599</v>
      </c>
      <c r="R79" s="16">
        <v>42441</v>
      </c>
      <c r="S79" s="14"/>
      <c r="T79" s="14"/>
      <c r="U79" s="14"/>
      <c r="V79" s="14"/>
      <c r="W79" s="14"/>
      <c r="X79" s="14"/>
      <c r="Y79" s="17">
        <v>42929</v>
      </c>
      <c r="Z79" s="18">
        <v>43525</v>
      </c>
      <c r="AA79" s="14" t="s">
        <v>59</v>
      </c>
      <c r="AB79" s="14" t="s">
        <v>119</v>
      </c>
      <c r="AC79" s="19">
        <v>44044</v>
      </c>
    </row>
    <row r="80" spans="1:29" ht="15.75" customHeight="1">
      <c r="A80" s="9" t="s">
        <v>600</v>
      </c>
      <c r="B80" s="14" t="s">
        <v>601</v>
      </c>
      <c r="C80" s="11" t="s">
        <v>31</v>
      </c>
      <c r="D80" s="12" t="s">
        <v>602</v>
      </c>
      <c r="E80" s="61" t="s">
        <v>603</v>
      </c>
      <c r="F80" s="26" t="s">
        <v>604</v>
      </c>
      <c r="G80" s="14" t="s">
        <v>605</v>
      </c>
      <c r="H80" s="14"/>
      <c r="I80" s="14"/>
      <c r="J80" s="14"/>
      <c r="K80" s="14" t="s">
        <v>606</v>
      </c>
      <c r="L80" s="21">
        <v>43594</v>
      </c>
      <c r="M80" s="14"/>
      <c r="N80" s="14"/>
      <c r="O80" s="14"/>
      <c r="P80" s="14"/>
      <c r="Q80" s="14"/>
      <c r="R80" s="16"/>
      <c r="S80" s="14" t="s">
        <v>562</v>
      </c>
      <c r="T80" s="15">
        <v>42018</v>
      </c>
      <c r="U80" s="22"/>
      <c r="V80" s="14"/>
      <c r="W80" s="14" t="s">
        <v>607</v>
      </c>
      <c r="X80" s="15">
        <v>41256</v>
      </c>
      <c r="Y80" s="17">
        <v>43433</v>
      </c>
      <c r="Z80" s="18">
        <v>42979</v>
      </c>
      <c r="AA80" s="45" t="s">
        <v>59</v>
      </c>
      <c r="AB80" s="14" t="s">
        <v>164</v>
      </c>
      <c r="AC80" s="19">
        <v>44013</v>
      </c>
    </row>
    <row r="81" spans="1:30" ht="15.75" customHeight="1">
      <c r="A81" s="111" t="s">
        <v>608</v>
      </c>
      <c r="B81" s="125" t="s">
        <v>609</v>
      </c>
      <c r="C81" s="126" t="s">
        <v>31</v>
      </c>
      <c r="D81" s="126" t="s">
        <v>93</v>
      </c>
      <c r="E81" s="125" t="s">
        <v>610</v>
      </c>
      <c r="F81" s="127" t="s">
        <v>611</v>
      </c>
      <c r="G81" s="125" t="s">
        <v>612</v>
      </c>
      <c r="H81" s="125"/>
      <c r="I81" s="125"/>
      <c r="J81" s="128"/>
      <c r="K81" s="125"/>
      <c r="L81" s="129"/>
      <c r="M81" s="125"/>
      <c r="N81" s="116"/>
      <c r="O81" s="125" t="s">
        <v>613</v>
      </c>
      <c r="P81" s="130">
        <v>42752</v>
      </c>
      <c r="Q81" s="125" t="s">
        <v>265</v>
      </c>
      <c r="R81" s="130">
        <v>42284</v>
      </c>
      <c r="S81" s="125"/>
      <c r="T81" s="131"/>
      <c r="U81" s="112"/>
      <c r="V81" s="112"/>
      <c r="W81" s="125"/>
      <c r="X81" s="125"/>
      <c r="Y81" s="81">
        <v>43107</v>
      </c>
      <c r="Z81" s="18">
        <v>43709</v>
      </c>
      <c r="AA81" s="125" t="s">
        <v>59</v>
      </c>
      <c r="AB81" s="121" t="s">
        <v>67</v>
      </c>
      <c r="AC81" s="122">
        <v>44287</v>
      </c>
    </row>
    <row r="82" spans="1:30" ht="15.75" customHeight="1">
      <c r="A82" s="9" t="s">
        <v>614</v>
      </c>
      <c r="B82" s="14" t="s">
        <v>615</v>
      </c>
      <c r="C82" s="11" t="s">
        <v>31</v>
      </c>
      <c r="D82" s="12" t="s">
        <v>32</v>
      </c>
      <c r="E82" s="61" t="s">
        <v>616</v>
      </c>
      <c r="F82" s="26" t="s">
        <v>617</v>
      </c>
      <c r="G82" s="14" t="s">
        <v>618</v>
      </c>
      <c r="H82" s="14"/>
      <c r="I82" s="14" t="s">
        <v>619</v>
      </c>
      <c r="J82" s="86">
        <v>43819</v>
      </c>
      <c r="K82" s="14"/>
      <c r="L82" s="96"/>
      <c r="M82" s="14"/>
      <c r="N82" s="14"/>
      <c r="O82" s="14"/>
      <c r="P82" s="15"/>
      <c r="Q82" s="14"/>
      <c r="R82" s="16"/>
      <c r="S82" s="14"/>
      <c r="T82" s="14"/>
      <c r="U82" s="14"/>
      <c r="V82" s="14"/>
      <c r="W82" s="14"/>
      <c r="X82" s="14"/>
      <c r="Y82" s="17">
        <v>44154</v>
      </c>
      <c r="Z82" s="18">
        <v>43678</v>
      </c>
      <c r="AA82" s="14" t="s">
        <v>37</v>
      </c>
      <c r="AB82" s="14"/>
      <c r="AC82" s="19">
        <v>44197</v>
      </c>
    </row>
    <row r="83" spans="1:30" ht="15.75" customHeight="1">
      <c r="A83" s="9" t="s">
        <v>620</v>
      </c>
      <c r="B83" s="14" t="s">
        <v>621</v>
      </c>
      <c r="C83" s="11" t="s">
        <v>31</v>
      </c>
      <c r="D83" s="12" t="s">
        <v>244</v>
      </c>
      <c r="E83" s="61" t="s">
        <v>622</v>
      </c>
      <c r="F83" s="26" t="s">
        <v>623</v>
      </c>
      <c r="G83" s="14" t="s">
        <v>624</v>
      </c>
      <c r="H83" s="14"/>
      <c r="I83" s="14"/>
      <c r="J83" s="14"/>
      <c r="K83" s="14" t="s">
        <v>625</v>
      </c>
      <c r="L83" s="96">
        <v>43643</v>
      </c>
      <c r="M83" s="14"/>
      <c r="N83" s="14"/>
      <c r="O83" s="14" t="s">
        <v>626</v>
      </c>
      <c r="P83" s="15">
        <v>42670</v>
      </c>
      <c r="Q83" s="14"/>
      <c r="R83" s="16"/>
      <c r="S83" s="14"/>
      <c r="T83" s="14"/>
      <c r="U83" s="14"/>
      <c r="V83" s="14"/>
      <c r="W83" s="14"/>
      <c r="X83" s="14"/>
      <c r="Y83" s="17">
        <v>42924</v>
      </c>
      <c r="Z83" s="18">
        <v>43678</v>
      </c>
      <c r="AA83" s="14" t="s">
        <v>59</v>
      </c>
      <c r="AB83" s="14" t="s">
        <v>119</v>
      </c>
      <c r="AC83" s="19">
        <v>44044</v>
      </c>
    </row>
    <row r="84" spans="1:30" ht="15.75" customHeight="1">
      <c r="A84" s="9" t="s">
        <v>627</v>
      </c>
      <c r="B84" s="14" t="s">
        <v>628</v>
      </c>
      <c r="C84" s="11" t="s">
        <v>31</v>
      </c>
      <c r="D84" s="12" t="s">
        <v>70</v>
      </c>
      <c r="E84" s="61" t="s">
        <v>629</v>
      </c>
      <c r="F84" s="26" t="s">
        <v>630</v>
      </c>
      <c r="G84" s="14" t="s">
        <v>631</v>
      </c>
      <c r="H84" s="14"/>
      <c r="I84" s="14"/>
      <c r="J84" s="14"/>
      <c r="K84" s="14"/>
      <c r="L84" s="14"/>
      <c r="M84" s="14" t="s">
        <v>632</v>
      </c>
      <c r="N84" s="15">
        <v>43291</v>
      </c>
      <c r="O84" s="14"/>
      <c r="P84" s="14"/>
      <c r="Q84" s="14"/>
      <c r="R84" s="16"/>
      <c r="S84" s="14"/>
      <c r="T84" s="14"/>
      <c r="U84" s="14"/>
      <c r="V84" s="14"/>
      <c r="W84" s="14"/>
      <c r="X84" s="14"/>
      <c r="Y84" s="17">
        <v>43407</v>
      </c>
      <c r="Z84" s="18">
        <v>43191</v>
      </c>
      <c r="AA84" s="14" t="s">
        <v>59</v>
      </c>
      <c r="AB84" s="14" t="s">
        <v>257</v>
      </c>
      <c r="AC84" s="19">
        <v>44075</v>
      </c>
    </row>
    <row r="85" spans="1:30" ht="15.75" customHeight="1">
      <c r="A85" s="9" t="s">
        <v>633</v>
      </c>
      <c r="B85" s="14" t="s">
        <v>634</v>
      </c>
      <c r="C85" s="11" t="s">
        <v>31</v>
      </c>
      <c r="D85" s="12"/>
      <c r="E85" s="61" t="s">
        <v>635</v>
      </c>
      <c r="F85" s="26" t="s">
        <v>636</v>
      </c>
      <c r="G85" s="14" t="s">
        <v>637</v>
      </c>
      <c r="H85" s="14"/>
      <c r="I85" s="14"/>
      <c r="J85" s="14"/>
      <c r="K85" s="14"/>
      <c r="L85" s="14"/>
      <c r="M85" s="14"/>
      <c r="N85" s="14"/>
      <c r="O85" s="14" t="s">
        <v>638</v>
      </c>
      <c r="P85" s="14" t="s">
        <v>639</v>
      </c>
      <c r="Q85" s="14"/>
      <c r="R85" s="16"/>
      <c r="S85" s="14"/>
      <c r="T85" s="14"/>
      <c r="U85" s="14"/>
      <c r="V85" s="14"/>
      <c r="W85" s="14" t="s">
        <v>640</v>
      </c>
      <c r="X85" s="86">
        <v>40216</v>
      </c>
      <c r="Y85" s="17">
        <v>43144</v>
      </c>
      <c r="Z85" s="18">
        <v>43647</v>
      </c>
      <c r="AA85" s="45" t="s">
        <v>59</v>
      </c>
      <c r="AB85" s="14" t="s">
        <v>164</v>
      </c>
      <c r="AC85" s="19">
        <v>44013</v>
      </c>
    </row>
    <row r="86" spans="1:30" ht="15.75" customHeight="1">
      <c r="A86" s="9" t="s">
        <v>641</v>
      </c>
      <c r="B86" s="14" t="s">
        <v>642</v>
      </c>
      <c r="C86" s="12" t="s">
        <v>31</v>
      </c>
      <c r="D86" s="12" t="s">
        <v>260</v>
      </c>
      <c r="E86" s="87" t="s">
        <v>643</v>
      </c>
      <c r="F86" s="26" t="s">
        <v>644</v>
      </c>
      <c r="G86" s="14" t="s">
        <v>645</v>
      </c>
      <c r="H86" s="14" t="s">
        <v>230</v>
      </c>
      <c r="I86" s="14"/>
      <c r="J86" s="14"/>
      <c r="K86" s="14" t="s">
        <v>646</v>
      </c>
      <c r="L86" s="15">
        <v>43363</v>
      </c>
      <c r="M86" s="14"/>
      <c r="N86" s="14"/>
      <c r="O86" s="14"/>
      <c r="P86" s="14"/>
      <c r="Q86" s="14" t="s">
        <v>647</v>
      </c>
      <c r="R86" s="59">
        <v>42608</v>
      </c>
      <c r="S86" s="14"/>
      <c r="T86" s="14"/>
      <c r="U86" s="14"/>
      <c r="V86" s="14"/>
      <c r="W86" s="14"/>
      <c r="X86" s="14"/>
      <c r="Y86" s="17">
        <v>42672</v>
      </c>
      <c r="Z86" s="18">
        <v>43497</v>
      </c>
      <c r="AA86" s="14" t="s">
        <v>648</v>
      </c>
      <c r="AB86" s="14" t="s">
        <v>119</v>
      </c>
      <c r="AC86" s="19">
        <v>44044</v>
      </c>
    </row>
    <row r="87" spans="1:30" ht="15.75" customHeight="1">
      <c r="A87" s="9" t="s">
        <v>649</v>
      </c>
      <c r="B87" s="14" t="s">
        <v>650</v>
      </c>
      <c r="C87" s="11" t="s">
        <v>31</v>
      </c>
      <c r="D87" s="12" t="s">
        <v>54</v>
      </c>
      <c r="E87" s="61" t="s">
        <v>651</v>
      </c>
      <c r="F87" s="26" t="s">
        <v>652</v>
      </c>
      <c r="G87" s="14" t="s">
        <v>653</v>
      </c>
      <c r="H87" s="14" t="s">
        <v>230</v>
      </c>
      <c r="I87" s="14"/>
      <c r="J87" s="14"/>
      <c r="K87" s="14" t="s">
        <v>654</v>
      </c>
      <c r="L87" s="15">
        <v>43414</v>
      </c>
      <c r="M87" s="14"/>
      <c r="N87" s="14"/>
      <c r="O87" s="14"/>
      <c r="P87" s="15"/>
      <c r="Q87" s="14" t="s">
        <v>655</v>
      </c>
      <c r="R87" s="15">
        <v>42674</v>
      </c>
      <c r="S87" s="14"/>
      <c r="T87" s="14"/>
      <c r="U87" s="14"/>
      <c r="V87" s="14"/>
      <c r="W87" s="14"/>
      <c r="X87" s="14"/>
      <c r="Y87" s="17">
        <v>42948</v>
      </c>
      <c r="Z87" s="18">
        <v>43435</v>
      </c>
      <c r="AA87" s="14" t="s">
        <v>59</v>
      </c>
      <c r="AB87" s="14" t="s">
        <v>656</v>
      </c>
      <c r="AC87" s="19">
        <v>44136</v>
      </c>
    </row>
    <row r="88" spans="1:30" ht="15.75" customHeight="1">
      <c r="A88" s="39" t="s">
        <v>657</v>
      </c>
      <c r="B88" s="40" t="s">
        <v>658</v>
      </c>
      <c r="C88" s="66" t="s">
        <v>31</v>
      </c>
      <c r="D88" s="66" t="s">
        <v>534</v>
      </c>
      <c r="E88" s="42" t="s">
        <v>659</v>
      </c>
      <c r="F88" s="43" t="s">
        <v>660</v>
      </c>
      <c r="G88" s="14" t="s">
        <v>661</v>
      </c>
      <c r="H88" s="14"/>
      <c r="I88" s="14"/>
      <c r="J88" s="14"/>
      <c r="K88" s="14"/>
      <c r="L88" s="14"/>
      <c r="M88" s="14"/>
      <c r="N88" s="14"/>
      <c r="O88" s="14" t="s">
        <v>662</v>
      </c>
      <c r="P88" s="132">
        <v>42671</v>
      </c>
      <c r="Q88" s="22"/>
      <c r="R88" s="133"/>
      <c r="S88" s="40"/>
      <c r="T88" s="40"/>
      <c r="U88" s="14"/>
      <c r="V88" s="40"/>
      <c r="W88" s="40" t="s">
        <v>663</v>
      </c>
      <c r="X88" s="60">
        <v>41084</v>
      </c>
      <c r="Y88" s="17">
        <v>41910</v>
      </c>
      <c r="Z88" s="88">
        <v>43191</v>
      </c>
      <c r="AA88" s="14" t="s">
        <v>59</v>
      </c>
      <c r="AB88" s="14" t="s">
        <v>109</v>
      </c>
      <c r="AC88" s="19">
        <v>44317</v>
      </c>
    </row>
    <row r="89" spans="1:30" ht="15.75" customHeight="1">
      <c r="A89" s="39" t="s">
        <v>664</v>
      </c>
      <c r="B89" s="14" t="s">
        <v>665</v>
      </c>
      <c r="C89" s="41" t="s">
        <v>31</v>
      </c>
      <c r="D89" s="41" t="s">
        <v>334</v>
      </c>
      <c r="E89" s="42" t="s">
        <v>666</v>
      </c>
      <c r="F89" s="43" t="s">
        <v>667</v>
      </c>
      <c r="G89" s="14" t="s">
        <v>668</v>
      </c>
      <c r="H89" s="14" t="s">
        <v>230</v>
      </c>
      <c r="I89" s="40"/>
      <c r="J89" s="40"/>
      <c r="K89" s="14" t="s">
        <v>669</v>
      </c>
      <c r="L89" s="15">
        <v>43635</v>
      </c>
      <c r="M89" s="40"/>
      <c r="N89" s="40"/>
      <c r="O89" s="40"/>
      <c r="P89" s="40"/>
      <c r="Q89" s="40"/>
      <c r="R89" s="44"/>
      <c r="S89" s="40"/>
      <c r="T89" s="40"/>
      <c r="U89" s="40" t="s">
        <v>248</v>
      </c>
      <c r="V89" s="60">
        <v>41728</v>
      </c>
      <c r="W89" s="40" t="s">
        <v>248</v>
      </c>
      <c r="X89" s="60">
        <v>41728</v>
      </c>
      <c r="Y89" s="17">
        <v>41656</v>
      </c>
      <c r="Z89" s="18">
        <v>43678</v>
      </c>
      <c r="AA89" s="14" t="s">
        <v>59</v>
      </c>
      <c r="AB89" s="14" t="s">
        <v>109</v>
      </c>
      <c r="AC89" s="19">
        <v>44317</v>
      </c>
    </row>
    <row r="90" spans="1:30" ht="15.75" customHeight="1">
      <c r="A90" s="9" t="s">
        <v>670</v>
      </c>
      <c r="B90" s="14" t="s">
        <v>671</v>
      </c>
      <c r="C90" s="11" t="s">
        <v>31</v>
      </c>
      <c r="D90" s="12" t="s">
        <v>294</v>
      </c>
      <c r="E90" s="61" t="s">
        <v>672</v>
      </c>
      <c r="F90" s="26" t="s">
        <v>673</v>
      </c>
      <c r="G90" s="14" t="s">
        <v>674</v>
      </c>
      <c r="H90" s="62"/>
      <c r="I90" s="62"/>
      <c r="J90" s="93"/>
      <c r="K90" s="62" t="s">
        <v>675</v>
      </c>
      <c r="L90" s="93">
        <v>43640</v>
      </c>
      <c r="M90" s="62"/>
      <c r="N90" s="15"/>
      <c r="O90" s="14"/>
      <c r="P90" s="15"/>
      <c r="Q90" s="14" t="s">
        <v>298</v>
      </c>
      <c r="R90" s="16">
        <v>42448</v>
      </c>
      <c r="S90" s="14"/>
      <c r="T90" s="14"/>
      <c r="U90" s="14"/>
      <c r="V90" s="14"/>
      <c r="W90" s="14"/>
      <c r="X90" s="14"/>
      <c r="Y90" s="17">
        <v>43895</v>
      </c>
      <c r="Z90" s="18">
        <v>42856</v>
      </c>
      <c r="AA90" s="14" t="s">
        <v>37</v>
      </c>
      <c r="AB90" s="64"/>
      <c r="AC90" s="19">
        <v>44256</v>
      </c>
    </row>
    <row r="91" spans="1:30" ht="15.75" customHeight="1">
      <c r="A91" s="9" t="s">
        <v>676</v>
      </c>
      <c r="B91" s="14" t="s">
        <v>677</v>
      </c>
      <c r="C91" s="11" t="s">
        <v>31</v>
      </c>
      <c r="D91" s="12" t="s">
        <v>32</v>
      </c>
      <c r="E91" s="61" t="s">
        <v>678</v>
      </c>
      <c r="F91" s="26" t="s">
        <v>679</v>
      </c>
      <c r="G91" s="14" t="s">
        <v>680</v>
      </c>
      <c r="H91" s="62"/>
      <c r="I91" s="62" t="s">
        <v>681</v>
      </c>
      <c r="J91" s="93">
        <v>43860</v>
      </c>
      <c r="K91" s="62"/>
      <c r="L91" s="62"/>
      <c r="M91" s="62" t="s">
        <v>682</v>
      </c>
      <c r="N91" s="15">
        <v>43009</v>
      </c>
      <c r="O91" s="14"/>
      <c r="P91" s="15"/>
      <c r="Q91" s="14"/>
      <c r="R91" s="16"/>
      <c r="S91" s="14"/>
      <c r="T91" s="14"/>
      <c r="U91" s="14"/>
      <c r="V91" s="14"/>
      <c r="W91" s="14"/>
      <c r="X91" s="14"/>
      <c r="Y91" s="17">
        <v>43256</v>
      </c>
      <c r="Z91" s="18">
        <v>43040</v>
      </c>
      <c r="AA91" s="14" t="s">
        <v>59</v>
      </c>
      <c r="AB91" s="64" t="s">
        <v>136</v>
      </c>
      <c r="AC91" s="19">
        <v>44197</v>
      </c>
    </row>
    <row r="92" spans="1:30" ht="15.75" customHeight="1">
      <c r="A92" s="9" t="s">
        <v>683</v>
      </c>
      <c r="B92" s="14" t="s">
        <v>684</v>
      </c>
      <c r="C92" s="11" t="s">
        <v>31</v>
      </c>
      <c r="D92" s="12" t="s">
        <v>685</v>
      </c>
      <c r="E92" s="61" t="s">
        <v>686</v>
      </c>
      <c r="F92" s="26" t="s">
        <v>687</v>
      </c>
      <c r="G92" s="14" t="s">
        <v>688</v>
      </c>
      <c r="H92" s="14"/>
      <c r="I92" s="14"/>
      <c r="J92" s="14"/>
      <c r="K92" s="14" t="s">
        <v>689</v>
      </c>
      <c r="L92" s="15">
        <v>43426</v>
      </c>
      <c r="M92" s="14"/>
      <c r="N92" s="14"/>
      <c r="O92" s="14" t="s">
        <v>690</v>
      </c>
      <c r="P92" s="15">
        <v>42767</v>
      </c>
      <c r="Q92" s="14"/>
      <c r="R92" s="16"/>
      <c r="S92" s="14"/>
      <c r="T92" s="14"/>
      <c r="U92" s="14"/>
      <c r="V92" s="14"/>
      <c r="W92" s="14"/>
      <c r="X92" s="14"/>
      <c r="Y92" s="17">
        <v>43402</v>
      </c>
      <c r="Z92" s="18">
        <v>43800</v>
      </c>
      <c r="AA92" s="14" t="s">
        <v>59</v>
      </c>
      <c r="AB92" s="14" t="s">
        <v>90</v>
      </c>
      <c r="AC92" s="19">
        <v>44105</v>
      </c>
    </row>
    <row r="93" spans="1:30" ht="15.75" customHeight="1">
      <c r="A93" s="9" t="s">
        <v>691</v>
      </c>
      <c r="B93" s="20" t="s">
        <v>692</v>
      </c>
      <c r="C93" s="20" t="s">
        <v>237</v>
      </c>
      <c r="D93" s="20" t="s">
        <v>294</v>
      </c>
      <c r="E93" s="20" t="s">
        <v>693</v>
      </c>
      <c r="F93" s="27" t="s">
        <v>694</v>
      </c>
      <c r="G93" s="20" t="s">
        <v>695</v>
      </c>
      <c r="H93" s="20"/>
      <c r="I93" s="20"/>
      <c r="J93" s="20"/>
      <c r="K93" s="20"/>
      <c r="L93" s="30"/>
      <c r="M93" s="22"/>
      <c r="N93" s="22"/>
      <c r="O93" s="20" t="s">
        <v>696</v>
      </c>
      <c r="P93" s="21">
        <v>42975</v>
      </c>
      <c r="Q93" s="23"/>
      <c r="R93" s="23"/>
      <c r="S93" s="62" t="s">
        <v>697</v>
      </c>
      <c r="T93" s="21">
        <v>42045</v>
      </c>
      <c r="U93" s="23"/>
      <c r="V93" s="23"/>
      <c r="W93" s="23"/>
      <c r="X93" s="23"/>
      <c r="Y93" s="25">
        <v>43719</v>
      </c>
      <c r="Z93" s="18">
        <v>42856</v>
      </c>
      <c r="AA93" s="14" t="s">
        <v>59</v>
      </c>
      <c r="AB93" s="14" t="s">
        <v>67</v>
      </c>
      <c r="AC93" s="19">
        <v>44287</v>
      </c>
    </row>
    <row r="94" spans="1:30" ht="15.75" customHeight="1">
      <c r="A94" s="9" t="s">
        <v>698</v>
      </c>
      <c r="B94" s="14" t="s">
        <v>699</v>
      </c>
      <c r="C94" s="11" t="s">
        <v>31</v>
      </c>
      <c r="D94" s="12" t="s">
        <v>370</v>
      </c>
      <c r="E94" s="61" t="s">
        <v>700</v>
      </c>
      <c r="F94" s="89" t="s">
        <v>701</v>
      </c>
      <c r="G94" s="14" t="s">
        <v>702</v>
      </c>
      <c r="H94" s="62"/>
      <c r="I94" s="62"/>
      <c r="J94" s="62"/>
      <c r="K94" s="62" t="s">
        <v>703</v>
      </c>
      <c r="L94" s="134">
        <v>43638</v>
      </c>
      <c r="M94" s="62" t="s">
        <v>704</v>
      </c>
      <c r="N94" s="14" t="s">
        <v>705</v>
      </c>
      <c r="O94" s="14"/>
      <c r="P94" s="14"/>
      <c r="Q94" s="14"/>
      <c r="R94" s="16"/>
      <c r="S94" s="14"/>
      <c r="T94" s="14"/>
      <c r="U94" s="14"/>
      <c r="V94" s="14"/>
      <c r="W94" s="14"/>
      <c r="X94" s="14"/>
      <c r="Y94" s="17">
        <v>42918</v>
      </c>
      <c r="Z94" s="18">
        <v>43647</v>
      </c>
      <c r="AA94" s="14" t="s">
        <v>59</v>
      </c>
      <c r="AB94" s="14" t="s">
        <v>181</v>
      </c>
      <c r="AC94" s="19">
        <v>44348</v>
      </c>
    </row>
    <row r="95" spans="1:30" ht="15.75" customHeight="1">
      <c r="A95" s="9" t="s">
        <v>706</v>
      </c>
      <c r="B95" s="14" t="s">
        <v>707</v>
      </c>
      <c r="C95" s="11" t="s">
        <v>31</v>
      </c>
      <c r="D95" s="12" t="s">
        <v>370</v>
      </c>
      <c r="E95" s="61" t="s">
        <v>708</v>
      </c>
      <c r="F95" s="26" t="s">
        <v>709</v>
      </c>
      <c r="G95" s="14" t="s">
        <v>710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6"/>
      <c r="S95" s="62" t="s">
        <v>711</v>
      </c>
      <c r="T95" s="15">
        <v>41915</v>
      </c>
      <c r="U95" s="14"/>
      <c r="V95" s="14"/>
      <c r="W95" s="14"/>
      <c r="X95" s="14"/>
      <c r="Y95" s="17">
        <v>42862</v>
      </c>
      <c r="Z95" s="18">
        <v>43525</v>
      </c>
      <c r="AA95" s="47" t="s">
        <v>59</v>
      </c>
      <c r="AB95" s="45" t="s">
        <v>90</v>
      </c>
      <c r="AC95" s="19">
        <v>44105</v>
      </c>
    </row>
    <row r="96" spans="1:30" ht="15.75" customHeight="1">
      <c r="A96" s="9" t="s">
        <v>712</v>
      </c>
      <c r="B96" s="14" t="s">
        <v>713</v>
      </c>
      <c r="C96" s="11" t="s">
        <v>112</v>
      </c>
      <c r="D96" s="12"/>
      <c r="E96" s="61" t="s">
        <v>714</v>
      </c>
      <c r="F96" s="26" t="s">
        <v>715</v>
      </c>
      <c r="G96" s="14" t="s">
        <v>716</v>
      </c>
      <c r="H96" s="14"/>
      <c r="I96" s="14"/>
      <c r="J96" s="14"/>
      <c r="K96" s="14"/>
      <c r="L96" s="14"/>
      <c r="M96" s="14"/>
      <c r="N96" s="14"/>
      <c r="O96" s="14" t="s">
        <v>717</v>
      </c>
      <c r="P96" s="15">
        <v>42667</v>
      </c>
      <c r="Q96" s="14"/>
      <c r="R96" s="16"/>
      <c r="S96" s="14"/>
      <c r="T96" s="14"/>
      <c r="U96" s="14"/>
      <c r="V96" s="14"/>
      <c r="W96" s="14"/>
      <c r="X96" s="14"/>
      <c r="Y96" s="17">
        <v>43614</v>
      </c>
      <c r="Z96" s="18">
        <v>43891</v>
      </c>
      <c r="AA96" s="14" t="s">
        <v>59</v>
      </c>
      <c r="AB96" s="14" t="s">
        <v>136</v>
      </c>
      <c r="AC96" s="19">
        <v>44197</v>
      </c>
      <c r="AD96" s="135"/>
    </row>
    <row r="97" spans="1:29" ht="15.75" customHeight="1">
      <c r="A97" s="9" t="s">
        <v>718</v>
      </c>
      <c r="B97" s="136" t="s">
        <v>719</v>
      </c>
      <c r="C97" s="11" t="s">
        <v>31</v>
      </c>
      <c r="D97" s="12"/>
      <c r="E97" s="94" t="s">
        <v>720</v>
      </c>
      <c r="F97" s="95" t="s">
        <v>721</v>
      </c>
      <c r="G97" s="14" t="s">
        <v>722</v>
      </c>
      <c r="H97" s="14"/>
      <c r="I97" s="14"/>
      <c r="J97" s="14"/>
      <c r="K97" s="14" t="s">
        <v>723</v>
      </c>
      <c r="L97" s="15">
        <v>43459</v>
      </c>
      <c r="M97" s="14"/>
      <c r="N97" s="14"/>
      <c r="O97" s="14"/>
      <c r="P97" s="14"/>
      <c r="Q97" s="14"/>
      <c r="R97" s="16"/>
      <c r="S97" s="14"/>
      <c r="T97" s="14"/>
      <c r="U97" s="14"/>
      <c r="V97" s="14"/>
      <c r="W97" s="14"/>
      <c r="X97" s="14"/>
      <c r="Y97" s="17">
        <v>43202</v>
      </c>
      <c r="Z97" s="18">
        <v>42278</v>
      </c>
      <c r="AA97" s="14" t="s">
        <v>59</v>
      </c>
      <c r="AB97" s="14" t="s">
        <v>119</v>
      </c>
      <c r="AC97" s="19">
        <v>44044</v>
      </c>
    </row>
    <row r="98" spans="1:29" ht="15.75" customHeight="1">
      <c r="A98" s="9" t="s">
        <v>724</v>
      </c>
      <c r="B98" s="14" t="s">
        <v>725</v>
      </c>
      <c r="C98" s="11" t="s">
        <v>31</v>
      </c>
      <c r="D98" s="12" t="s">
        <v>83</v>
      </c>
      <c r="E98" s="61" t="s">
        <v>726</v>
      </c>
      <c r="F98" s="26" t="s">
        <v>727</v>
      </c>
      <c r="G98" s="14" t="s">
        <v>728</v>
      </c>
      <c r="H98" s="14" t="s">
        <v>230</v>
      </c>
      <c r="I98" s="14"/>
      <c r="J98" s="14"/>
      <c r="K98" s="14"/>
      <c r="L98" s="14"/>
      <c r="M98" s="14"/>
      <c r="N98" s="14"/>
      <c r="O98" s="14"/>
      <c r="P98" s="14"/>
      <c r="Q98" s="14" t="s">
        <v>729</v>
      </c>
      <c r="R98" s="16">
        <v>42573</v>
      </c>
      <c r="S98" s="62" t="s">
        <v>730</v>
      </c>
      <c r="T98" s="15">
        <v>41908</v>
      </c>
      <c r="U98" s="14"/>
      <c r="V98" s="14"/>
      <c r="W98" s="14"/>
      <c r="X98" s="14"/>
      <c r="Y98" s="17">
        <v>43282</v>
      </c>
      <c r="Z98" s="18">
        <v>43374</v>
      </c>
      <c r="AA98" s="14" t="s">
        <v>59</v>
      </c>
      <c r="AB98" s="14" t="s">
        <v>145</v>
      </c>
      <c r="AC98" s="19">
        <v>44166</v>
      </c>
    </row>
    <row r="99" spans="1:29" ht="15.75" customHeight="1">
      <c r="A99" s="9" t="s">
        <v>731</v>
      </c>
      <c r="B99" s="14" t="s">
        <v>732</v>
      </c>
      <c r="C99" s="11" t="s">
        <v>31</v>
      </c>
      <c r="D99" s="12" t="s">
        <v>129</v>
      </c>
      <c r="E99" s="61" t="s">
        <v>733</v>
      </c>
      <c r="F99" s="26" t="s">
        <v>734</v>
      </c>
      <c r="G99" s="14"/>
      <c r="H99" s="14"/>
      <c r="I99" s="14"/>
      <c r="J99" s="14"/>
      <c r="K99" s="14" t="s">
        <v>735</v>
      </c>
      <c r="L99" s="137">
        <v>43697</v>
      </c>
      <c r="M99" s="14"/>
      <c r="N99" s="137"/>
      <c r="O99" s="14"/>
      <c r="P99" s="14"/>
      <c r="Q99" s="14"/>
      <c r="R99" s="16"/>
      <c r="S99" s="62"/>
      <c r="T99" s="15"/>
      <c r="U99" s="14"/>
      <c r="V99" s="14"/>
      <c r="W99" s="14" t="s">
        <v>736</v>
      </c>
      <c r="X99" s="14" t="s">
        <v>737</v>
      </c>
      <c r="Y99" s="17">
        <v>44122</v>
      </c>
      <c r="Z99" s="18">
        <v>43831</v>
      </c>
      <c r="AA99" s="14" t="s">
        <v>37</v>
      </c>
      <c r="AB99" s="14"/>
      <c r="AC99" s="19">
        <v>44197</v>
      </c>
    </row>
    <row r="100" spans="1:29" ht="15.75" customHeight="1">
      <c r="A100" s="9" t="s">
        <v>738</v>
      </c>
      <c r="B100" s="14" t="s">
        <v>739</v>
      </c>
      <c r="C100" s="11" t="s">
        <v>112</v>
      </c>
      <c r="D100" s="12" t="s">
        <v>740</v>
      </c>
      <c r="E100" s="61" t="s">
        <v>741</v>
      </c>
      <c r="F100" s="26" t="s">
        <v>742</v>
      </c>
      <c r="G100" s="14" t="s">
        <v>743</v>
      </c>
      <c r="H100" s="14"/>
      <c r="I100" s="14"/>
      <c r="J100" s="14"/>
      <c r="K100" s="14" t="s">
        <v>744</v>
      </c>
      <c r="L100" s="15">
        <v>43607</v>
      </c>
      <c r="M100" s="14"/>
      <c r="N100" s="14"/>
      <c r="O100" s="14"/>
      <c r="P100" s="14"/>
      <c r="Q100" s="14" t="s">
        <v>745</v>
      </c>
      <c r="R100" s="16">
        <v>42567</v>
      </c>
      <c r="S100" s="14"/>
      <c r="T100" s="14"/>
      <c r="U100" s="14"/>
      <c r="V100" s="14"/>
      <c r="W100" s="14"/>
      <c r="X100" s="14"/>
      <c r="Y100" s="17">
        <v>44061</v>
      </c>
      <c r="Z100" s="18">
        <v>42887</v>
      </c>
      <c r="AA100" s="14" t="s">
        <v>37</v>
      </c>
      <c r="AB100" s="14"/>
      <c r="AC100" s="19">
        <v>44256</v>
      </c>
    </row>
    <row r="101" spans="1:29" ht="15.75" customHeight="1">
      <c r="A101" s="9" t="s">
        <v>746</v>
      </c>
      <c r="B101" s="14" t="s">
        <v>747</v>
      </c>
      <c r="C101" s="11" t="s">
        <v>31</v>
      </c>
      <c r="D101" s="12" t="s">
        <v>534</v>
      </c>
      <c r="E101" s="61" t="s">
        <v>748</v>
      </c>
      <c r="F101" s="26" t="s">
        <v>749</v>
      </c>
      <c r="G101" s="14" t="s">
        <v>750</v>
      </c>
      <c r="H101" s="14"/>
      <c r="I101" s="14"/>
      <c r="J101" s="14"/>
      <c r="K101" s="14" t="s">
        <v>751</v>
      </c>
      <c r="L101" s="15">
        <v>43359</v>
      </c>
      <c r="M101" s="14"/>
      <c r="N101" s="14"/>
      <c r="O101" s="14"/>
      <c r="P101" s="14"/>
      <c r="Q101" s="14"/>
      <c r="R101" s="16"/>
      <c r="S101" s="14"/>
      <c r="T101" s="14"/>
      <c r="U101" s="14"/>
      <c r="V101" s="14"/>
      <c r="W101" s="14"/>
      <c r="X101" s="14"/>
      <c r="Y101" s="17">
        <v>43567</v>
      </c>
      <c r="Z101" s="18">
        <v>43556</v>
      </c>
      <c r="AA101" s="14" t="s">
        <v>648</v>
      </c>
      <c r="AB101" s="14" t="s">
        <v>136</v>
      </c>
      <c r="AC101" s="19">
        <v>44197</v>
      </c>
    </row>
    <row r="102" spans="1:29" ht="15.75" customHeight="1">
      <c r="A102" s="9" t="s">
        <v>752</v>
      </c>
      <c r="B102" s="10" t="s">
        <v>753</v>
      </c>
      <c r="C102" s="12" t="s">
        <v>31</v>
      </c>
      <c r="D102" s="12" t="s">
        <v>83</v>
      </c>
      <c r="E102" s="10" t="s">
        <v>754</v>
      </c>
      <c r="F102" s="13" t="s">
        <v>755</v>
      </c>
      <c r="G102" s="14" t="s">
        <v>756</v>
      </c>
      <c r="H102" s="14"/>
      <c r="I102" s="40"/>
      <c r="J102" s="40"/>
      <c r="K102" s="40"/>
      <c r="L102" s="40"/>
      <c r="M102" s="14" t="s">
        <v>757</v>
      </c>
      <c r="N102" s="15">
        <v>43020</v>
      </c>
      <c r="O102" s="14"/>
      <c r="P102" s="15"/>
      <c r="Q102" s="14" t="s">
        <v>758</v>
      </c>
      <c r="R102" s="59">
        <v>42363</v>
      </c>
      <c r="S102" s="138"/>
      <c r="T102" s="139"/>
      <c r="U102" s="40"/>
      <c r="V102" s="40"/>
      <c r="W102" s="40"/>
      <c r="X102" s="40"/>
      <c r="Y102" s="17">
        <v>43945</v>
      </c>
      <c r="Z102" s="18">
        <v>43739</v>
      </c>
      <c r="AA102" s="14" t="s">
        <v>59</v>
      </c>
      <c r="AB102" s="32" t="s">
        <v>136</v>
      </c>
      <c r="AC102" s="19">
        <v>44197</v>
      </c>
    </row>
    <row r="103" spans="1:29" ht="15.75" customHeight="1">
      <c r="A103" s="9" t="s">
        <v>759</v>
      </c>
      <c r="B103" s="10" t="s">
        <v>760</v>
      </c>
      <c r="C103" s="12" t="s">
        <v>31</v>
      </c>
      <c r="D103" s="12" t="s">
        <v>534</v>
      </c>
      <c r="E103" s="10" t="s">
        <v>761</v>
      </c>
      <c r="F103" s="13" t="s">
        <v>762</v>
      </c>
      <c r="G103" s="14" t="s">
        <v>763</v>
      </c>
      <c r="H103" s="14"/>
      <c r="I103" s="40"/>
      <c r="J103" s="40"/>
      <c r="K103" s="40"/>
      <c r="L103" s="40"/>
      <c r="M103" s="14" t="s">
        <v>764</v>
      </c>
      <c r="N103" s="15">
        <v>43036</v>
      </c>
      <c r="O103" s="14"/>
      <c r="P103" s="15"/>
      <c r="Q103" s="40"/>
      <c r="R103" s="44"/>
      <c r="S103" s="138"/>
      <c r="T103" s="139"/>
      <c r="U103" s="40"/>
      <c r="V103" s="40"/>
      <c r="W103" s="40"/>
      <c r="X103" s="40"/>
      <c r="Y103" s="17">
        <v>43805</v>
      </c>
      <c r="Z103" s="18">
        <v>43891</v>
      </c>
      <c r="AA103" s="14" t="s">
        <v>37</v>
      </c>
      <c r="AB103" s="32"/>
      <c r="AC103" s="19">
        <v>44105</v>
      </c>
    </row>
    <row r="104" spans="1:29" ht="15.75" customHeight="1">
      <c r="A104" s="9" t="s">
        <v>765</v>
      </c>
      <c r="B104" s="14" t="s">
        <v>766</v>
      </c>
      <c r="C104" s="12" t="s">
        <v>31</v>
      </c>
      <c r="D104" s="12" t="s">
        <v>103</v>
      </c>
      <c r="E104" s="92" t="s">
        <v>767</v>
      </c>
      <c r="F104" s="26" t="s">
        <v>768</v>
      </c>
      <c r="G104" s="14"/>
      <c r="H104" s="14"/>
      <c r="I104" s="14"/>
      <c r="J104" s="137"/>
      <c r="K104" s="40"/>
      <c r="L104" s="40"/>
      <c r="M104" s="40"/>
      <c r="N104" s="40"/>
      <c r="O104" s="14" t="s">
        <v>344</v>
      </c>
      <c r="P104" s="15">
        <v>42796</v>
      </c>
      <c r="Q104" s="40"/>
      <c r="R104" s="44"/>
      <c r="S104" s="138"/>
      <c r="T104" s="139"/>
      <c r="U104" s="40"/>
      <c r="V104" s="40"/>
      <c r="W104" s="14" t="s">
        <v>769</v>
      </c>
      <c r="X104" s="65">
        <v>39475</v>
      </c>
      <c r="Y104" s="17">
        <v>43992</v>
      </c>
      <c r="Z104" s="18">
        <v>41640</v>
      </c>
      <c r="AA104" s="14" t="s">
        <v>37</v>
      </c>
      <c r="AB104" s="32"/>
      <c r="AC104" s="19">
        <v>44256</v>
      </c>
    </row>
    <row r="105" spans="1:29" ht="15.75" customHeight="1">
      <c r="A105" s="9" t="s">
        <v>770</v>
      </c>
      <c r="B105" s="14" t="s">
        <v>771</v>
      </c>
      <c r="C105" s="12" t="s">
        <v>31</v>
      </c>
      <c r="D105" s="12" t="s">
        <v>772</v>
      </c>
      <c r="E105" s="92" t="s">
        <v>773</v>
      </c>
      <c r="F105" s="26" t="s">
        <v>774</v>
      </c>
      <c r="G105" s="14" t="s">
        <v>775</v>
      </c>
      <c r="H105" s="14" t="s">
        <v>230</v>
      </c>
      <c r="I105" s="14" t="s">
        <v>776</v>
      </c>
      <c r="J105" s="137">
        <v>43856</v>
      </c>
      <c r="K105" s="40"/>
      <c r="L105" s="40"/>
      <c r="M105" s="40"/>
      <c r="N105" s="40"/>
      <c r="O105" s="14" t="s">
        <v>777</v>
      </c>
      <c r="P105" s="15">
        <v>42800</v>
      </c>
      <c r="Q105" s="40"/>
      <c r="R105" s="44"/>
      <c r="S105" s="138"/>
      <c r="T105" s="139"/>
      <c r="U105" s="40"/>
      <c r="V105" s="40"/>
      <c r="W105" s="40"/>
      <c r="X105" s="40"/>
      <c r="Y105" s="17">
        <v>42793</v>
      </c>
      <c r="Z105" s="18">
        <v>43647</v>
      </c>
      <c r="AA105" s="14" t="s">
        <v>59</v>
      </c>
      <c r="AB105" s="32" t="s">
        <v>257</v>
      </c>
      <c r="AC105" s="19">
        <v>44075</v>
      </c>
    </row>
    <row r="106" spans="1:29" ht="15.75" customHeight="1">
      <c r="A106" s="9" t="s">
        <v>778</v>
      </c>
      <c r="B106" s="20" t="s">
        <v>779</v>
      </c>
      <c r="C106" s="20" t="s">
        <v>31</v>
      </c>
      <c r="D106" s="20"/>
      <c r="E106" s="20" t="s">
        <v>780</v>
      </c>
      <c r="F106" s="27" t="s">
        <v>781</v>
      </c>
      <c r="G106" s="20" t="s">
        <v>782</v>
      </c>
      <c r="H106" s="20"/>
      <c r="I106" s="20"/>
      <c r="J106" s="20"/>
      <c r="K106" s="20" t="s">
        <v>783</v>
      </c>
      <c r="L106" s="21">
        <v>43496</v>
      </c>
      <c r="M106" s="22"/>
      <c r="N106" s="22"/>
      <c r="O106" s="22"/>
      <c r="P106" s="23"/>
      <c r="Q106" s="23"/>
      <c r="R106" s="23"/>
      <c r="S106" s="24"/>
      <c r="T106" s="21"/>
      <c r="U106" s="23"/>
      <c r="V106" s="23"/>
      <c r="W106" s="23"/>
      <c r="X106" s="23"/>
      <c r="Y106" s="25">
        <v>43585</v>
      </c>
      <c r="Z106" s="18">
        <v>43831</v>
      </c>
      <c r="AA106" s="14" t="s">
        <v>59</v>
      </c>
      <c r="AB106" s="14" t="s">
        <v>216</v>
      </c>
      <c r="AC106" s="19">
        <v>44228</v>
      </c>
    </row>
    <row r="107" spans="1:29" ht="15.75" customHeight="1">
      <c r="A107" s="9" t="s">
        <v>784</v>
      </c>
      <c r="B107" s="14" t="s">
        <v>785</v>
      </c>
      <c r="C107" s="11" t="s">
        <v>31</v>
      </c>
      <c r="D107" s="12" t="s">
        <v>786</v>
      </c>
      <c r="E107" s="61" t="s">
        <v>787</v>
      </c>
      <c r="F107" s="26" t="s">
        <v>788</v>
      </c>
      <c r="G107" s="14" t="s">
        <v>789</v>
      </c>
      <c r="H107" s="14"/>
      <c r="I107" s="14"/>
      <c r="J107" s="14"/>
      <c r="K107" s="14"/>
      <c r="L107" s="14"/>
      <c r="M107" s="14"/>
      <c r="N107" s="15"/>
      <c r="O107" s="14" t="s">
        <v>790</v>
      </c>
      <c r="P107" s="15">
        <v>42849</v>
      </c>
      <c r="Q107" s="14"/>
      <c r="R107" s="16"/>
      <c r="S107" s="62" t="s">
        <v>791</v>
      </c>
      <c r="T107" s="15">
        <v>41999</v>
      </c>
      <c r="U107" s="14"/>
      <c r="V107" s="14"/>
      <c r="W107" s="14"/>
      <c r="X107" s="14"/>
      <c r="Y107" s="17">
        <v>43213</v>
      </c>
      <c r="Z107" s="18">
        <v>43160</v>
      </c>
      <c r="AA107" s="14" t="s">
        <v>59</v>
      </c>
      <c r="AB107" s="14" t="s">
        <v>656</v>
      </c>
      <c r="AC107" s="19">
        <v>44136</v>
      </c>
    </row>
    <row r="108" spans="1:29" ht="15.75" customHeight="1">
      <c r="A108" s="9" t="s">
        <v>792</v>
      </c>
      <c r="B108" s="20" t="s">
        <v>793</v>
      </c>
      <c r="C108" s="20" t="s">
        <v>31</v>
      </c>
      <c r="D108" s="20" t="s">
        <v>129</v>
      </c>
      <c r="E108" s="10" t="s">
        <v>794</v>
      </c>
      <c r="F108" s="27" t="s">
        <v>795</v>
      </c>
      <c r="G108" s="20" t="s">
        <v>796</v>
      </c>
      <c r="H108" s="20"/>
      <c r="I108" s="20"/>
      <c r="J108" s="20"/>
      <c r="K108" s="20"/>
      <c r="L108" s="30"/>
      <c r="M108" s="20" t="s">
        <v>797</v>
      </c>
      <c r="N108" s="31">
        <v>42980</v>
      </c>
      <c r="O108" s="22"/>
      <c r="P108" s="23"/>
      <c r="Q108" s="23"/>
      <c r="R108" s="23"/>
      <c r="S108" s="24"/>
      <c r="T108" s="21"/>
      <c r="U108" s="23"/>
      <c r="V108" s="23"/>
      <c r="W108" s="23"/>
      <c r="X108" s="23"/>
      <c r="Y108" s="25">
        <v>43733</v>
      </c>
      <c r="Z108" s="18">
        <v>43891</v>
      </c>
      <c r="AA108" s="14" t="s">
        <v>59</v>
      </c>
      <c r="AB108" s="14" t="s">
        <v>181</v>
      </c>
      <c r="AC108" s="19">
        <v>44348</v>
      </c>
    </row>
    <row r="109" spans="1:29" ht="15.75" customHeight="1">
      <c r="A109" s="67" t="s">
        <v>798</v>
      </c>
      <c r="B109" s="68" t="s">
        <v>799</v>
      </c>
      <c r="C109" s="69" t="s">
        <v>31</v>
      </c>
      <c r="D109" s="69" t="s">
        <v>70</v>
      </c>
      <c r="E109" s="68" t="s">
        <v>800</v>
      </c>
      <c r="F109" s="70" t="s">
        <v>801</v>
      </c>
      <c r="G109" s="14" t="s">
        <v>802</v>
      </c>
      <c r="H109" s="64"/>
      <c r="I109" s="64"/>
      <c r="J109" s="64"/>
      <c r="K109" s="64"/>
      <c r="L109" s="64"/>
      <c r="M109" s="64"/>
      <c r="N109" s="64"/>
      <c r="O109" s="64" t="s">
        <v>803</v>
      </c>
      <c r="P109" s="102" t="s">
        <v>804</v>
      </c>
      <c r="Q109" s="68"/>
      <c r="R109" s="70"/>
      <c r="S109" s="68"/>
      <c r="T109" s="68"/>
      <c r="U109" s="68" t="s">
        <v>805</v>
      </c>
      <c r="V109" s="72">
        <v>41791</v>
      </c>
      <c r="W109" s="68" t="s">
        <v>805</v>
      </c>
      <c r="X109" s="72">
        <v>41791</v>
      </c>
      <c r="Y109" s="17">
        <v>42158</v>
      </c>
      <c r="Z109" s="18">
        <v>43040</v>
      </c>
      <c r="AA109" s="14" t="s">
        <v>59</v>
      </c>
      <c r="AB109" s="64" t="s">
        <v>136</v>
      </c>
      <c r="AC109" s="19">
        <v>44197</v>
      </c>
    </row>
    <row r="110" spans="1:29" ht="15.75" customHeight="1">
      <c r="A110" s="9" t="s">
        <v>806</v>
      </c>
      <c r="B110" s="140" t="s">
        <v>807</v>
      </c>
      <c r="C110" s="69" t="s">
        <v>31</v>
      </c>
      <c r="D110" s="12"/>
      <c r="E110" s="140" t="s">
        <v>808</v>
      </c>
      <c r="F110" s="70">
        <v>8133523505</v>
      </c>
      <c r="G110" s="14" t="s">
        <v>809</v>
      </c>
      <c r="H110" s="14"/>
      <c r="I110" s="14"/>
      <c r="J110" s="14"/>
      <c r="K110" s="14"/>
      <c r="L110" s="21"/>
      <c r="M110" s="14"/>
      <c r="N110" s="14"/>
      <c r="O110" s="14"/>
      <c r="P110" s="14"/>
      <c r="Q110" s="14" t="s">
        <v>810</v>
      </c>
      <c r="R110" s="16">
        <v>42599</v>
      </c>
      <c r="S110" s="62"/>
      <c r="T110" s="15"/>
      <c r="U110" s="14"/>
      <c r="V110" s="14"/>
      <c r="W110" s="14"/>
      <c r="X110" s="14"/>
      <c r="Y110" s="17">
        <v>43859</v>
      </c>
      <c r="Z110" s="18">
        <v>43435</v>
      </c>
      <c r="AA110" s="14" t="s">
        <v>37</v>
      </c>
      <c r="AB110" s="14"/>
      <c r="AC110" s="19">
        <v>44348</v>
      </c>
    </row>
    <row r="111" spans="1:29" ht="15.75" customHeight="1">
      <c r="A111" s="9" t="s">
        <v>811</v>
      </c>
      <c r="B111" s="14" t="s">
        <v>812</v>
      </c>
      <c r="C111" s="11" t="s">
        <v>31</v>
      </c>
      <c r="D111" s="12" t="s">
        <v>813</v>
      </c>
      <c r="E111" s="61" t="s">
        <v>814</v>
      </c>
      <c r="F111" s="26" t="s">
        <v>815</v>
      </c>
      <c r="G111" s="14" t="s">
        <v>816</v>
      </c>
      <c r="H111" s="14"/>
      <c r="I111" s="14"/>
      <c r="J111" s="14"/>
      <c r="K111" s="14" t="s">
        <v>817</v>
      </c>
      <c r="L111" s="21">
        <v>43264</v>
      </c>
      <c r="M111" s="14"/>
      <c r="N111" s="14"/>
      <c r="O111" s="14"/>
      <c r="P111" s="14"/>
      <c r="Q111" s="14"/>
      <c r="R111" s="16"/>
      <c r="S111" s="62"/>
      <c r="T111" s="15"/>
      <c r="U111" s="14"/>
      <c r="V111" s="14"/>
      <c r="W111" s="14"/>
      <c r="X111" s="14"/>
      <c r="Y111" s="17">
        <v>43749</v>
      </c>
      <c r="Z111" s="18">
        <v>43800</v>
      </c>
      <c r="AA111" s="14" t="s">
        <v>37</v>
      </c>
      <c r="AB111" s="14"/>
      <c r="AC111" s="19">
        <v>44044</v>
      </c>
    </row>
    <row r="112" spans="1:29" ht="15.75" customHeight="1">
      <c r="A112" s="9" t="s">
        <v>818</v>
      </c>
      <c r="B112" s="14" t="s">
        <v>819</v>
      </c>
      <c r="C112" s="11" t="s">
        <v>31</v>
      </c>
      <c r="D112" s="12" t="s">
        <v>129</v>
      </c>
      <c r="E112" s="61" t="s">
        <v>820</v>
      </c>
      <c r="F112" s="26" t="s">
        <v>821</v>
      </c>
      <c r="G112" s="14" t="s">
        <v>822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 t="s">
        <v>823</v>
      </c>
      <c r="R112" s="16">
        <v>42142</v>
      </c>
      <c r="S112" s="62"/>
      <c r="T112" s="15"/>
      <c r="U112" s="14"/>
      <c r="V112" s="14"/>
      <c r="W112" s="14"/>
      <c r="X112" s="14"/>
      <c r="Y112" s="17">
        <v>43158</v>
      </c>
      <c r="Z112" s="18">
        <v>43374</v>
      </c>
      <c r="AA112" s="14" t="s">
        <v>59</v>
      </c>
      <c r="AB112" s="14" t="s">
        <v>109</v>
      </c>
      <c r="AC112" s="19">
        <v>44317</v>
      </c>
    </row>
    <row r="113" spans="1:29" ht="15.75" customHeight="1">
      <c r="A113" s="39" t="s">
        <v>824</v>
      </c>
      <c r="B113" s="40" t="s">
        <v>825</v>
      </c>
      <c r="C113" s="66" t="s">
        <v>31</v>
      </c>
      <c r="D113" s="66" t="s">
        <v>93</v>
      </c>
      <c r="E113" s="58" t="s">
        <v>826</v>
      </c>
      <c r="F113" s="43" t="s">
        <v>827</v>
      </c>
      <c r="G113" s="14" t="s">
        <v>828</v>
      </c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4"/>
      <c r="S113" s="62" t="s">
        <v>829</v>
      </c>
      <c r="T113" s="60">
        <v>41960</v>
      </c>
      <c r="U113" s="40"/>
      <c r="V113" s="40"/>
      <c r="W113" s="40" t="s">
        <v>790</v>
      </c>
      <c r="X113" s="60">
        <v>41242</v>
      </c>
      <c r="Y113" s="17">
        <v>41925</v>
      </c>
      <c r="Z113" s="18">
        <v>43586</v>
      </c>
      <c r="AA113" s="14" t="s">
        <v>59</v>
      </c>
      <c r="AB113" s="32" t="s">
        <v>257</v>
      </c>
      <c r="AC113" s="19">
        <v>44075</v>
      </c>
    </row>
    <row r="114" spans="1:29" ht="15.75" customHeight="1">
      <c r="A114" s="39" t="s">
        <v>830</v>
      </c>
      <c r="B114" s="141" t="s">
        <v>831</v>
      </c>
      <c r="C114" s="12" t="s">
        <v>832</v>
      </c>
      <c r="D114" s="12" t="s">
        <v>833</v>
      </c>
      <c r="E114" s="92" t="s">
        <v>834</v>
      </c>
      <c r="F114" s="44" t="s">
        <v>835</v>
      </c>
      <c r="G114" s="14" t="s">
        <v>836</v>
      </c>
      <c r="H114" s="14"/>
      <c r="I114" s="14"/>
      <c r="J114" s="14"/>
      <c r="K114" s="14"/>
      <c r="L114" s="14"/>
      <c r="M114" s="14"/>
      <c r="N114" s="14"/>
      <c r="O114" s="14" t="s">
        <v>409</v>
      </c>
      <c r="P114" s="59">
        <v>42934</v>
      </c>
      <c r="Q114" s="40"/>
      <c r="R114" s="44"/>
      <c r="S114" s="40"/>
      <c r="T114" s="40"/>
      <c r="U114" s="40" t="s">
        <v>837</v>
      </c>
      <c r="V114" s="60">
        <v>41836</v>
      </c>
      <c r="W114" s="40" t="s">
        <v>837</v>
      </c>
      <c r="X114" s="60">
        <v>41836</v>
      </c>
      <c r="Y114" s="17">
        <v>41933</v>
      </c>
      <c r="Z114" s="18">
        <v>43466</v>
      </c>
      <c r="AA114" s="40" t="s">
        <v>59</v>
      </c>
      <c r="AB114" s="45" t="s">
        <v>164</v>
      </c>
      <c r="AC114" s="19">
        <v>44013</v>
      </c>
    </row>
    <row r="115" spans="1:29" ht="15.75" customHeight="1">
      <c r="A115" s="9" t="s">
        <v>838</v>
      </c>
      <c r="B115" s="10" t="s">
        <v>839</v>
      </c>
      <c r="C115" s="11" t="s">
        <v>31</v>
      </c>
      <c r="D115" s="20"/>
      <c r="E115" s="10" t="s">
        <v>840</v>
      </c>
      <c r="F115" s="10">
        <v>9176847743</v>
      </c>
      <c r="G115" s="20" t="s">
        <v>841</v>
      </c>
      <c r="H115" s="20"/>
      <c r="I115" s="20"/>
      <c r="J115" s="20"/>
      <c r="K115" s="20" t="s">
        <v>842</v>
      </c>
      <c r="L115" s="31">
        <v>43370</v>
      </c>
      <c r="M115" s="22"/>
      <c r="N115" s="22"/>
      <c r="O115" s="20"/>
      <c r="P115" s="21"/>
      <c r="Q115" s="20" t="s">
        <v>843</v>
      </c>
      <c r="R115" s="21">
        <v>42531</v>
      </c>
      <c r="S115" s="24"/>
      <c r="T115" s="21"/>
      <c r="U115" s="23"/>
      <c r="V115" s="23"/>
      <c r="W115" s="23"/>
      <c r="X115" s="23"/>
      <c r="Y115" s="25">
        <v>43783</v>
      </c>
      <c r="Z115" s="18">
        <v>43040</v>
      </c>
      <c r="AA115" s="14" t="s">
        <v>37</v>
      </c>
      <c r="AB115" s="14"/>
      <c r="AC115" s="19">
        <v>44075</v>
      </c>
    </row>
    <row r="116" spans="1:29" ht="15.75" customHeight="1">
      <c r="A116" s="9" t="s">
        <v>844</v>
      </c>
      <c r="B116" s="20" t="s">
        <v>845</v>
      </c>
      <c r="C116" s="11" t="s">
        <v>31</v>
      </c>
      <c r="D116" s="20" t="s">
        <v>54</v>
      </c>
      <c r="E116" s="20" t="s">
        <v>846</v>
      </c>
      <c r="F116" s="27" t="s">
        <v>847</v>
      </c>
      <c r="G116" s="20" t="s">
        <v>848</v>
      </c>
      <c r="H116" s="20"/>
      <c r="I116" s="20" t="s">
        <v>849</v>
      </c>
      <c r="J116" s="84">
        <v>43942</v>
      </c>
      <c r="K116" s="20"/>
      <c r="L116" s="31"/>
      <c r="M116" s="20" t="s">
        <v>681</v>
      </c>
      <c r="N116" s="84">
        <v>43305</v>
      </c>
      <c r="O116" s="20" t="s">
        <v>314</v>
      </c>
      <c r="P116" s="21">
        <v>42671</v>
      </c>
      <c r="Q116" s="23"/>
      <c r="R116" s="23"/>
      <c r="S116" s="24"/>
      <c r="T116" s="21"/>
      <c r="U116" s="23"/>
      <c r="V116" s="23"/>
      <c r="W116" s="23"/>
      <c r="X116" s="23"/>
      <c r="Y116" s="25">
        <v>44173</v>
      </c>
      <c r="Z116" s="18">
        <v>43983</v>
      </c>
      <c r="AA116" s="14" t="s">
        <v>37</v>
      </c>
      <c r="AB116" s="14"/>
      <c r="AC116" s="19">
        <v>44348</v>
      </c>
    </row>
    <row r="117" spans="1:29" ht="15.75" customHeight="1">
      <c r="A117" s="9" t="s">
        <v>850</v>
      </c>
      <c r="B117" s="20" t="s">
        <v>851</v>
      </c>
      <c r="C117" s="11" t="s">
        <v>31</v>
      </c>
      <c r="D117" s="20" t="s">
        <v>219</v>
      </c>
      <c r="E117" s="20" t="s">
        <v>852</v>
      </c>
      <c r="F117" s="27" t="s">
        <v>853</v>
      </c>
      <c r="G117" s="20" t="s">
        <v>854</v>
      </c>
      <c r="H117" s="20"/>
      <c r="I117" s="20"/>
      <c r="J117" s="20"/>
      <c r="K117" s="20" t="s">
        <v>855</v>
      </c>
      <c r="L117" s="31">
        <v>43563</v>
      </c>
      <c r="M117" s="22"/>
      <c r="N117" s="22"/>
      <c r="O117" s="20" t="s">
        <v>856</v>
      </c>
      <c r="P117" s="21">
        <v>42859</v>
      </c>
      <c r="Q117" s="23"/>
      <c r="R117" s="23"/>
      <c r="S117" s="24"/>
      <c r="T117" s="21"/>
      <c r="U117" s="23"/>
      <c r="V117" s="23"/>
      <c r="W117" s="23"/>
      <c r="X117" s="23"/>
      <c r="Y117" s="25">
        <v>43530</v>
      </c>
      <c r="Z117" s="18">
        <v>43344</v>
      </c>
      <c r="AA117" s="14" t="s">
        <v>59</v>
      </c>
      <c r="AB117" s="14" t="s">
        <v>60</v>
      </c>
      <c r="AC117" s="19">
        <v>44256</v>
      </c>
    </row>
    <row r="118" spans="1:29" ht="15.75" customHeight="1">
      <c r="A118" s="9" t="s">
        <v>857</v>
      </c>
      <c r="B118" s="32" t="s">
        <v>858</v>
      </c>
      <c r="C118" s="11" t="s">
        <v>31</v>
      </c>
      <c r="D118" s="142" t="s">
        <v>474</v>
      </c>
      <c r="E118" s="32" t="s">
        <v>859</v>
      </c>
      <c r="F118" s="34" t="s">
        <v>860</v>
      </c>
      <c r="G118" s="32" t="s">
        <v>861</v>
      </c>
      <c r="H118" s="62" t="s">
        <v>230</v>
      </c>
      <c r="I118" s="62"/>
      <c r="J118" s="62"/>
      <c r="K118" s="62"/>
      <c r="L118" s="62"/>
      <c r="M118" s="62" t="s">
        <v>862</v>
      </c>
      <c r="N118" s="36">
        <v>43223</v>
      </c>
      <c r="O118" s="32"/>
      <c r="P118" s="32"/>
      <c r="Q118" s="32" t="s">
        <v>863</v>
      </c>
      <c r="R118" s="123">
        <v>42352</v>
      </c>
      <c r="S118" s="32"/>
      <c r="T118" s="32"/>
      <c r="U118" s="32" t="s">
        <v>864</v>
      </c>
      <c r="V118" s="37">
        <v>41733</v>
      </c>
      <c r="W118" s="32" t="s">
        <v>864</v>
      </c>
      <c r="X118" s="37">
        <v>41733</v>
      </c>
      <c r="Y118" s="17">
        <v>42579</v>
      </c>
      <c r="Z118" s="18">
        <v>43709</v>
      </c>
      <c r="AA118" s="32" t="s">
        <v>59</v>
      </c>
      <c r="AB118" s="14" t="s">
        <v>60</v>
      </c>
      <c r="AC118" s="19">
        <v>44256</v>
      </c>
    </row>
    <row r="119" spans="1:29" ht="15.75" customHeight="1">
      <c r="A119" s="9" t="s">
        <v>865</v>
      </c>
      <c r="B119" s="14" t="s">
        <v>866</v>
      </c>
      <c r="C119" s="11" t="s">
        <v>31</v>
      </c>
      <c r="D119" s="11" t="s">
        <v>32</v>
      </c>
      <c r="E119" s="91" t="s">
        <v>867</v>
      </c>
      <c r="F119" s="26" t="s">
        <v>868</v>
      </c>
      <c r="G119" s="14" t="s">
        <v>869</v>
      </c>
      <c r="H119" s="40"/>
      <c r="I119" s="40"/>
      <c r="J119" s="40"/>
      <c r="K119" s="40"/>
      <c r="L119" s="40"/>
      <c r="M119" s="40"/>
      <c r="N119" s="40"/>
      <c r="O119" s="14" t="s">
        <v>870</v>
      </c>
      <c r="P119" s="15">
        <v>42794</v>
      </c>
      <c r="Q119" s="14"/>
      <c r="R119" s="16"/>
      <c r="S119" s="40"/>
      <c r="T119" s="40"/>
      <c r="U119" s="40"/>
      <c r="V119" s="40"/>
      <c r="W119" s="40"/>
      <c r="X119" s="40"/>
      <c r="Y119" s="17">
        <v>43390</v>
      </c>
      <c r="Z119" s="18">
        <v>43709</v>
      </c>
      <c r="AA119" s="32" t="s">
        <v>59</v>
      </c>
      <c r="AB119" s="14" t="s">
        <v>60</v>
      </c>
      <c r="AC119" s="19">
        <v>44256</v>
      </c>
    </row>
    <row r="120" spans="1:29" ht="15.75" customHeight="1">
      <c r="A120" s="9" t="s">
        <v>871</v>
      </c>
      <c r="B120" s="14" t="s">
        <v>872</v>
      </c>
      <c r="C120" s="11" t="s">
        <v>514</v>
      </c>
      <c r="D120" s="12"/>
      <c r="E120" s="61" t="s">
        <v>873</v>
      </c>
      <c r="F120" s="26" t="s">
        <v>874</v>
      </c>
      <c r="G120" s="14" t="s">
        <v>875</v>
      </c>
      <c r="H120" s="14"/>
      <c r="I120" s="14"/>
      <c r="J120" s="14"/>
      <c r="K120" s="14"/>
      <c r="L120" s="14"/>
      <c r="M120" s="14"/>
      <c r="N120" s="14"/>
      <c r="O120" s="14" t="s">
        <v>876</v>
      </c>
      <c r="P120" s="15">
        <v>42767</v>
      </c>
      <c r="Q120" s="14"/>
      <c r="R120" s="16"/>
      <c r="S120" s="14"/>
      <c r="T120" s="14"/>
      <c r="U120" s="14"/>
      <c r="V120" s="14"/>
      <c r="W120" s="14"/>
      <c r="X120" s="14"/>
      <c r="Y120" s="17">
        <v>43541</v>
      </c>
      <c r="Z120" s="18">
        <v>43831</v>
      </c>
      <c r="AA120" s="14" t="s">
        <v>59</v>
      </c>
      <c r="AB120" s="14" t="s">
        <v>136</v>
      </c>
      <c r="AC120" s="19">
        <v>44197</v>
      </c>
    </row>
    <row r="121" spans="1:29" ht="15.75" customHeight="1">
      <c r="A121" s="9" t="s">
        <v>877</v>
      </c>
      <c r="B121" s="14" t="s">
        <v>878</v>
      </c>
      <c r="C121" s="11" t="s">
        <v>31</v>
      </c>
      <c r="D121" s="11" t="s">
        <v>879</v>
      </c>
      <c r="E121" s="82" t="s">
        <v>880</v>
      </c>
      <c r="F121" s="143" t="s">
        <v>881</v>
      </c>
      <c r="G121" s="14" t="s">
        <v>882</v>
      </c>
      <c r="H121" s="14"/>
      <c r="I121" s="40"/>
      <c r="J121" s="40"/>
      <c r="K121" s="14" t="s">
        <v>883</v>
      </c>
      <c r="L121" s="15">
        <v>43688</v>
      </c>
      <c r="M121" s="40"/>
      <c r="N121" s="40"/>
      <c r="O121" s="14"/>
      <c r="P121" s="15"/>
      <c r="Q121" s="14"/>
      <c r="R121" s="16"/>
      <c r="S121" s="40"/>
      <c r="T121" s="40"/>
      <c r="U121" s="40"/>
      <c r="V121" s="40"/>
      <c r="W121" s="40"/>
      <c r="X121" s="40"/>
      <c r="Y121" s="17">
        <v>43685</v>
      </c>
      <c r="Z121" s="18">
        <v>43922</v>
      </c>
      <c r="AA121" s="45" t="s">
        <v>37</v>
      </c>
      <c r="AB121" s="45"/>
      <c r="AC121" s="19">
        <v>44075</v>
      </c>
    </row>
    <row r="122" spans="1:29" ht="15.75" customHeight="1">
      <c r="A122" s="9" t="s">
        <v>884</v>
      </c>
      <c r="B122" s="14" t="s">
        <v>885</v>
      </c>
      <c r="C122" s="11" t="s">
        <v>31</v>
      </c>
      <c r="D122" s="11" t="s">
        <v>70</v>
      </c>
      <c r="E122" s="91" t="s">
        <v>886</v>
      </c>
      <c r="F122" s="26" t="s">
        <v>887</v>
      </c>
      <c r="G122" s="14" t="s">
        <v>888</v>
      </c>
      <c r="H122" s="14" t="s">
        <v>230</v>
      </c>
      <c r="I122" s="14" t="s">
        <v>889</v>
      </c>
      <c r="J122" s="15">
        <v>43783</v>
      </c>
      <c r="K122" s="40"/>
      <c r="L122" s="40"/>
      <c r="M122" s="40"/>
      <c r="N122" s="40"/>
      <c r="O122" s="14" t="s">
        <v>890</v>
      </c>
      <c r="P122" s="15">
        <v>42755</v>
      </c>
      <c r="Q122" s="14"/>
      <c r="R122" s="16"/>
      <c r="S122" s="40"/>
      <c r="T122" s="40"/>
      <c r="U122" s="40"/>
      <c r="V122" s="40"/>
      <c r="W122" s="40"/>
      <c r="X122" s="40"/>
      <c r="Y122" s="17">
        <v>43326</v>
      </c>
      <c r="Z122" s="18">
        <v>43221</v>
      </c>
      <c r="AA122" s="47" t="s">
        <v>59</v>
      </c>
      <c r="AB122" s="45" t="s">
        <v>216</v>
      </c>
      <c r="AC122" s="19">
        <v>44228</v>
      </c>
    </row>
    <row r="123" spans="1:29" ht="15.75" customHeight="1">
      <c r="A123" s="67" t="s">
        <v>891</v>
      </c>
      <c r="B123" s="68" t="s">
        <v>892</v>
      </c>
      <c r="C123" s="69" t="s">
        <v>31</v>
      </c>
      <c r="D123" s="69" t="s">
        <v>893</v>
      </c>
      <c r="E123" s="68" t="s">
        <v>894</v>
      </c>
      <c r="F123" s="70" t="s">
        <v>895</v>
      </c>
      <c r="G123" s="64" t="s">
        <v>896</v>
      </c>
      <c r="H123" s="68"/>
      <c r="I123" s="64" t="s">
        <v>675</v>
      </c>
      <c r="J123" s="144">
        <v>43767</v>
      </c>
      <c r="K123" s="68"/>
      <c r="L123" s="68"/>
      <c r="M123" s="68"/>
      <c r="N123" s="68"/>
      <c r="O123" s="68"/>
      <c r="P123" s="68"/>
      <c r="Q123" s="68"/>
      <c r="R123" s="70"/>
      <c r="S123" s="68"/>
      <c r="T123" s="68"/>
      <c r="U123" s="68" t="s">
        <v>783</v>
      </c>
      <c r="V123" s="72">
        <v>41856</v>
      </c>
      <c r="W123" s="68" t="s">
        <v>783</v>
      </c>
      <c r="X123" s="72">
        <v>41856</v>
      </c>
      <c r="Y123" s="17">
        <v>42107</v>
      </c>
      <c r="Z123" s="18">
        <v>43252</v>
      </c>
      <c r="AA123" s="14" t="s">
        <v>59</v>
      </c>
      <c r="AB123" s="64" t="s">
        <v>136</v>
      </c>
      <c r="AC123" s="19">
        <v>44197</v>
      </c>
    </row>
    <row r="124" spans="1:29" ht="15.75" customHeight="1">
      <c r="A124" s="9" t="s">
        <v>897</v>
      </c>
      <c r="B124" s="145" t="s">
        <v>898</v>
      </c>
      <c r="C124" s="11" t="s">
        <v>31</v>
      </c>
      <c r="D124" s="12" t="s">
        <v>899</v>
      </c>
      <c r="E124" s="146" t="s">
        <v>900</v>
      </c>
      <c r="F124" s="147" t="s">
        <v>901</v>
      </c>
      <c r="G124" s="14" t="s">
        <v>902</v>
      </c>
      <c r="H124" s="14"/>
      <c r="I124" s="14"/>
      <c r="J124" s="14"/>
      <c r="K124" s="146" t="s">
        <v>903</v>
      </c>
      <c r="L124" s="15">
        <v>43602</v>
      </c>
      <c r="M124" s="14"/>
      <c r="N124" s="14"/>
      <c r="O124" s="146" t="s">
        <v>904</v>
      </c>
      <c r="P124" s="15">
        <v>42871</v>
      </c>
      <c r="Q124" s="14"/>
      <c r="R124" s="16"/>
      <c r="S124" s="14"/>
      <c r="T124" s="14"/>
      <c r="U124" s="14"/>
      <c r="V124" s="14"/>
      <c r="W124" s="14"/>
      <c r="X124" s="14"/>
      <c r="Y124" s="17">
        <v>43562</v>
      </c>
      <c r="Z124" s="18">
        <v>43497</v>
      </c>
      <c r="AA124" s="14" t="s">
        <v>37</v>
      </c>
      <c r="AB124" s="64"/>
      <c r="AC124" s="148">
        <v>44044</v>
      </c>
    </row>
    <row r="125" spans="1:29" ht="15.75" customHeight="1">
      <c r="A125" s="149" t="s">
        <v>905</v>
      </c>
      <c r="B125" s="150" t="s">
        <v>906</v>
      </c>
      <c r="C125" s="151" t="s">
        <v>31</v>
      </c>
      <c r="D125" s="151" t="s">
        <v>260</v>
      </c>
      <c r="E125" s="152" t="s">
        <v>907</v>
      </c>
      <c r="F125" s="153" t="s">
        <v>908</v>
      </c>
      <c r="G125" s="150" t="s">
        <v>909</v>
      </c>
      <c r="H125" s="150"/>
      <c r="I125" s="150"/>
      <c r="J125" s="150"/>
      <c r="K125" s="150"/>
      <c r="L125" s="150"/>
      <c r="M125" s="150"/>
      <c r="N125" s="150"/>
      <c r="O125" s="150"/>
      <c r="P125" s="150"/>
      <c r="Q125" s="150" t="s">
        <v>910</v>
      </c>
      <c r="R125" s="154">
        <v>42492</v>
      </c>
      <c r="S125" s="155" t="s">
        <v>464</v>
      </c>
      <c r="T125" s="156">
        <v>42002</v>
      </c>
      <c r="U125" s="150"/>
      <c r="V125" s="150"/>
      <c r="W125" s="150"/>
      <c r="X125" s="150"/>
      <c r="Y125" s="157">
        <v>42930</v>
      </c>
      <c r="Z125" s="18">
        <v>43556</v>
      </c>
      <c r="AA125" s="158" t="s">
        <v>37</v>
      </c>
      <c r="AB125" s="159"/>
      <c r="AC125" s="160">
        <v>44348</v>
      </c>
    </row>
    <row r="126" spans="1:29" ht="15.75" customHeight="1">
      <c r="A126" s="9" t="s">
        <v>911</v>
      </c>
      <c r="B126" s="145" t="s">
        <v>912</v>
      </c>
      <c r="C126" s="11" t="s">
        <v>31</v>
      </c>
      <c r="D126" s="12" t="s">
        <v>318</v>
      </c>
      <c r="E126" s="82" t="s">
        <v>913</v>
      </c>
      <c r="F126" s="147" t="s">
        <v>914</v>
      </c>
      <c r="G126" s="14" t="s">
        <v>915</v>
      </c>
      <c r="H126" s="14"/>
      <c r="I126" s="14"/>
      <c r="J126" s="14"/>
      <c r="K126" s="82" t="s">
        <v>916</v>
      </c>
      <c r="L126" s="15">
        <v>43369</v>
      </c>
      <c r="M126" s="14"/>
      <c r="N126" s="14"/>
      <c r="O126" s="82"/>
      <c r="P126" s="15"/>
      <c r="Q126" s="14"/>
      <c r="R126" s="16"/>
      <c r="S126" s="14"/>
      <c r="T126" s="14"/>
      <c r="U126" s="14"/>
      <c r="V126" s="14"/>
      <c r="W126" s="14"/>
      <c r="X126" s="14"/>
      <c r="Y126" s="17">
        <v>43745</v>
      </c>
      <c r="Z126" s="28">
        <v>42248</v>
      </c>
      <c r="AA126" s="14" t="s">
        <v>37</v>
      </c>
      <c r="AB126" s="64"/>
      <c r="AC126" s="19">
        <v>44166</v>
      </c>
    </row>
    <row r="127" spans="1:29" ht="15.75" customHeight="1">
      <c r="A127" s="9" t="s">
        <v>917</v>
      </c>
      <c r="B127" s="14" t="s">
        <v>918</v>
      </c>
      <c r="C127" s="11" t="s">
        <v>31</v>
      </c>
      <c r="D127" s="12" t="s">
        <v>430</v>
      </c>
      <c r="E127" s="61" t="s">
        <v>919</v>
      </c>
      <c r="F127" s="26" t="s">
        <v>920</v>
      </c>
      <c r="G127" s="14" t="s">
        <v>921</v>
      </c>
      <c r="H127" s="14" t="s">
        <v>230</v>
      </c>
      <c r="I127" s="14" t="s">
        <v>367</v>
      </c>
      <c r="J127" s="65">
        <v>43870</v>
      </c>
      <c r="K127" s="14"/>
      <c r="L127" s="14"/>
      <c r="M127" s="14"/>
      <c r="N127" s="14"/>
      <c r="O127" s="14" t="s">
        <v>922</v>
      </c>
      <c r="P127" s="15">
        <v>42806</v>
      </c>
      <c r="Q127" s="14"/>
      <c r="R127" s="16"/>
      <c r="S127" s="14"/>
      <c r="T127" s="14"/>
      <c r="U127" s="14"/>
      <c r="V127" s="14"/>
      <c r="W127" s="14"/>
      <c r="X127" s="14"/>
      <c r="Y127" s="17">
        <v>43463</v>
      </c>
      <c r="Z127" s="18">
        <v>43922</v>
      </c>
      <c r="AA127" s="14" t="s">
        <v>59</v>
      </c>
      <c r="AB127" s="64" t="s">
        <v>136</v>
      </c>
      <c r="AC127" s="19">
        <v>44197</v>
      </c>
    </row>
    <row r="128" spans="1:29" ht="15.75" customHeight="1">
      <c r="A128" s="161" t="s">
        <v>923</v>
      </c>
      <c r="B128" s="47"/>
      <c r="C128" s="41"/>
      <c r="D128" s="11" t="s">
        <v>93</v>
      </c>
      <c r="E128" s="162" t="s">
        <v>924</v>
      </c>
      <c r="F128" s="163" t="s">
        <v>925</v>
      </c>
      <c r="G128" s="45" t="s">
        <v>926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5" t="s">
        <v>927</v>
      </c>
      <c r="R128" s="164">
        <v>42428</v>
      </c>
      <c r="S128" s="45"/>
      <c r="T128" s="45"/>
      <c r="U128" s="45"/>
      <c r="V128" s="45"/>
      <c r="W128" s="45" t="s">
        <v>928</v>
      </c>
      <c r="X128" s="45" t="s">
        <v>929</v>
      </c>
      <c r="Y128" s="17">
        <v>42820</v>
      </c>
      <c r="Z128" s="18">
        <v>43647</v>
      </c>
      <c r="AA128" s="45" t="s">
        <v>648</v>
      </c>
      <c r="AB128" s="64" t="s">
        <v>136</v>
      </c>
      <c r="AC128" s="19">
        <v>44197</v>
      </c>
    </row>
    <row r="129" spans="1:29" ht="15.75" customHeight="1">
      <c r="A129" s="9" t="s">
        <v>930</v>
      </c>
      <c r="B129" s="14" t="s">
        <v>931</v>
      </c>
      <c r="C129" s="11" t="s">
        <v>31</v>
      </c>
      <c r="D129" s="12"/>
      <c r="E129" s="61" t="s">
        <v>932</v>
      </c>
      <c r="F129" s="26" t="s">
        <v>933</v>
      </c>
      <c r="G129" s="14" t="s">
        <v>934</v>
      </c>
      <c r="H129" s="14" t="s">
        <v>230</v>
      </c>
      <c r="I129" s="14"/>
      <c r="J129" s="14"/>
      <c r="K129" s="14" t="s">
        <v>935</v>
      </c>
      <c r="L129" s="15">
        <v>43472</v>
      </c>
      <c r="M129" s="14"/>
      <c r="N129" s="14"/>
      <c r="O129" s="14" t="s">
        <v>936</v>
      </c>
      <c r="P129" s="15">
        <v>42891</v>
      </c>
      <c r="Q129" s="14"/>
      <c r="R129" s="16"/>
      <c r="S129" s="14"/>
      <c r="T129" s="14"/>
      <c r="U129" s="14"/>
      <c r="V129" s="14"/>
      <c r="W129" s="14"/>
      <c r="X129" s="14"/>
      <c r="Y129" s="17">
        <v>43124</v>
      </c>
      <c r="Z129" s="18">
        <v>43800</v>
      </c>
      <c r="AA129" s="14" t="s">
        <v>59</v>
      </c>
      <c r="AB129" s="14" t="s">
        <v>119</v>
      </c>
      <c r="AC129" s="19">
        <v>44044</v>
      </c>
    </row>
    <row r="130" spans="1:29" ht="15.75" customHeight="1">
      <c r="A130" s="9" t="s">
        <v>937</v>
      </c>
      <c r="B130" s="14" t="s">
        <v>938</v>
      </c>
      <c r="C130" s="11" t="s">
        <v>112</v>
      </c>
      <c r="D130" s="12"/>
      <c r="E130" s="94" t="s">
        <v>939</v>
      </c>
      <c r="F130" s="26" t="s">
        <v>940</v>
      </c>
      <c r="G130" s="14" t="s">
        <v>941</v>
      </c>
      <c r="H130" s="14"/>
      <c r="I130" s="14" t="s">
        <v>942</v>
      </c>
      <c r="J130" s="14" t="s">
        <v>943</v>
      </c>
      <c r="K130" s="14"/>
      <c r="L130" s="14"/>
      <c r="M130" s="14"/>
      <c r="N130" s="14"/>
      <c r="O130" s="14" t="s">
        <v>944</v>
      </c>
      <c r="P130" s="15">
        <v>42914</v>
      </c>
      <c r="Q130" s="14"/>
      <c r="R130" s="16"/>
      <c r="S130" s="14"/>
      <c r="T130" s="14"/>
      <c r="U130" s="14"/>
      <c r="V130" s="14"/>
      <c r="W130" s="14"/>
      <c r="X130" s="14"/>
      <c r="Y130" s="17">
        <v>43169</v>
      </c>
      <c r="Z130" s="18">
        <v>43831</v>
      </c>
      <c r="AA130" s="14" t="s">
        <v>59</v>
      </c>
      <c r="AB130" s="14" t="s">
        <v>119</v>
      </c>
      <c r="AC130" s="19">
        <v>44044</v>
      </c>
    </row>
    <row r="131" spans="1:29" ht="15.75" customHeight="1">
      <c r="A131" s="9" t="s">
        <v>945</v>
      </c>
      <c r="B131" s="14" t="s">
        <v>946</v>
      </c>
      <c r="C131" s="11" t="s">
        <v>31</v>
      </c>
      <c r="D131" s="12" t="s">
        <v>505</v>
      </c>
      <c r="E131" s="61" t="s">
        <v>947</v>
      </c>
      <c r="F131" s="26" t="s">
        <v>948</v>
      </c>
      <c r="G131" s="14" t="s">
        <v>949</v>
      </c>
      <c r="H131" s="62"/>
      <c r="I131" s="62"/>
      <c r="J131" s="62"/>
      <c r="K131" s="62"/>
      <c r="L131" s="62"/>
      <c r="M131" s="62" t="s">
        <v>950</v>
      </c>
      <c r="N131" s="14" t="s">
        <v>951</v>
      </c>
      <c r="O131" s="14" t="s">
        <v>255</v>
      </c>
      <c r="P131" s="15">
        <v>42629</v>
      </c>
      <c r="Q131" s="14"/>
      <c r="R131" s="16"/>
      <c r="S131" s="14"/>
      <c r="T131" s="14"/>
      <c r="U131" s="14"/>
      <c r="V131" s="14"/>
      <c r="W131" s="14"/>
      <c r="X131" s="14"/>
      <c r="Y131" s="17">
        <v>43410</v>
      </c>
      <c r="Z131" s="18">
        <v>43647</v>
      </c>
      <c r="AA131" s="14" t="s">
        <v>59</v>
      </c>
      <c r="AB131" s="14" t="s">
        <v>181</v>
      </c>
      <c r="AC131" s="19">
        <v>44348</v>
      </c>
    </row>
    <row r="132" spans="1:29" ht="15.75" customHeight="1">
      <c r="A132" s="99" t="s">
        <v>952</v>
      </c>
      <c r="B132" s="47" t="s">
        <v>953</v>
      </c>
      <c r="C132" s="41" t="s">
        <v>954</v>
      </c>
      <c r="D132" s="41" t="s">
        <v>318</v>
      </c>
      <c r="E132" s="165" t="str">
        <f>HYPERLINK("mailto:cucaranda@gmail.com","cucaranda@gmail.com")</f>
        <v>cucaranda@gmail.com</v>
      </c>
      <c r="F132" s="166" t="s">
        <v>955</v>
      </c>
      <c r="G132" s="45" t="s">
        <v>956</v>
      </c>
      <c r="H132" s="45"/>
      <c r="I132" s="45"/>
      <c r="J132" s="45"/>
      <c r="K132" s="45"/>
      <c r="L132" s="45"/>
      <c r="M132" s="45"/>
      <c r="N132" s="45"/>
      <c r="O132" s="45" t="s">
        <v>776</v>
      </c>
      <c r="P132" s="167">
        <v>42762</v>
      </c>
      <c r="Q132" s="47"/>
      <c r="R132" s="100"/>
      <c r="S132" s="62" t="s">
        <v>957</v>
      </c>
      <c r="T132" s="168">
        <v>42019</v>
      </c>
      <c r="U132" s="47"/>
      <c r="V132" s="47"/>
      <c r="W132" s="45" t="s">
        <v>958</v>
      </c>
      <c r="X132" s="45" t="s">
        <v>959</v>
      </c>
      <c r="Y132" s="17">
        <v>40942</v>
      </c>
      <c r="Z132" s="18">
        <v>43191</v>
      </c>
      <c r="AA132" s="47" t="s">
        <v>59</v>
      </c>
      <c r="AB132" s="45" t="s">
        <v>216</v>
      </c>
      <c r="AC132" s="19">
        <v>44228</v>
      </c>
    </row>
    <row r="133" spans="1:29" ht="15.75" customHeight="1">
      <c r="A133" s="9" t="s">
        <v>960</v>
      </c>
      <c r="B133" s="20" t="s">
        <v>961</v>
      </c>
      <c r="C133" s="20" t="s">
        <v>31</v>
      </c>
      <c r="D133" s="20"/>
      <c r="E133" s="20" t="s">
        <v>962</v>
      </c>
      <c r="F133" s="27" t="s">
        <v>963</v>
      </c>
      <c r="G133" s="20" t="s">
        <v>964</v>
      </c>
      <c r="H133" s="20"/>
      <c r="I133" s="20"/>
      <c r="J133" s="20"/>
      <c r="K133" s="20"/>
      <c r="L133" s="30"/>
      <c r="M133" s="20" t="s">
        <v>965</v>
      </c>
      <c r="N133" s="21">
        <v>43129</v>
      </c>
      <c r="O133" s="22"/>
      <c r="P133" s="22"/>
      <c r="Q133" s="20" t="s">
        <v>966</v>
      </c>
      <c r="R133" s="21">
        <v>42482</v>
      </c>
      <c r="S133" s="62"/>
      <c r="T133" s="20"/>
      <c r="U133" s="22"/>
      <c r="V133" s="22"/>
      <c r="W133" s="22"/>
      <c r="X133" s="22"/>
      <c r="Y133" s="25">
        <v>43527</v>
      </c>
      <c r="Z133" s="28">
        <v>42309</v>
      </c>
      <c r="AA133" s="14" t="s">
        <v>59</v>
      </c>
      <c r="AB133" s="14" t="s">
        <v>216</v>
      </c>
      <c r="AC133" s="19">
        <v>44228</v>
      </c>
    </row>
    <row r="134" spans="1:29" ht="15.75" customHeight="1">
      <c r="A134" s="9" t="s">
        <v>967</v>
      </c>
      <c r="B134" s="14" t="s">
        <v>968</v>
      </c>
      <c r="C134" s="11" t="s">
        <v>31</v>
      </c>
      <c r="D134" s="12" t="s">
        <v>534</v>
      </c>
      <c r="E134" s="61" t="s">
        <v>969</v>
      </c>
      <c r="F134" s="26" t="s">
        <v>970</v>
      </c>
      <c r="G134" s="14" t="s">
        <v>971</v>
      </c>
      <c r="H134" s="14"/>
      <c r="I134" s="14"/>
      <c r="J134" s="14"/>
      <c r="K134" s="14" t="s">
        <v>972</v>
      </c>
      <c r="L134" s="15">
        <v>43392</v>
      </c>
      <c r="M134" s="14"/>
      <c r="N134" s="14"/>
      <c r="O134" s="14"/>
      <c r="P134" s="14"/>
      <c r="Q134" s="14"/>
      <c r="R134" s="16"/>
      <c r="S134" s="14"/>
      <c r="T134" s="14"/>
      <c r="U134" s="14"/>
      <c r="V134" s="14"/>
      <c r="W134" s="14"/>
      <c r="X134" s="14"/>
      <c r="Y134" s="17">
        <v>43120</v>
      </c>
      <c r="Z134" s="18">
        <v>42370</v>
      </c>
      <c r="AA134" s="14" t="s">
        <v>59</v>
      </c>
      <c r="AB134" s="14" t="s">
        <v>90</v>
      </c>
      <c r="AC134" s="19">
        <v>44105</v>
      </c>
    </row>
    <row r="135" spans="1:29" ht="15.75" customHeight="1">
      <c r="A135" s="9" t="s">
        <v>973</v>
      </c>
      <c r="B135" s="40" t="s">
        <v>974</v>
      </c>
      <c r="C135" s="66" t="s">
        <v>31</v>
      </c>
      <c r="D135" s="66" t="s">
        <v>54</v>
      </c>
      <c r="E135" s="58" t="s">
        <v>975</v>
      </c>
      <c r="F135" s="43" t="s">
        <v>976</v>
      </c>
      <c r="G135" s="14" t="s">
        <v>977</v>
      </c>
      <c r="H135" s="62"/>
      <c r="I135" s="62"/>
      <c r="J135" s="62"/>
      <c r="K135" s="62"/>
      <c r="L135" s="62"/>
      <c r="M135" s="62" t="s">
        <v>936</v>
      </c>
      <c r="N135" s="169">
        <v>43095</v>
      </c>
      <c r="O135" s="40"/>
      <c r="P135" s="40"/>
      <c r="Q135" s="40"/>
      <c r="R135" s="44"/>
      <c r="S135" s="40"/>
      <c r="T135" s="40"/>
      <c r="U135" s="40"/>
      <c r="V135" s="40"/>
      <c r="W135" s="40" t="s">
        <v>978</v>
      </c>
      <c r="X135" s="60">
        <v>41079</v>
      </c>
      <c r="Y135" s="17">
        <v>41842</v>
      </c>
      <c r="Z135" s="18">
        <v>42522</v>
      </c>
      <c r="AA135" s="14" t="s">
        <v>59</v>
      </c>
      <c r="AB135" s="14" t="s">
        <v>656</v>
      </c>
      <c r="AC135" s="19">
        <v>44136</v>
      </c>
    </row>
    <row r="136" spans="1:29" ht="15.75" customHeight="1">
      <c r="A136" s="9" t="s">
        <v>979</v>
      </c>
      <c r="B136" s="14" t="s">
        <v>980</v>
      </c>
      <c r="C136" s="11" t="s">
        <v>31</v>
      </c>
      <c r="D136" s="12" t="s">
        <v>505</v>
      </c>
      <c r="E136" s="61" t="s">
        <v>981</v>
      </c>
      <c r="F136" s="26" t="s">
        <v>982</v>
      </c>
      <c r="G136" s="14" t="s">
        <v>983</v>
      </c>
      <c r="H136" s="14"/>
      <c r="I136" s="14" t="s">
        <v>984</v>
      </c>
      <c r="J136" s="65">
        <v>43917</v>
      </c>
      <c r="K136" s="14"/>
      <c r="L136" s="14"/>
      <c r="M136" s="14" t="s">
        <v>985</v>
      </c>
      <c r="N136" s="15">
        <v>43266</v>
      </c>
      <c r="O136" s="14"/>
      <c r="P136" s="14"/>
      <c r="Q136" s="14"/>
      <c r="R136" s="16"/>
      <c r="S136" s="14"/>
      <c r="T136" s="14"/>
      <c r="U136" s="14"/>
      <c r="V136" s="14"/>
      <c r="W136" s="14"/>
      <c r="X136" s="14"/>
      <c r="Y136" s="17">
        <v>43372</v>
      </c>
      <c r="Z136" s="18">
        <v>42826</v>
      </c>
      <c r="AA136" s="45" t="s">
        <v>59</v>
      </c>
      <c r="AB136" s="14" t="s">
        <v>119</v>
      </c>
      <c r="AC136" s="19">
        <v>44044</v>
      </c>
    </row>
    <row r="137" spans="1:29" ht="15.75" customHeight="1">
      <c r="A137" s="9" t="s">
        <v>986</v>
      </c>
      <c r="B137" s="14" t="s">
        <v>987</v>
      </c>
      <c r="C137" s="11" t="s">
        <v>31</v>
      </c>
      <c r="D137" s="12" t="s">
        <v>54</v>
      </c>
      <c r="E137" s="61" t="s">
        <v>988</v>
      </c>
      <c r="F137" s="26" t="s">
        <v>989</v>
      </c>
      <c r="G137" s="14" t="s">
        <v>990</v>
      </c>
      <c r="H137" s="14"/>
      <c r="I137" s="14"/>
      <c r="J137" s="14"/>
      <c r="K137" s="14" t="s">
        <v>991</v>
      </c>
      <c r="L137" s="86">
        <v>43345</v>
      </c>
      <c r="M137" s="14"/>
      <c r="N137" s="14"/>
      <c r="O137" s="14"/>
      <c r="P137" s="14"/>
      <c r="Q137" s="14" t="s">
        <v>992</v>
      </c>
      <c r="R137" s="16">
        <v>42396</v>
      </c>
      <c r="S137" s="14"/>
      <c r="T137" s="14"/>
      <c r="U137" s="14"/>
      <c r="V137" s="14"/>
      <c r="W137" s="14"/>
      <c r="X137" s="14"/>
      <c r="Y137" s="17">
        <v>43292</v>
      </c>
      <c r="Z137" s="18">
        <v>43525</v>
      </c>
      <c r="AA137" s="14" t="s">
        <v>59</v>
      </c>
      <c r="AB137" s="14" t="s">
        <v>90</v>
      </c>
      <c r="AC137" s="19">
        <v>44105</v>
      </c>
    </row>
    <row r="138" spans="1:29" ht="15.75" customHeight="1">
      <c r="A138" s="9" t="s">
        <v>993</v>
      </c>
      <c r="B138" s="32" t="s">
        <v>994</v>
      </c>
      <c r="C138" s="12" t="s">
        <v>31</v>
      </c>
      <c r="D138" s="12" t="s">
        <v>786</v>
      </c>
      <c r="E138" s="32" t="s">
        <v>995</v>
      </c>
      <c r="F138" s="34" t="s">
        <v>996</v>
      </c>
      <c r="G138" s="32" t="s">
        <v>997</v>
      </c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4"/>
      <c r="S138" s="62" t="s">
        <v>172</v>
      </c>
      <c r="T138" s="108">
        <v>42074</v>
      </c>
      <c r="U138" s="32"/>
      <c r="V138" s="32"/>
      <c r="W138" s="32" t="s">
        <v>998</v>
      </c>
      <c r="X138" s="37">
        <v>41494</v>
      </c>
      <c r="Y138" s="17">
        <v>42382</v>
      </c>
      <c r="Z138" s="28">
        <v>40909</v>
      </c>
      <c r="AA138" s="14" t="s">
        <v>59</v>
      </c>
      <c r="AB138" s="14" t="s">
        <v>119</v>
      </c>
      <c r="AC138" s="19">
        <v>44044</v>
      </c>
    </row>
    <row r="139" spans="1:29" ht="15.75" customHeight="1">
      <c r="A139" s="9" t="s">
        <v>999</v>
      </c>
      <c r="B139" s="32" t="s">
        <v>1000</v>
      </c>
      <c r="C139" s="12" t="s">
        <v>167</v>
      </c>
      <c r="D139" s="12" t="s">
        <v>474</v>
      </c>
      <c r="E139" s="10" t="s">
        <v>1001</v>
      </c>
      <c r="F139" s="34" t="s">
        <v>1002</v>
      </c>
      <c r="G139" s="32" t="s">
        <v>1003</v>
      </c>
      <c r="H139" s="62"/>
      <c r="I139" s="62"/>
      <c r="J139" s="62"/>
      <c r="K139" s="62" t="s">
        <v>1004</v>
      </c>
      <c r="L139" s="134">
        <v>43376</v>
      </c>
      <c r="M139" s="62"/>
      <c r="N139" s="36"/>
      <c r="O139" s="32"/>
      <c r="P139" s="32"/>
      <c r="Q139" s="32"/>
      <c r="R139" s="34"/>
      <c r="S139" s="62"/>
      <c r="T139" s="37"/>
      <c r="U139" s="32"/>
      <c r="V139" s="32"/>
      <c r="W139" s="32"/>
      <c r="X139" s="32"/>
      <c r="Y139" s="17">
        <v>43522</v>
      </c>
      <c r="Z139" s="18">
        <v>42736</v>
      </c>
      <c r="AA139" s="14" t="s">
        <v>37</v>
      </c>
      <c r="AB139" s="14"/>
      <c r="AC139" s="19">
        <v>44136</v>
      </c>
    </row>
    <row r="140" spans="1:29" ht="15.75" customHeight="1">
      <c r="A140" s="9" t="s">
        <v>1005</v>
      </c>
      <c r="B140" s="32" t="s">
        <v>1006</v>
      </c>
      <c r="C140" s="12" t="s">
        <v>31</v>
      </c>
      <c r="D140" s="12" t="s">
        <v>219</v>
      </c>
      <c r="E140" s="10" t="s">
        <v>1007</v>
      </c>
      <c r="F140" s="34" t="s">
        <v>1008</v>
      </c>
      <c r="G140" s="32"/>
      <c r="H140" s="62"/>
      <c r="I140" s="62" t="s">
        <v>593</v>
      </c>
      <c r="J140" s="107">
        <v>43977</v>
      </c>
      <c r="K140" s="62" t="s">
        <v>1009</v>
      </c>
      <c r="L140" s="62" t="s">
        <v>1010</v>
      </c>
      <c r="M140" s="62"/>
      <c r="N140" s="36"/>
      <c r="O140" s="32"/>
      <c r="P140" s="32"/>
      <c r="Q140" s="32"/>
      <c r="R140" s="34"/>
      <c r="S140" s="62"/>
      <c r="T140" s="37"/>
      <c r="U140" s="32"/>
      <c r="V140" s="32"/>
      <c r="W140" s="32"/>
      <c r="X140" s="32"/>
      <c r="Y140" s="17">
        <v>44109</v>
      </c>
      <c r="Z140" s="18">
        <v>43313</v>
      </c>
      <c r="AA140" s="14" t="s">
        <v>37</v>
      </c>
      <c r="AB140" s="14"/>
      <c r="AC140" s="19">
        <v>44348</v>
      </c>
    </row>
    <row r="141" spans="1:29" ht="15.75" customHeight="1">
      <c r="A141" s="9" t="s">
        <v>1011</v>
      </c>
      <c r="B141" s="32" t="s">
        <v>1012</v>
      </c>
      <c r="C141" s="66" t="s">
        <v>31</v>
      </c>
      <c r="D141" s="66" t="s">
        <v>129</v>
      </c>
      <c r="E141" s="32" t="s">
        <v>1013</v>
      </c>
      <c r="F141" s="34" t="s">
        <v>1014</v>
      </c>
      <c r="G141" s="32" t="s">
        <v>1015</v>
      </c>
      <c r="H141" s="62"/>
      <c r="I141" s="62"/>
      <c r="J141" s="62"/>
      <c r="K141" s="62"/>
      <c r="L141" s="62"/>
      <c r="M141" s="62" t="s">
        <v>232</v>
      </c>
      <c r="N141" s="36">
        <v>43207</v>
      </c>
      <c r="O141" s="32"/>
      <c r="P141" s="32"/>
      <c r="Q141" s="32"/>
      <c r="R141" s="34"/>
      <c r="S141" s="62" t="s">
        <v>1016</v>
      </c>
      <c r="T141" s="37">
        <v>41890</v>
      </c>
      <c r="U141" s="32"/>
      <c r="V141" s="32"/>
      <c r="W141" s="32"/>
      <c r="X141" s="32"/>
      <c r="Y141" s="17">
        <v>42353</v>
      </c>
      <c r="Z141" s="18">
        <v>43160</v>
      </c>
      <c r="AA141" s="14" t="s">
        <v>59</v>
      </c>
      <c r="AB141" s="14" t="s">
        <v>656</v>
      </c>
      <c r="AC141" s="19">
        <v>44136</v>
      </c>
    </row>
    <row r="142" spans="1:29" ht="15.75" customHeight="1">
      <c r="A142" s="9" t="s">
        <v>1017</v>
      </c>
      <c r="B142" s="32" t="s">
        <v>1018</v>
      </c>
      <c r="C142" s="12" t="s">
        <v>237</v>
      </c>
      <c r="D142" s="12" t="s">
        <v>1019</v>
      </c>
      <c r="E142" s="32" t="s">
        <v>1020</v>
      </c>
      <c r="F142" s="34" t="s">
        <v>1021</v>
      </c>
      <c r="G142" s="32" t="s">
        <v>1022</v>
      </c>
      <c r="H142" s="32" t="s">
        <v>230</v>
      </c>
      <c r="I142" s="32"/>
      <c r="J142" s="32"/>
      <c r="K142" s="32"/>
      <c r="L142" s="32"/>
      <c r="M142" s="32"/>
      <c r="N142" s="32"/>
      <c r="O142" s="32"/>
      <c r="P142" s="32"/>
      <c r="Q142" s="32" t="s">
        <v>1023</v>
      </c>
      <c r="R142" s="109">
        <v>42607</v>
      </c>
      <c r="S142" s="32"/>
      <c r="T142" s="32"/>
      <c r="U142" s="32" t="s">
        <v>1024</v>
      </c>
      <c r="V142" s="37">
        <v>41624</v>
      </c>
      <c r="W142" s="32" t="s">
        <v>1024</v>
      </c>
      <c r="X142" s="37">
        <v>41624</v>
      </c>
      <c r="Y142" s="17">
        <v>42027</v>
      </c>
      <c r="Z142" s="18">
        <v>43739</v>
      </c>
      <c r="AA142" s="14" t="s">
        <v>59</v>
      </c>
      <c r="AB142" s="14" t="s">
        <v>656</v>
      </c>
      <c r="AC142" s="19">
        <v>44136</v>
      </c>
    </row>
    <row r="143" spans="1:29" ht="15.75" customHeight="1">
      <c r="A143" s="9" t="s">
        <v>1025</v>
      </c>
      <c r="B143" s="14" t="s">
        <v>1026</v>
      </c>
      <c r="C143" s="11" t="s">
        <v>31</v>
      </c>
      <c r="D143" s="12" t="s">
        <v>54</v>
      </c>
      <c r="E143" s="61" t="s">
        <v>1027</v>
      </c>
      <c r="F143" s="26" t="s">
        <v>1028</v>
      </c>
      <c r="G143" s="14" t="s">
        <v>1029</v>
      </c>
      <c r="H143" s="14"/>
      <c r="I143" s="14"/>
      <c r="J143" s="14"/>
      <c r="K143" s="14" t="s">
        <v>1030</v>
      </c>
      <c r="L143" s="15">
        <v>43641</v>
      </c>
      <c r="M143" s="14"/>
      <c r="N143" s="14"/>
      <c r="O143" s="14"/>
      <c r="P143" s="14"/>
      <c r="Q143" s="14" t="s">
        <v>647</v>
      </c>
      <c r="R143" s="16">
        <v>42586</v>
      </c>
      <c r="S143" s="14"/>
      <c r="T143" s="14"/>
      <c r="U143" s="14"/>
      <c r="V143" s="14"/>
      <c r="W143" s="14"/>
      <c r="X143" s="14"/>
      <c r="Y143" s="17">
        <v>42812</v>
      </c>
      <c r="Z143" s="18">
        <v>43344</v>
      </c>
      <c r="AA143" s="47" t="s">
        <v>59</v>
      </c>
      <c r="AB143" s="45" t="s">
        <v>90</v>
      </c>
      <c r="AC143" s="19">
        <v>44105</v>
      </c>
    </row>
    <row r="144" spans="1:29" ht="15.75" customHeight="1">
      <c r="A144" s="9" t="s">
        <v>1031</v>
      </c>
      <c r="B144" s="14" t="s">
        <v>1032</v>
      </c>
      <c r="C144" s="11" t="s">
        <v>31</v>
      </c>
      <c r="D144" s="12" t="s">
        <v>103</v>
      </c>
      <c r="E144" s="61" t="s">
        <v>1033</v>
      </c>
      <c r="F144" s="26" t="s">
        <v>1034</v>
      </c>
      <c r="G144" s="14" t="s">
        <v>1035</v>
      </c>
      <c r="H144" s="14"/>
      <c r="I144" s="14" t="s">
        <v>1036</v>
      </c>
      <c r="J144" s="86">
        <v>43726</v>
      </c>
      <c r="K144" s="14"/>
      <c r="L144" s="15"/>
      <c r="M144" s="14"/>
      <c r="N144" s="14"/>
      <c r="O144" s="14"/>
      <c r="P144" s="14"/>
      <c r="Q144" s="14"/>
      <c r="R144" s="16"/>
      <c r="S144" s="14"/>
      <c r="T144" s="14"/>
      <c r="U144" s="14"/>
      <c r="V144" s="14"/>
      <c r="W144" s="14"/>
      <c r="X144" s="14"/>
      <c r="Y144" s="17">
        <v>44119</v>
      </c>
      <c r="Z144" s="18">
        <v>42675</v>
      </c>
      <c r="AA144" s="45" t="s">
        <v>37</v>
      </c>
      <c r="AB144" s="45"/>
      <c r="AC144" s="19">
        <v>44228</v>
      </c>
    </row>
    <row r="145" spans="1:30" ht="15.75" customHeight="1">
      <c r="A145" s="9" t="s">
        <v>1037</v>
      </c>
      <c r="B145" s="10" t="s">
        <v>1038</v>
      </c>
      <c r="C145" s="33" t="s">
        <v>31</v>
      </c>
      <c r="D145" s="33" t="s">
        <v>103</v>
      </c>
      <c r="E145" s="10" t="s">
        <v>1039</v>
      </c>
      <c r="F145" s="26" t="s">
        <v>1040</v>
      </c>
      <c r="G145" s="32" t="s">
        <v>1041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123"/>
      <c r="S145" s="32"/>
      <c r="T145" s="32"/>
      <c r="U145" s="32" t="s">
        <v>1042</v>
      </c>
      <c r="V145" s="36">
        <v>41791</v>
      </c>
      <c r="W145" s="32" t="s">
        <v>1042</v>
      </c>
      <c r="X145" s="36">
        <v>41791</v>
      </c>
      <c r="Y145" s="17">
        <v>43771</v>
      </c>
      <c r="Z145" s="18">
        <v>43132</v>
      </c>
      <c r="AA145" s="32" t="s">
        <v>37</v>
      </c>
      <c r="AB145" s="45"/>
      <c r="AC145" s="19">
        <v>44044</v>
      </c>
    </row>
    <row r="146" spans="1:30" ht="15.75" customHeight="1">
      <c r="A146" s="9" t="s">
        <v>1043</v>
      </c>
      <c r="B146" s="32" t="s">
        <v>1044</v>
      </c>
      <c r="C146" s="33" t="s">
        <v>31</v>
      </c>
      <c r="D146" s="33" t="s">
        <v>786</v>
      </c>
      <c r="E146" s="32" t="s">
        <v>1045</v>
      </c>
      <c r="F146" s="34" t="s">
        <v>1046</v>
      </c>
      <c r="G146" s="32" t="s">
        <v>1047</v>
      </c>
      <c r="H146" s="32" t="s">
        <v>230</v>
      </c>
      <c r="I146" s="32" t="s">
        <v>944</v>
      </c>
      <c r="J146" s="170">
        <v>43854</v>
      </c>
      <c r="K146" s="32"/>
      <c r="L146" s="32"/>
      <c r="M146" s="32"/>
      <c r="N146" s="32"/>
      <c r="O146" s="32"/>
      <c r="P146" s="32"/>
      <c r="Q146" s="32" t="s">
        <v>1048</v>
      </c>
      <c r="R146" s="123">
        <v>42314</v>
      </c>
      <c r="S146" s="32"/>
      <c r="T146" s="32"/>
      <c r="U146" s="32"/>
      <c r="V146" s="32"/>
      <c r="W146" s="32"/>
      <c r="X146" s="32"/>
      <c r="Y146" s="17">
        <v>42638</v>
      </c>
      <c r="Z146" s="18">
        <v>43132</v>
      </c>
      <c r="AA146" s="32" t="s">
        <v>59</v>
      </c>
      <c r="AB146" s="45" t="s">
        <v>164</v>
      </c>
      <c r="AC146" s="19">
        <v>44013</v>
      </c>
    </row>
    <row r="147" spans="1:30" ht="15.75" customHeight="1">
      <c r="A147" s="161" t="s">
        <v>1049</v>
      </c>
      <c r="B147" s="14" t="s">
        <v>1050</v>
      </c>
      <c r="C147" s="11" t="s">
        <v>31</v>
      </c>
      <c r="D147" s="11" t="s">
        <v>1051</v>
      </c>
      <c r="E147" s="61" t="s">
        <v>1052</v>
      </c>
      <c r="F147" s="26" t="s">
        <v>1053</v>
      </c>
      <c r="G147" s="45" t="s">
        <v>1054</v>
      </c>
      <c r="H147" s="45"/>
      <c r="I147" s="45"/>
      <c r="J147" s="45"/>
      <c r="K147" s="45"/>
      <c r="L147" s="45"/>
      <c r="M147" s="45"/>
      <c r="N147" s="45"/>
      <c r="O147" s="45" t="s">
        <v>1055</v>
      </c>
      <c r="P147" s="86">
        <v>42793</v>
      </c>
      <c r="Q147" s="14"/>
      <c r="R147" s="123"/>
      <c r="S147" s="62" t="s">
        <v>1056</v>
      </c>
      <c r="T147" s="85">
        <v>42100</v>
      </c>
      <c r="U147" s="14"/>
      <c r="V147" s="14"/>
      <c r="W147" s="14"/>
      <c r="X147" s="14"/>
      <c r="Y147" s="17">
        <v>42692</v>
      </c>
      <c r="Z147" s="18">
        <v>43586</v>
      </c>
      <c r="AA147" s="14" t="s">
        <v>59</v>
      </c>
      <c r="AB147" s="14" t="s">
        <v>656</v>
      </c>
      <c r="AC147" s="19">
        <v>44136</v>
      </c>
    </row>
    <row r="148" spans="1:30" ht="15.75" customHeight="1">
      <c r="A148" s="9" t="s">
        <v>1057</v>
      </c>
      <c r="B148" s="10" t="s">
        <v>1058</v>
      </c>
      <c r="C148" s="10" t="s">
        <v>1059</v>
      </c>
      <c r="D148" s="12"/>
      <c r="E148" s="10" t="s">
        <v>1060</v>
      </c>
      <c r="F148" s="26" t="s">
        <v>1061</v>
      </c>
      <c r="G148" s="14" t="s">
        <v>1062</v>
      </c>
      <c r="H148" s="62"/>
      <c r="I148" s="62"/>
      <c r="J148" s="62"/>
      <c r="K148" s="62"/>
      <c r="L148" s="62"/>
      <c r="M148" s="62" t="s">
        <v>1063</v>
      </c>
      <c r="N148" s="15">
        <v>43221</v>
      </c>
      <c r="O148" s="14"/>
      <c r="P148" s="14"/>
      <c r="Q148" s="14" t="s">
        <v>1030</v>
      </c>
      <c r="R148" s="16">
        <v>42597</v>
      </c>
      <c r="S148" s="14"/>
      <c r="T148" s="14"/>
      <c r="U148" s="14"/>
      <c r="V148" s="14"/>
      <c r="W148" s="14"/>
      <c r="X148" s="14"/>
      <c r="Y148" s="17">
        <v>43808</v>
      </c>
      <c r="Z148" s="18">
        <v>43617</v>
      </c>
      <c r="AA148" s="14" t="s">
        <v>59</v>
      </c>
      <c r="AB148" s="14" t="s">
        <v>181</v>
      </c>
      <c r="AC148" s="19">
        <v>44348</v>
      </c>
    </row>
    <row r="149" spans="1:30" ht="15.75" customHeight="1">
      <c r="A149" s="9" t="s">
        <v>1064</v>
      </c>
      <c r="B149" s="14" t="s">
        <v>1065</v>
      </c>
      <c r="C149" s="11" t="s">
        <v>31</v>
      </c>
      <c r="D149" s="12" t="s">
        <v>505</v>
      </c>
      <c r="E149" s="61" t="s">
        <v>1066</v>
      </c>
      <c r="F149" s="26" t="s">
        <v>1067</v>
      </c>
      <c r="G149" s="14" t="s">
        <v>1068</v>
      </c>
      <c r="H149" s="62"/>
      <c r="I149" s="62" t="s">
        <v>1069</v>
      </c>
      <c r="J149" s="62" t="s">
        <v>1070</v>
      </c>
      <c r="K149" s="62"/>
      <c r="L149" s="62"/>
      <c r="M149" s="62" t="s">
        <v>805</v>
      </c>
      <c r="N149" s="15">
        <v>43004</v>
      </c>
      <c r="O149" s="14"/>
      <c r="P149" s="14"/>
      <c r="Q149" s="14"/>
      <c r="R149" s="16"/>
      <c r="S149" s="14"/>
      <c r="T149" s="14"/>
      <c r="U149" s="14"/>
      <c r="V149" s="14"/>
      <c r="W149" s="14"/>
      <c r="X149" s="14"/>
      <c r="Y149" s="17">
        <v>43273</v>
      </c>
      <c r="Z149" s="18">
        <v>43770</v>
      </c>
      <c r="AA149" s="14" t="s">
        <v>59</v>
      </c>
      <c r="AB149" s="64" t="s">
        <v>136</v>
      </c>
      <c r="AC149" s="19">
        <v>44197</v>
      </c>
    </row>
    <row r="150" spans="1:30" ht="15.75" customHeight="1">
      <c r="A150" s="9" t="s">
        <v>1071</v>
      </c>
      <c r="B150" s="14" t="s">
        <v>1072</v>
      </c>
      <c r="C150" s="11" t="s">
        <v>31</v>
      </c>
      <c r="D150" s="12" t="s">
        <v>1073</v>
      </c>
      <c r="E150" s="61" t="s">
        <v>1074</v>
      </c>
      <c r="F150" s="26" t="s">
        <v>1075</v>
      </c>
      <c r="G150" s="14" t="s">
        <v>1076</v>
      </c>
      <c r="H150" s="14"/>
      <c r="I150" s="14"/>
      <c r="J150" s="14"/>
      <c r="K150" s="14"/>
      <c r="L150" s="14"/>
      <c r="M150" s="14"/>
      <c r="N150" s="14"/>
      <c r="O150" s="14" t="s">
        <v>1077</v>
      </c>
      <c r="P150" s="15">
        <v>42941</v>
      </c>
      <c r="Q150" s="14"/>
      <c r="R150" s="16"/>
      <c r="S150" s="62" t="s">
        <v>1078</v>
      </c>
      <c r="T150" s="15">
        <v>41972</v>
      </c>
      <c r="U150" s="14"/>
      <c r="V150" s="14"/>
      <c r="W150" s="14"/>
      <c r="X150" s="14"/>
      <c r="Y150" s="17">
        <v>43185</v>
      </c>
      <c r="Z150" s="18">
        <v>43739</v>
      </c>
      <c r="AA150" s="64" t="s">
        <v>59</v>
      </c>
      <c r="AB150" s="64" t="s">
        <v>136</v>
      </c>
      <c r="AC150" s="19">
        <v>44197</v>
      </c>
    </row>
    <row r="151" spans="1:30" ht="15.75" customHeight="1">
      <c r="A151" s="9" t="s">
        <v>1079</v>
      </c>
      <c r="B151" s="10" t="s">
        <v>1080</v>
      </c>
      <c r="C151" s="10" t="s">
        <v>167</v>
      </c>
      <c r="D151" s="11" t="s">
        <v>1081</v>
      </c>
      <c r="E151" s="61" t="s">
        <v>1082</v>
      </c>
      <c r="F151" s="26" t="s">
        <v>1083</v>
      </c>
      <c r="G151" s="14" t="s">
        <v>1084</v>
      </c>
      <c r="H151" s="14"/>
      <c r="I151" s="14"/>
      <c r="J151" s="14"/>
      <c r="K151" s="14"/>
      <c r="L151" s="14"/>
      <c r="M151" s="14"/>
      <c r="N151" s="15"/>
      <c r="O151" s="14" t="s">
        <v>1085</v>
      </c>
      <c r="P151" s="15">
        <v>42704</v>
      </c>
      <c r="Q151" s="14"/>
      <c r="R151" s="16"/>
      <c r="S151" s="14"/>
      <c r="T151" s="14"/>
      <c r="U151" s="14"/>
      <c r="V151" s="14"/>
      <c r="W151" s="14"/>
      <c r="X151" s="14"/>
      <c r="Y151" s="17">
        <v>43541</v>
      </c>
      <c r="Z151" s="28">
        <v>40452</v>
      </c>
      <c r="AA151" s="14" t="s">
        <v>37</v>
      </c>
      <c r="AB151" s="14"/>
      <c r="AC151" s="19">
        <v>44013</v>
      </c>
    </row>
    <row r="152" spans="1:30" ht="15.75" customHeight="1">
      <c r="A152" s="9" t="s">
        <v>1086</v>
      </c>
      <c r="B152" s="14" t="s">
        <v>1087</v>
      </c>
      <c r="C152" s="11" t="s">
        <v>514</v>
      </c>
      <c r="D152" s="12" t="s">
        <v>1073</v>
      </c>
      <c r="E152" s="61" t="s">
        <v>1088</v>
      </c>
      <c r="F152" s="26" t="s">
        <v>1089</v>
      </c>
      <c r="G152" s="14" t="s">
        <v>1090</v>
      </c>
      <c r="H152" s="14"/>
      <c r="I152" s="14"/>
      <c r="J152" s="14"/>
      <c r="K152" s="14" t="s">
        <v>1091</v>
      </c>
      <c r="L152" s="96">
        <v>43640</v>
      </c>
      <c r="M152" s="14" t="s">
        <v>690</v>
      </c>
      <c r="N152" s="15">
        <v>43180</v>
      </c>
      <c r="O152" s="14"/>
      <c r="P152" s="14"/>
      <c r="Q152" s="14"/>
      <c r="R152" s="16"/>
      <c r="S152" s="14"/>
      <c r="T152" s="14"/>
      <c r="U152" s="14"/>
      <c r="V152" s="14"/>
      <c r="W152" s="14"/>
      <c r="X152" s="14"/>
      <c r="Y152" s="17">
        <v>43631</v>
      </c>
      <c r="Z152" s="18">
        <v>43497</v>
      </c>
      <c r="AA152" s="14" t="s">
        <v>59</v>
      </c>
      <c r="AB152" s="14" t="s">
        <v>136</v>
      </c>
      <c r="AC152" s="19">
        <v>44197</v>
      </c>
    </row>
    <row r="153" spans="1:30" ht="15.75" customHeight="1">
      <c r="A153" s="161" t="s">
        <v>1092</v>
      </c>
      <c r="B153" s="14" t="s">
        <v>1093</v>
      </c>
      <c r="C153" s="11" t="s">
        <v>31</v>
      </c>
      <c r="D153" s="11" t="s">
        <v>334</v>
      </c>
      <c r="E153" s="61" t="s">
        <v>1094</v>
      </c>
      <c r="F153" s="26" t="s">
        <v>1095</v>
      </c>
      <c r="G153" s="45" t="s">
        <v>1096</v>
      </c>
      <c r="H153" s="45" t="s">
        <v>230</v>
      </c>
      <c r="I153" s="45"/>
      <c r="J153" s="45"/>
      <c r="K153" s="45"/>
      <c r="L153" s="45"/>
      <c r="M153" s="45"/>
      <c r="N153" s="45"/>
      <c r="O153" s="45"/>
      <c r="P153" s="86"/>
      <c r="Q153" s="14" t="s">
        <v>1097</v>
      </c>
      <c r="R153" s="59">
        <v>42611</v>
      </c>
      <c r="S153" s="14"/>
      <c r="T153" s="85"/>
      <c r="U153" s="14"/>
      <c r="V153" s="14"/>
      <c r="W153" s="14"/>
      <c r="X153" s="14"/>
      <c r="Y153" s="17">
        <v>42985</v>
      </c>
      <c r="Z153" s="18">
        <v>43678</v>
      </c>
      <c r="AA153" s="14" t="s">
        <v>59</v>
      </c>
      <c r="AB153" s="14" t="s">
        <v>109</v>
      </c>
      <c r="AC153" s="19">
        <v>44317</v>
      </c>
    </row>
    <row r="154" spans="1:30" ht="15.75" customHeight="1">
      <c r="A154" s="9" t="s">
        <v>1098</v>
      </c>
      <c r="B154" s="20" t="s">
        <v>1099</v>
      </c>
      <c r="C154" s="20" t="s">
        <v>31</v>
      </c>
      <c r="D154" s="20" t="s">
        <v>1100</v>
      </c>
      <c r="E154" s="20" t="s">
        <v>1101</v>
      </c>
      <c r="F154" s="27" t="s">
        <v>1102</v>
      </c>
      <c r="G154" s="20" t="s">
        <v>1103</v>
      </c>
      <c r="H154" s="20" t="s">
        <v>230</v>
      </c>
      <c r="I154" s="20"/>
      <c r="J154" s="20"/>
      <c r="K154" s="20" t="s">
        <v>593</v>
      </c>
      <c r="L154" s="30">
        <v>43817</v>
      </c>
      <c r="M154" s="22"/>
      <c r="N154" s="22"/>
      <c r="O154" s="22"/>
      <c r="P154" s="22"/>
      <c r="Q154" s="22"/>
      <c r="R154" s="22"/>
      <c r="S154" s="62" t="s">
        <v>681</v>
      </c>
      <c r="T154" s="20" t="s">
        <v>1104</v>
      </c>
      <c r="U154" s="22"/>
      <c r="V154" s="22"/>
      <c r="W154" s="22"/>
      <c r="X154" s="22"/>
      <c r="Y154" s="25">
        <v>43262</v>
      </c>
      <c r="Z154" s="18">
        <v>42948</v>
      </c>
      <c r="AA154" s="14" t="s">
        <v>59</v>
      </c>
      <c r="AB154" s="14" t="s">
        <v>109</v>
      </c>
      <c r="AC154" s="19">
        <v>44317</v>
      </c>
    </row>
    <row r="155" spans="1:30" ht="15.75" customHeight="1">
      <c r="A155" s="9" t="s">
        <v>1105</v>
      </c>
      <c r="B155" s="32" t="s">
        <v>1106</v>
      </c>
      <c r="C155" s="11" t="s">
        <v>237</v>
      </c>
      <c r="D155" s="11" t="s">
        <v>1107</v>
      </c>
      <c r="E155" s="32" t="s">
        <v>1108</v>
      </c>
      <c r="F155" s="34" t="s">
        <v>1109</v>
      </c>
      <c r="G155" s="32" t="s">
        <v>1110</v>
      </c>
      <c r="H155" s="62"/>
      <c r="I155" s="62"/>
      <c r="J155" s="62"/>
      <c r="K155" s="62"/>
      <c r="L155" s="62"/>
      <c r="M155" s="62" t="s">
        <v>1009</v>
      </c>
      <c r="N155" s="36">
        <v>43214</v>
      </c>
      <c r="O155" s="32"/>
      <c r="P155" s="32"/>
      <c r="Q155" s="32"/>
      <c r="R155" s="34"/>
      <c r="S155" s="62" t="s">
        <v>790</v>
      </c>
      <c r="T155" s="37">
        <v>42081</v>
      </c>
      <c r="U155" s="32"/>
      <c r="V155" s="32"/>
      <c r="W155" s="32"/>
      <c r="X155" s="32"/>
      <c r="Y155" s="17">
        <v>42571</v>
      </c>
      <c r="Z155" s="28">
        <v>40817</v>
      </c>
      <c r="AA155" s="14" t="s">
        <v>59</v>
      </c>
      <c r="AB155" s="14" t="s">
        <v>181</v>
      </c>
      <c r="AC155" s="19">
        <v>44348</v>
      </c>
      <c r="AD155" s="171" t="s">
        <v>1111</v>
      </c>
    </row>
    <row r="156" spans="1:30" ht="15.75" customHeight="1">
      <c r="A156" s="9" t="s">
        <v>1112</v>
      </c>
      <c r="B156" s="32" t="s">
        <v>1113</v>
      </c>
      <c r="C156" s="11" t="s">
        <v>31</v>
      </c>
      <c r="D156" s="12" t="s">
        <v>1114</v>
      </c>
      <c r="E156" s="10" t="s">
        <v>1115</v>
      </c>
      <c r="F156" s="172" t="s">
        <v>1116</v>
      </c>
      <c r="G156" s="14" t="s">
        <v>1117</v>
      </c>
      <c r="H156" s="14"/>
      <c r="I156" s="14"/>
      <c r="J156" s="14"/>
      <c r="K156" s="14"/>
      <c r="L156" s="14"/>
      <c r="M156" s="10" t="s">
        <v>1118</v>
      </c>
      <c r="N156" s="15">
        <v>43249</v>
      </c>
      <c r="O156" s="14"/>
      <c r="P156" s="15"/>
      <c r="Q156" s="14"/>
      <c r="R156" s="16"/>
      <c r="S156" s="14"/>
      <c r="T156" s="14"/>
      <c r="U156" s="14"/>
      <c r="V156" s="14"/>
      <c r="W156" s="14"/>
      <c r="X156" s="14"/>
      <c r="Y156" s="17">
        <v>43547</v>
      </c>
      <c r="Z156" s="18">
        <v>43313</v>
      </c>
      <c r="AA156" s="45" t="s">
        <v>37</v>
      </c>
      <c r="AB156" s="45"/>
      <c r="AC156" s="19">
        <v>44044</v>
      </c>
    </row>
    <row r="157" spans="1:30" ht="15.75" customHeight="1">
      <c r="A157" s="9" t="s">
        <v>1119</v>
      </c>
      <c r="B157" s="20" t="s">
        <v>1120</v>
      </c>
      <c r="C157" s="11" t="s">
        <v>237</v>
      </c>
      <c r="D157" s="12" t="s">
        <v>1121</v>
      </c>
      <c r="E157" s="61" t="s">
        <v>1122</v>
      </c>
      <c r="F157" s="26" t="s">
        <v>1123</v>
      </c>
      <c r="G157" s="14" t="s">
        <v>1124</v>
      </c>
      <c r="H157" s="62"/>
      <c r="I157" s="62"/>
      <c r="J157" s="62"/>
      <c r="K157" s="62"/>
      <c r="L157" s="62"/>
      <c r="M157" s="62" t="s">
        <v>1125</v>
      </c>
      <c r="N157" s="15">
        <v>42999</v>
      </c>
      <c r="O157" s="14"/>
      <c r="P157" s="14"/>
      <c r="Q157" s="14"/>
      <c r="R157" s="16"/>
      <c r="S157" s="14"/>
      <c r="T157" s="14"/>
      <c r="U157" s="14"/>
      <c r="V157" s="14"/>
      <c r="W157" s="14"/>
      <c r="X157" s="14"/>
      <c r="Y157" s="17">
        <v>43280</v>
      </c>
      <c r="Z157" s="28">
        <v>41852</v>
      </c>
      <c r="AA157" s="14" t="s">
        <v>59</v>
      </c>
      <c r="AB157" s="14" t="s">
        <v>181</v>
      </c>
      <c r="AC157" s="19">
        <v>44348</v>
      </c>
    </row>
    <row r="158" spans="1:30" ht="15.75" customHeight="1">
      <c r="A158" s="9" t="s">
        <v>1126</v>
      </c>
      <c r="B158" s="14" t="s">
        <v>1127</v>
      </c>
      <c r="C158" s="11" t="s">
        <v>31</v>
      </c>
      <c r="D158" s="12" t="s">
        <v>1128</v>
      </c>
      <c r="E158" s="61" t="s">
        <v>1129</v>
      </c>
      <c r="F158" s="26" t="s">
        <v>1130</v>
      </c>
      <c r="G158" s="14" t="s">
        <v>1131</v>
      </c>
      <c r="H158" s="14" t="s">
        <v>230</v>
      </c>
      <c r="I158" s="14"/>
      <c r="J158" s="14"/>
      <c r="K158" s="14" t="s">
        <v>1132</v>
      </c>
      <c r="L158" s="96">
        <v>43671</v>
      </c>
      <c r="M158" s="14"/>
      <c r="N158" s="14"/>
      <c r="O158" s="14" t="s">
        <v>790</v>
      </c>
      <c r="P158" s="15">
        <v>42794</v>
      </c>
      <c r="Q158" s="14"/>
      <c r="R158" s="16"/>
      <c r="S158" s="14"/>
      <c r="T158" s="14"/>
      <c r="U158" s="14"/>
      <c r="V158" s="14"/>
      <c r="W158" s="14"/>
      <c r="X158" s="14"/>
      <c r="Y158" s="17">
        <v>43001</v>
      </c>
      <c r="Z158" s="173">
        <v>42736</v>
      </c>
      <c r="AA158" s="47" t="s">
        <v>59</v>
      </c>
      <c r="AB158" s="45" t="s">
        <v>90</v>
      </c>
      <c r="AC158" s="19">
        <v>44105</v>
      </c>
    </row>
    <row r="159" spans="1:30" ht="15.75" customHeight="1">
      <c r="A159" s="9" t="s">
        <v>1133</v>
      </c>
      <c r="B159" s="32" t="s">
        <v>1134</v>
      </c>
      <c r="C159" s="11" t="s">
        <v>112</v>
      </c>
      <c r="D159" s="11" t="s">
        <v>1135</v>
      </c>
      <c r="E159" s="32" t="s">
        <v>1136</v>
      </c>
      <c r="F159" s="34" t="s">
        <v>1137</v>
      </c>
      <c r="G159" s="32" t="s">
        <v>1138</v>
      </c>
      <c r="H159" s="32"/>
      <c r="I159" s="32"/>
      <c r="J159" s="32"/>
      <c r="K159" s="32"/>
      <c r="L159" s="32"/>
      <c r="M159" s="32"/>
      <c r="N159" s="32"/>
      <c r="O159" s="32" t="s">
        <v>1139</v>
      </c>
      <c r="P159" s="109">
        <v>42848</v>
      </c>
      <c r="Q159" s="32"/>
      <c r="R159" s="34"/>
      <c r="S159" s="62" t="s">
        <v>1140</v>
      </c>
      <c r="T159" s="37">
        <v>41896</v>
      </c>
      <c r="U159" s="32"/>
      <c r="V159" s="32"/>
      <c r="W159" s="32"/>
      <c r="X159" s="32"/>
      <c r="Y159" s="17">
        <v>42051</v>
      </c>
      <c r="Z159" s="18">
        <v>43252</v>
      </c>
      <c r="AA159" s="32" t="s">
        <v>59</v>
      </c>
      <c r="AB159" s="32" t="s">
        <v>109</v>
      </c>
      <c r="AC159" s="19">
        <v>44317</v>
      </c>
    </row>
    <row r="160" spans="1:30" ht="15.75" customHeight="1">
      <c r="A160" s="39" t="s">
        <v>1141</v>
      </c>
      <c r="B160" s="14" t="s">
        <v>1142</v>
      </c>
      <c r="C160" s="66" t="s">
        <v>31</v>
      </c>
      <c r="D160" s="12" t="s">
        <v>93</v>
      </c>
      <c r="E160" s="58" t="s">
        <v>1143</v>
      </c>
      <c r="F160" s="43" t="s">
        <v>1144</v>
      </c>
      <c r="G160" s="14" t="s">
        <v>1145</v>
      </c>
      <c r="H160" s="62"/>
      <c r="I160" s="62"/>
      <c r="J160" s="62"/>
      <c r="K160" s="62"/>
      <c r="L160" s="62"/>
      <c r="M160" s="62" t="s">
        <v>1146</v>
      </c>
      <c r="N160" s="169">
        <v>43083</v>
      </c>
      <c r="O160" s="40"/>
      <c r="P160" s="40"/>
      <c r="Q160" s="14" t="s">
        <v>1147</v>
      </c>
      <c r="R160" s="59">
        <v>42375</v>
      </c>
      <c r="S160" s="40"/>
      <c r="T160" s="40"/>
      <c r="U160" s="40"/>
      <c r="V160" s="40"/>
      <c r="W160" s="40" t="s">
        <v>1148</v>
      </c>
      <c r="X160" s="60">
        <v>41455</v>
      </c>
      <c r="Y160" s="17">
        <v>42139</v>
      </c>
      <c r="Z160" s="46">
        <v>43647</v>
      </c>
      <c r="AA160" s="38" t="s">
        <v>59</v>
      </c>
      <c r="AB160" s="14" t="s">
        <v>67</v>
      </c>
      <c r="AC160" s="19">
        <v>44287</v>
      </c>
    </row>
    <row r="161" spans="1:29" ht="15.75" customHeight="1">
      <c r="A161" s="9" t="s">
        <v>1149</v>
      </c>
      <c r="B161" s="14" t="s">
        <v>1150</v>
      </c>
      <c r="C161" s="11" t="s">
        <v>31</v>
      </c>
      <c r="D161" s="12" t="s">
        <v>326</v>
      </c>
      <c r="E161" s="61" t="s">
        <v>1151</v>
      </c>
      <c r="F161" s="26" t="s">
        <v>1152</v>
      </c>
      <c r="G161" s="14" t="s">
        <v>1153</v>
      </c>
      <c r="H161" s="14"/>
      <c r="I161" s="14"/>
      <c r="J161" s="14"/>
      <c r="K161" s="14"/>
      <c r="L161" s="14"/>
      <c r="M161" s="14" t="s">
        <v>1154</v>
      </c>
      <c r="N161" s="15">
        <v>43325</v>
      </c>
      <c r="O161" s="14"/>
      <c r="P161" s="14"/>
      <c r="Q161" s="14"/>
      <c r="R161" s="16"/>
      <c r="S161" s="14"/>
      <c r="T161" s="14"/>
      <c r="U161" s="14"/>
      <c r="V161" s="14"/>
      <c r="W161" s="14"/>
      <c r="X161" s="14"/>
      <c r="Y161" s="17">
        <v>43417</v>
      </c>
      <c r="Z161" s="18">
        <v>42948</v>
      </c>
      <c r="AA161" s="45" t="s">
        <v>59</v>
      </c>
      <c r="AB161" s="14" t="s">
        <v>119</v>
      </c>
      <c r="AC161" s="19">
        <v>44044</v>
      </c>
    </row>
    <row r="162" spans="1:29" ht="15.75" customHeight="1">
      <c r="A162" s="9" t="s">
        <v>1155</v>
      </c>
      <c r="B162" s="20" t="s">
        <v>1156</v>
      </c>
      <c r="C162" s="20" t="s">
        <v>112</v>
      </c>
      <c r="D162" s="20" t="s">
        <v>1157</v>
      </c>
      <c r="E162" s="29" t="s">
        <v>1158</v>
      </c>
      <c r="F162" s="27" t="s">
        <v>1159</v>
      </c>
      <c r="G162" s="20" t="s">
        <v>1160</v>
      </c>
      <c r="H162" s="20"/>
      <c r="I162" s="20"/>
      <c r="J162" s="20"/>
      <c r="K162" s="20"/>
      <c r="L162" s="20"/>
      <c r="M162" s="22"/>
      <c r="N162" s="22"/>
      <c r="O162" s="20" t="s">
        <v>1161</v>
      </c>
      <c r="P162" s="21">
        <v>42937</v>
      </c>
      <c r="Q162" s="23"/>
      <c r="R162" s="23"/>
      <c r="S162" s="24"/>
      <c r="T162" s="21"/>
      <c r="U162" s="23"/>
      <c r="V162" s="23"/>
      <c r="W162" s="23"/>
      <c r="X162" s="23"/>
      <c r="Y162" s="25">
        <v>43572</v>
      </c>
      <c r="Z162" s="18">
        <v>43922</v>
      </c>
      <c r="AA162" s="14" t="s">
        <v>37</v>
      </c>
      <c r="AB162" s="14"/>
      <c r="AC162" s="19">
        <v>44166</v>
      </c>
    </row>
    <row r="163" spans="1:29" ht="15.75" customHeight="1">
      <c r="A163" s="9" t="s">
        <v>1162</v>
      </c>
      <c r="B163" s="20" t="s">
        <v>1163</v>
      </c>
      <c r="C163" s="20" t="s">
        <v>31</v>
      </c>
      <c r="D163" s="20" t="s">
        <v>54</v>
      </c>
      <c r="E163" s="29" t="s">
        <v>1164</v>
      </c>
      <c r="F163" s="27" t="s">
        <v>1165</v>
      </c>
      <c r="G163" s="20"/>
      <c r="H163" s="20"/>
      <c r="I163" s="20"/>
      <c r="J163" s="20"/>
      <c r="K163" s="20"/>
      <c r="L163" s="20"/>
      <c r="M163" s="22"/>
      <c r="N163" s="22"/>
      <c r="O163" s="20"/>
      <c r="P163" s="21"/>
      <c r="Q163" s="20" t="s">
        <v>1166</v>
      </c>
      <c r="R163" s="21">
        <v>42524</v>
      </c>
      <c r="S163" s="24"/>
      <c r="T163" s="21"/>
      <c r="U163" s="23"/>
      <c r="V163" s="23"/>
      <c r="W163" s="23"/>
      <c r="X163" s="23"/>
      <c r="Y163" s="25">
        <v>43986</v>
      </c>
      <c r="Z163" s="18">
        <v>43831</v>
      </c>
      <c r="AA163" s="14" t="s">
        <v>37</v>
      </c>
      <c r="AB163" s="14"/>
      <c r="AC163" s="19">
        <v>44197</v>
      </c>
    </row>
    <row r="164" spans="1:29" ht="15.75" customHeight="1">
      <c r="A164" s="9" t="s">
        <v>1167</v>
      </c>
      <c r="B164" s="174" t="s">
        <v>832</v>
      </c>
      <c r="C164" s="20" t="s">
        <v>31</v>
      </c>
      <c r="D164" s="20"/>
      <c r="E164" s="10" t="s">
        <v>1168</v>
      </c>
      <c r="F164" s="27" t="s">
        <v>1169</v>
      </c>
      <c r="G164" s="20" t="s">
        <v>1170</v>
      </c>
      <c r="H164" s="20"/>
      <c r="I164" s="20"/>
      <c r="J164" s="20"/>
      <c r="K164" s="20"/>
      <c r="L164" s="30"/>
      <c r="M164" s="20" t="s">
        <v>1171</v>
      </c>
      <c r="N164" s="31">
        <v>43239</v>
      </c>
      <c r="O164" s="22"/>
      <c r="P164" s="23"/>
      <c r="Q164" s="23"/>
      <c r="R164" s="23"/>
      <c r="S164" s="24"/>
      <c r="T164" s="21"/>
      <c r="U164" s="23"/>
      <c r="V164" s="23"/>
      <c r="W164" s="23"/>
      <c r="X164" s="23"/>
      <c r="Y164" s="25">
        <v>43735</v>
      </c>
      <c r="Z164" s="18">
        <v>43586</v>
      </c>
      <c r="AA164" s="14" t="s">
        <v>59</v>
      </c>
      <c r="AB164" s="14" t="s">
        <v>109</v>
      </c>
      <c r="AC164" s="19">
        <v>44317</v>
      </c>
    </row>
    <row r="165" spans="1:29" ht="15.75" customHeight="1">
      <c r="A165" s="9" t="s">
        <v>1172</v>
      </c>
      <c r="B165" s="174" t="s">
        <v>1173</v>
      </c>
      <c r="C165" s="11" t="s">
        <v>31</v>
      </c>
      <c r="D165" s="12"/>
      <c r="E165" s="174" t="s">
        <v>1174</v>
      </c>
      <c r="F165" s="27" t="s">
        <v>1175</v>
      </c>
      <c r="G165" s="14" t="s">
        <v>1176</v>
      </c>
      <c r="H165" s="14"/>
      <c r="I165" s="14"/>
      <c r="J165" s="14"/>
      <c r="K165" s="14"/>
      <c r="L165" s="14"/>
      <c r="M165" s="20" t="s">
        <v>1177</v>
      </c>
      <c r="N165" s="15">
        <v>43252</v>
      </c>
      <c r="O165" s="14"/>
      <c r="P165" s="14"/>
      <c r="Q165" s="14"/>
      <c r="R165" s="16"/>
      <c r="S165" s="14"/>
      <c r="T165" s="15"/>
      <c r="U165" s="14"/>
      <c r="V165" s="14"/>
      <c r="W165" s="14"/>
      <c r="X165" s="14"/>
      <c r="Y165" s="17">
        <v>43798</v>
      </c>
      <c r="Z165" s="18">
        <v>43647</v>
      </c>
      <c r="AA165" s="14" t="s">
        <v>37</v>
      </c>
      <c r="AB165" s="14"/>
      <c r="AC165" s="19">
        <v>44044</v>
      </c>
    </row>
    <row r="166" spans="1:29" ht="15.75" customHeight="1">
      <c r="A166" s="9" t="s">
        <v>1178</v>
      </c>
      <c r="B166" s="136" t="s">
        <v>1179</v>
      </c>
      <c r="C166" s="11" t="s">
        <v>31</v>
      </c>
      <c r="D166" s="12" t="s">
        <v>1180</v>
      </c>
      <c r="E166" s="10" t="s">
        <v>1181</v>
      </c>
      <c r="F166" s="27" t="s">
        <v>1182</v>
      </c>
      <c r="G166" s="14" t="s">
        <v>1183</v>
      </c>
      <c r="H166" s="14"/>
      <c r="I166" s="14"/>
      <c r="J166" s="14"/>
      <c r="K166" s="14"/>
      <c r="L166" s="14"/>
      <c r="M166" s="22"/>
      <c r="N166" s="22"/>
      <c r="O166" s="14"/>
      <c r="P166" s="14"/>
      <c r="Q166" s="14"/>
      <c r="R166" s="16"/>
      <c r="S166" s="14" t="s">
        <v>1184</v>
      </c>
      <c r="T166" s="15">
        <v>41954</v>
      </c>
      <c r="U166" s="14"/>
      <c r="V166" s="14"/>
      <c r="W166" s="14"/>
      <c r="X166" s="14"/>
      <c r="Y166" s="17">
        <v>29672</v>
      </c>
      <c r="Z166" s="18">
        <v>42826</v>
      </c>
      <c r="AA166" s="14" t="s">
        <v>37</v>
      </c>
      <c r="AB166" s="14"/>
      <c r="AC166" s="19">
        <v>44044</v>
      </c>
    </row>
    <row r="167" spans="1:29" ht="15.75" customHeight="1">
      <c r="A167" s="9" t="s">
        <v>1185</v>
      </c>
      <c r="B167" s="14" t="s">
        <v>1186</v>
      </c>
      <c r="C167" s="11" t="s">
        <v>31</v>
      </c>
      <c r="D167" s="12" t="s">
        <v>430</v>
      </c>
      <c r="E167" s="61" t="s">
        <v>1187</v>
      </c>
      <c r="F167" s="26" t="s">
        <v>1188</v>
      </c>
      <c r="G167" s="14" t="s">
        <v>1189</v>
      </c>
      <c r="H167" s="14"/>
      <c r="I167" s="14"/>
      <c r="J167" s="14"/>
      <c r="K167" s="14"/>
      <c r="L167" s="14"/>
      <c r="M167" s="14" t="s">
        <v>409</v>
      </c>
      <c r="N167" s="15">
        <v>43041</v>
      </c>
      <c r="O167" s="14"/>
      <c r="P167" s="14"/>
      <c r="Q167" s="14"/>
      <c r="R167" s="16"/>
      <c r="S167" s="14"/>
      <c r="T167" s="14"/>
      <c r="U167" s="14"/>
      <c r="V167" s="14"/>
      <c r="W167" s="14"/>
      <c r="X167" s="14"/>
      <c r="Y167" s="17">
        <v>43296</v>
      </c>
      <c r="Z167" s="18">
        <v>43466</v>
      </c>
      <c r="AA167" s="14" t="s">
        <v>59</v>
      </c>
      <c r="AB167" s="14" t="s">
        <v>257</v>
      </c>
      <c r="AC167" s="19">
        <v>44075</v>
      </c>
    </row>
    <row r="168" spans="1:29" ht="15.75" customHeight="1">
      <c r="A168" s="9" t="s">
        <v>1190</v>
      </c>
      <c r="B168" s="14" t="s">
        <v>1191</v>
      </c>
      <c r="C168" s="66" t="s">
        <v>31</v>
      </c>
      <c r="D168" s="66" t="s">
        <v>54</v>
      </c>
      <c r="E168" s="61" t="s">
        <v>1192</v>
      </c>
      <c r="F168" s="26" t="s">
        <v>1193</v>
      </c>
      <c r="G168" s="14" t="s">
        <v>1194</v>
      </c>
      <c r="H168" s="62" t="s">
        <v>230</v>
      </c>
      <c r="I168" s="62"/>
      <c r="J168" s="62"/>
      <c r="K168" s="62"/>
      <c r="L168" s="62"/>
      <c r="M168" s="62" t="s">
        <v>1195</v>
      </c>
      <c r="N168" s="169">
        <v>43046</v>
      </c>
      <c r="O168" s="40"/>
      <c r="P168" s="40"/>
      <c r="Q168" s="40"/>
      <c r="R168" s="44"/>
      <c r="S168" s="62" t="s">
        <v>1196</v>
      </c>
      <c r="T168" s="86">
        <v>42046</v>
      </c>
      <c r="U168" s="40"/>
      <c r="V168" s="40"/>
      <c r="W168" s="14" t="s">
        <v>1197</v>
      </c>
      <c r="X168" s="85">
        <v>40820</v>
      </c>
      <c r="Y168" s="17">
        <v>43073</v>
      </c>
      <c r="Z168" s="18">
        <v>43983</v>
      </c>
      <c r="AA168" s="14" t="s">
        <v>59</v>
      </c>
      <c r="AB168" s="14" t="s">
        <v>109</v>
      </c>
      <c r="AC168" s="19">
        <v>44317</v>
      </c>
    </row>
    <row r="169" spans="1:29" ht="15.75" customHeight="1">
      <c r="A169" s="9" t="s">
        <v>1198</v>
      </c>
      <c r="B169" s="136" t="s">
        <v>1199</v>
      </c>
      <c r="C169" s="11" t="s">
        <v>1200</v>
      </c>
      <c r="D169" s="12" t="s">
        <v>1073</v>
      </c>
      <c r="E169" s="94" t="s">
        <v>1201</v>
      </c>
      <c r="F169" s="172" t="s">
        <v>1202</v>
      </c>
      <c r="G169" s="14" t="s">
        <v>1203</v>
      </c>
      <c r="H169" s="14"/>
      <c r="I169" s="14"/>
      <c r="J169" s="14"/>
      <c r="K169" s="14"/>
      <c r="L169" s="15"/>
      <c r="M169" s="14"/>
      <c r="N169" s="15"/>
      <c r="O169" s="14" t="s">
        <v>1204</v>
      </c>
      <c r="P169" s="15">
        <v>42904</v>
      </c>
      <c r="Q169" s="14"/>
      <c r="R169" s="16"/>
      <c r="S169" s="14" t="s">
        <v>1205</v>
      </c>
      <c r="T169" s="137">
        <v>42144</v>
      </c>
      <c r="U169" s="14"/>
      <c r="V169" s="14"/>
      <c r="W169" s="14"/>
      <c r="X169" s="14"/>
      <c r="Y169" s="17">
        <v>43897</v>
      </c>
      <c r="Z169" s="18">
        <v>43862</v>
      </c>
      <c r="AA169" s="14" t="s">
        <v>37</v>
      </c>
      <c r="AB169" s="14"/>
      <c r="AC169" s="19">
        <v>44228</v>
      </c>
    </row>
    <row r="170" spans="1:29" ht="15.75" customHeight="1">
      <c r="A170" s="9" t="s">
        <v>1206</v>
      </c>
      <c r="B170" s="10" t="s">
        <v>1207</v>
      </c>
      <c r="C170" s="11" t="s">
        <v>31</v>
      </c>
      <c r="D170" s="12" t="s">
        <v>129</v>
      </c>
      <c r="E170" s="174" t="s">
        <v>1208</v>
      </c>
      <c r="F170" s="26" t="s">
        <v>1209</v>
      </c>
      <c r="G170" s="14" t="s">
        <v>1210</v>
      </c>
      <c r="H170" s="14"/>
      <c r="I170" s="14"/>
      <c r="J170" s="14"/>
      <c r="K170" s="14"/>
      <c r="L170" s="15"/>
      <c r="M170" s="14" t="s">
        <v>1211</v>
      </c>
      <c r="N170" s="137">
        <v>43304</v>
      </c>
      <c r="O170" s="14" t="s">
        <v>1212</v>
      </c>
      <c r="P170" s="15">
        <v>42655</v>
      </c>
      <c r="Q170" s="14"/>
      <c r="R170" s="16"/>
      <c r="S170" s="14"/>
      <c r="T170" s="14"/>
      <c r="U170" s="14"/>
      <c r="V170" s="15"/>
      <c r="W170" s="14"/>
      <c r="X170" s="14"/>
      <c r="Y170" s="17">
        <v>43958</v>
      </c>
      <c r="Z170" s="18">
        <v>43647</v>
      </c>
      <c r="AA170" s="45" t="s">
        <v>37</v>
      </c>
      <c r="AB170" s="45"/>
      <c r="AC170" s="19">
        <v>44228</v>
      </c>
    </row>
    <row r="171" spans="1:29" ht="15.75" customHeight="1">
      <c r="A171" s="9" t="s">
        <v>1213</v>
      </c>
      <c r="B171" s="136" t="s">
        <v>1214</v>
      </c>
      <c r="C171" s="11" t="s">
        <v>31</v>
      </c>
      <c r="D171" s="12"/>
      <c r="E171" s="94" t="s">
        <v>1215</v>
      </c>
      <c r="F171" s="172" t="s">
        <v>1216</v>
      </c>
      <c r="G171" s="14" t="s">
        <v>1217</v>
      </c>
      <c r="H171" s="14"/>
      <c r="I171" s="14"/>
      <c r="J171" s="14"/>
      <c r="K171" s="14" t="s">
        <v>1218</v>
      </c>
      <c r="L171" s="15">
        <v>43470</v>
      </c>
      <c r="M171" s="14"/>
      <c r="N171" s="15"/>
      <c r="O171" s="14"/>
      <c r="P171" s="15"/>
      <c r="Q171" s="14"/>
      <c r="R171" s="16"/>
      <c r="S171" s="14"/>
      <c r="T171" s="14"/>
      <c r="U171" s="14"/>
      <c r="V171" s="14"/>
      <c r="W171" s="14"/>
      <c r="X171" s="14"/>
      <c r="Y171" s="17">
        <v>43825</v>
      </c>
      <c r="Z171" s="18">
        <v>43344</v>
      </c>
      <c r="AA171" s="14" t="s">
        <v>37</v>
      </c>
      <c r="AB171" s="14"/>
      <c r="AC171" s="19">
        <v>44044</v>
      </c>
    </row>
    <row r="172" spans="1:29" ht="15.75" customHeight="1">
      <c r="A172" s="9" t="s">
        <v>1219</v>
      </c>
      <c r="B172" s="14" t="s">
        <v>1220</v>
      </c>
      <c r="C172" s="11" t="s">
        <v>31</v>
      </c>
      <c r="D172" s="11" t="s">
        <v>32</v>
      </c>
      <c r="E172" s="91" t="s">
        <v>1221</v>
      </c>
      <c r="F172" s="43"/>
      <c r="G172" s="14" t="s">
        <v>1222</v>
      </c>
      <c r="H172" s="40"/>
      <c r="I172" s="40"/>
      <c r="J172" s="40"/>
      <c r="K172" s="40"/>
      <c r="L172" s="40"/>
      <c r="M172" s="14" t="s">
        <v>730</v>
      </c>
      <c r="N172" s="40"/>
      <c r="O172" s="40"/>
      <c r="P172" s="40"/>
      <c r="Q172" s="40"/>
      <c r="R172" s="44"/>
      <c r="S172" s="40"/>
      <c r="T172" s="40"/>
      <c r="U172" s="40"/>
      <c r="V172" s="40"/>
      <c r="W172" s="40"/>
      <c r="X172" s="60"/>
      <c r="Y172" s="17"/>
      <c r="Z172" s="18">
        <v>42430</v>
      </c>
      <c r="AA172" s="14" t="s">
        <v>37</v>
      </c>
      <c r="AB172" s="14"/>
      <c r="AC172" s="19">
        <v>44013</v>
      </c>
    </row>
    <row r="173" spans="1:29" ht="15.75" customHeight="1">
      <c r="A173" s="9" t="s">
        <v>1223</v>
      </c>
      <c r="B173" s="10" t="s">
        <v>1224</v>
      </c>
      <c r="C173" s="11" t="s">
        <v>31</v>
      </c>
      <c r="D173" s="12" t="s">
        <v>318</v>
      </c>
      <c r="E173" s="175" t="s">
        <v>1225</v>
      </c>
      <c r="F173" s="26" t="s">
        <v>1226</v>
      </c>
      <c r="G173" s="14" t="s">
        <v>1227</v>
      </c>
      <c r="H173" s="14"/>
      <c r="I173" s="14"/>
      <c r="J173" s="14"/>
      <c r="K173" s="14" t="s">
        <v>1228</v>
      </c>
      <c r="L173" s="15">
        <v>43209</v>
      </c>
      <c r="M173" s="14"/>
      <c r="N173" s="14"/>
      <c r="O173" s="14"/>
      <c r="P173" s="15"/>
      <c r="Q173" s="14"/>
      <c r="R173" s="16"/>
      <c r="S173" s="14"/>
      <c r="T173" s="14"/>
      <c r="U173" s="14"/>
      <c r="V173" s="15"/>
      <c r="W173" s="14" t="s">
        <v>1229</v>
      </c>
      <c r="X173" s="14">
        <v>2010</v>
      </c>
      <c r="Y173" s="17">
        <v>43722</v>
      </c>
      <c r="Z173" s="18">
        <v>42522</v>
      </c>
      <c r="AA173" s="45" t="s">
        <v>37</v>
      </c>
      <c r="AB173" s="45"/>
      <c r="AC173" s="19">
        <v>44075</v>
      </c>
    </row>
    <row r="174" spans="1:29" ht="15.75" customHeight="1">
      <c r="A174" s="9" t="s">
        <v>1230</v>
      </c>
      <c r="B174" s="14" t="s">
        <v>1231</v>
      </c>
      <c r="C174" s="11" t="s">
        <v>31</v>
      </c>
      <c r="D174" s="12" t="s">
        <v>334</v>
      </c>
      <c r="E174" s="61" t="s">
        <v>1232</v>
      </c>
      <c r="F174" s="26" t="s">
        <v>1233</v>
      </c>
      <c r="G174" s="14" t="s">
        <v>1234</v>
      </c>
      <c r="H174" s="14"/>
      <c r="I174" s="14"/>
      <c r="J174" s="14"/>
      <c r="K174" s="14"/>
      <c r="L174" s="14"/>
      <c r="M174" s="14"/>
      <c r="N174" s="14"/>
      <c r="O174" s="14" t="s">
        <v>298</v>
      </c>
      <c r="P174" s="15">
        <v>42619</v>
      </c>
      <c r="Q174" s="14" t="s">
        <v>1235</v>
      </c>
      <c r="R174" s="16">
        <v>42619</v>
      </c>
      <c r="S174" s="14"/>
      <c r="T174" s="14"/>
      <c r="U174" s="14" t="s">
        <v>870</v>
      </c>
      <c r="V174" s="15">
        <v>41597</v>
      </c>
      <c r="W174" s="14" t="s">
        <v>870</v>
      </c>
      <c r="X174" s="15">
        <v>41597</v>
      </c>
      <c r="Y174" s="17">
        <v>43089</v>
      </c>
      <c r="Z174" s="18">
        <v>43009</v>
      </c>
      <c r="AA174" s="47" t="s">
        <v>59</v>
      </c>
      <c r="AB174" s="45" t="s">
        <v>90</v>
      </c>
      <c r="AC174" s="19">
        <v>44105</v>
      </c>
    </row>
    <row r="175" spans="1:29" ht="15.75" customHeight="1">
      <c r="A175" s="9" t="s">
        <v>1236</v>
      </c>
      <c r="B175" s="176" t="s">
        <v>1237</v>
      </c>
      <c r="C175" s="20" t="s">
        <v>31</v>
      </c>
      <c r="D175" s="20" t="s">
        <v>505</v>
      </c>
      <c r="E175" s="175" t="s">
        <v>1238</v>
      </c>
      <c r="F175" s="10">
        <v>3524309585</v>
      </c>
      <c r="G175" s="20"/>
      <c r="H175" s="20"/>
      <c r="I175" s="20"/>
      <c r="J175" s="20"/>
      <c r="K175" s="20"/>
      <c r="L175" s="31"/>
      <c r="M175" s="22"/>
      <c r="N175" s="22"/>
      <c r="O175" s="10" t="s">
        <v>1239</v>
      </c>
      <c r="P175" s="23"/>
      <c r="Q175" s="23"/>
      <c r="R175" s="23"/>
      <c r="S175" s="24"/>
      <c r="T175" s="21"/>
      <c r="U175" s="23"/>
      <c r="V175" s="23"/>
      <c r="W175" s="20"/>
      <c r="X175" s="21"/>
      <c r="Y175" s="25">
        <v>43788</v>
      </c>
      <c r="Z175" s="18">
        <v>43709</v>
      </c>
      <c r="AA175" s="14" t="s">
        <v>37</v>
      </c>
      <c r="AB175" s="14"/>
      <c r="AC175" s="177">
        <v>44136</v>
      </c>
    </row>
    <row r="176" spans="1:29" ht="15.75" customHeight="1">
      <c r="A176" s="9" t="s">
        <v>1240</v>
      </c>
      <c r="B176" s="10" t="s">
        <v>1241</v>
      </c>
      <c r="C176" s="11" t="s">
        <v>1242</v>
      </c>
      <c r="D176" s="12" t="s">
        <v>260</v>
      </c>
      <c r="E176" s="10" t="s">
        <v>1243</v>
      </c>
      <c r="F176" s="27" t="s">
        <v>1244</v>
      </c>
      <c r="G176" s="14" t="s">
        <v>1245</v>
      </c>
      <c r="H176" s="14"/>
      <c r="I176" s="14"/>
      <c r="J176" s="14"/>
      <c r="K176" s="14" t="s">
        <v>1246</v>
      </c>
      <c r="L176" s="96">
        <v>43530</v>
      </c>
      <c r="M176" s="14"/>
      <c r="N176" s="14"/>
      <c r="O176" s="14"/>
      <c r="P176" s="15"/>
      <c r="Q176" s="14"/>
      <c r="R176" s="16"/>
      <c r="S176" s="14"/>
      <c r="T176" s="14"/>
      <c r="U176" s="14"/>
      <c r="V176" s="14"/>
      <c r="W176" s="14"/>
      <c r="X176" s="14"/>
      <c r="Y176" s="17">
        <v>43586</v>
      </c>
      <c r="Z176" s="63" t="s">
        <v>465</v>
      </c>
      <c r="AA176" s="14" t="s">
        <v>37</v>
      </c>
      <c r="AB176" s="14"/>
      <c r="AC176" s="19">
        <v>44105</v>
      </c>
    </row>
    <row r="177" spans="1:29" ht="15.75" customHeight="1">
      <c r="A177" s="9" t="s">
        <v>1247</v>
      </c>
      <c r="B177" s="14" t="s">
        <v>1248</v>
      </c>
      <c r="C177" s="11" t="s">
        <v>439</v>
      </c>
      <c r="D177" s="12" t="s">
        <v>54</v>
      </c>
      <c r="E177" s="61" t="s">
        <v>1249</v>
      </c>
      <c r="F177" s="26" t="s">
        <v>1250</v>
      </c>
      <c r="G177" s="14" t="s">
        <v>1251</v>
      </c>
      <c r="H177" s="14" t="s">
        <v>230</v>
      </c>
      <c r="I177" s="14" t="s">
        <v>1252</v>
      </c>
      <c r="J177" s="86">
        <v>43845</v>
      </c>
      <c r="K177" s="14"/>
      <c r="L177" s="65"/>
      <c r="M177" s="14"/>
      <c r="N177" s="14"/>
      <c r="O177" s="14" t="s">
        <v>1253</v>
      </c>
      <c r="P177" s="15">
        <v>42762</v>
      </c>
      <c r="Q177" s="14"/>
      <c r="R177" s="16"/>
      <c r="S177" s="14"/>
      <c r="T177" s="14"/>
      <c r="U177" s="14"/>
      <c r="V177" s="14"/>
      <c r="W177" s="14"/>
      <c r="X177" s="14"/>
      <c r="Y177" s="17">
        <v>42781</v>
      </c>
      <c r="Z177" s="18">
        <v>43709</v>
      </c>
      <c r="AA177" s="14" t="s">
        <v>59</v>
      </c>
      <c r="AB177" s="14" t="s">
        <v>119</v>
      </c>
      <c r="AC177" s="19">
        <v>44044</v>
      </c>
    </row>
    <row r="178" spans="1:29" ht="15.75" customHeight="1">
      <c r="A178" s="9" t="s">
        <v>1254</v>
      </c>
      <c r="B178" s="14" t="s">
        <v>1255</v>
      </c>
      <c r="C178" s="11" t="s">
        <v>31</v>
      </c>
      <c r="D178" s="12" t="s">
        <v>1256</v>
      </c>
      <c r="E178" s="61" t="s">
        <v>1257</v>
      </c>
      <c r="F178" s="26" t="s">
        <v>1258</v>
      </c>
      <c r="G178" s="14"/>
      <c r="H178" s="14"/>
      <c r="I178" s="14"/>
      <c r="J178" s="14"/>
      <c r="K178" s="14" t="s">
        <v>1259</v>
      </c>
      <c r="L178" s="65">
        <v>43678</v>
      </c>
      <c r="M178" s="14"/>
      <c r="N178" s="14"/>
      <c r="O178" s="14"/>
      <c r="P178" s="15"/>
      <c r="Q178" s="14"/>
      <c r="R178" s="16"/>
      <c r="S178" s="14"/>
      <c r="T178" s="14"/>
      <c r="U178" s="14"/>
      <c r="V178" s="14"/>
      <c r="W178" s="14"/>
      <c r="X178" s="14"/>
      <c r="Y178" s="17">
        <v>43853</v>
      </c>
      <c r="Z178" s="18">
        <v>43831</v>
      </c>
      <c r="AA178" s="14" t="s">
        <v>37</v>
      </c>
      <c r="AB178" s="14"/>
      <c r="AC178" s="516">
        <v>44197</v>
      </c>
    </row>
    <row r="179" spans="1:29" ht="15.75" customHeight="1">
      <c r="A179" s="9" t="s">
        <v>1260</v>
      </c>
      <c r="B179" s="14" t="s">
        <v>1261</v>
      </c>
      <c r="C179" s="11" t="s">
        <v>31</v>
      </c>
      <c r="D179" s="12" t="s">
        <v>1114</v>
      </c>
      <c r="E179" s="61" t="s">
        <v>1262</v>
      </c>
      <c r="F179" s="26" t="s">
        <v>1263</v>
      </c>
      <c r="G179" s="14" t="s">
        <v>1264</v>
      </c>
      <c r="H179" s="14"/>
      <c r="I179" s="14"/>
      <c r="J179" s="14"/>
      <c r="K179" s="14"/>
      <c r="L179" s="14"/>
      <c r="M179" s="14"/>
      <c r="N179" s="14"/>
      <c r="O179" s="14" t="s">
        <v>1265</v>
      </c>
      <c r="P179" s="15">
        <v>42939</v>
      </c>
      <c r="Q179" s="14"/>
      <c r="R179" s="16"/>
      <c r="S179" s="14"/>
      <c r="T179" s="14"/>
      <c r="U179" s="14"/>
      <c r="V179" s="14"/>
      <c r="W179" s="14"/>
      <c r="X179" s="14"/>
      <c r="Y179" s="17">
        <v>43285</v>
      </c>
      <c r="Z179" s="18">
        <v>43497</v>
      </c>
      <c r="AA179" s="14" t="s">
        <v>59</v>
      </c>
      <c r="AB179" s="14" t="s">
        <v>109</v>
      </c>
      <c r="AC179" s="19">
        <v>44317</v>
      </c>
    </row>
    <row r="180" spans="1:29" ht="15.75" customHeight="1">
      <c r="A180" s="9" t="s">
        <v>1266</v>
      </c>
      <c r="B180" s="174" t="s">
        <v>1267</v>
      </c>
      <c r="C180" s="11" t="s">
        <v>112</v>
      </c>
      <c r="D180" s="82" t="s">
        <v>740</v>
      </c>
      <c r="E180" s="10" t="s">
        <v>1268</v>
      </c>
      <c r="F180" s="10" t="s">
        <v>1269</v>
      </c>
      <c r="G180" s="14"/>
      <c r="H180" s="14"/>
      <c r="I180" s="14" t="s">
        <v>1270</v>
      </c>
      <c r="J180" s="86">
        <v>43717</v>
      </c>
      <c r="K180" s="14"/>
      <c r="L180" s="14"/>
      <c r="M180" s="14"/>
      <c r="N180" s="14"/>
      <c r="O180" s="14"/>
      <c r="P180" s="59"/>
      <c r="Q180" s="40"/>
      <c r="R180" s="44"/>
      <c r="S180" s="62"/>
      <c r="T180" s="60"/>
      <c r="U180" s="22"/>
      <c r="V180" s="40"/>
      <c r="W180" s="40"/>
      <c r="X180" s="40"/>
      <c r="Y180" s="17">
        <v>44020</v>
      </c>
      <c r="Z180" s="18">
        <v>43891</v>
      </c>
      <c r="AA180" s="14" t="s">
        <v>37</v>
      </c>
      <c r="AB180" s="45"/>
      <c r="AC180" s="19">
        <v>44228</v>
      </c>
    </row>
    <row r="181" spans="1:29" ht="15.75" customHeight="1">
      <c r="A181" s="39" t="s">
        <v>1271</v>
      </c>
      <c r="B181" s="40" t="s">
        <v>1272</v>
      </c>
      <c r="C181" s="41" t="s">
        <v>439</v>
      </c>
      <c r="D181" s="12" t="s">
        <v>1273</v>
      </c>
      <c r="E181" s="58" t="str">
        <f>HYPERLINK("mailto:brittpod@gmail.com","brittpod@gmail.com")</f>
        <v>brittpod@gmail.com</v>
      </c>
      <c r="F181" s="44" t="s">
        <v>1274</v>
      </c>
      <c r="G181" s="14" t="s">
        <v>1275</v>
      </c>
      <c r="H181" s="14" t="s">
        <v>230</v>
      </c>
      <c r="I181" s="14"/>
      <c r="J181" s="14"/>
      <c r="K181" s="14"/>
      <c r="L181" s="14"/>
      <c r="M181" s="14"/>
      <c r="N181" s="14"/>
      <c r="O181" s="14" t="s">
        <v>1276</v>
      </c>
      <c r="P181" s="59">
        <v>42800</v>
      </c>
      <c r="Q181" s="40"/>
      <c r="R181" s="44"/>
      <c r="S181" s="62" t="s">
        <v>1277</v>
      </c>
      <c r="T181" s="60">
        <v>41993</v>
      </c>
      <c r="U181" s="22"/>
      <c r="V181" s="40"/>
      <c r="W181" s="40"/>
      <c r="X181" s="40"/>
      <c r="Y181" s="17">
        <v>42194</v>
      </c>
      <c r="Z181" s="18">
        <v>43313</v>
      </c>
      <c r="AA181" s="14" t="s">
        <v>59</v>
      </c>
      <c r="AB181" s="45" t="s">
        <v>164</v>
      </c>
      <c r="AC181" s="19">
        <v>44013</v>
      </c>
    </row>
    <row r="182" spans="1:29" ht="15.75" customHeight="1">
      <c r="A182" s="178" t="s">
        <v>1278</v>
      </c>
      <c r="B182" s="14" t="s">
        <v>1279</v>
      </c>
      <c r="C182" s="12" t="s">
        <v>31</v>
      </c>
      <c r="D182" s="12" t="s">
        <v>70</v>
      </c>
      <c r="E182" s="87" t="s">
        <v>1280</v>
      </c>
      <c r="F182" s="26" t="s">
        <v>1281</v>
      </c>
      <c r="G182" s="14" t="s">
        <v>1282</v>
      </c>
      <c r="H182" s="14" t="s">
        <v>230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89"/>
      <c r="S182" s="62" t="s">
        <v>1283</v>
      </c>
      <c r="T182" s="85">
        <v>42199</v>
      </c>
      <c r="U182" s="22"/>
      <c r="V182" s="14"/>
      <c r="W182" s="14"/>
      <c r="X182" s="14"/>
      <c r="Y182" s="17">
        <v>42435</v>
      </c>
      <c r="Z182" s="18">
        <v>42583</v>
      </c>
      <c r="AA182" s="14" t="s">
        <v>59</v>
      </c>
      <c r="AB182" s="32" t="s">
        <v>257</v>
      </c>
      <c r="AC182" s="19">
        <v>44075</v>
      </c>
    </row>
    <row r="183" spans="1:29" ht="15.75" customHeight="1">
      <c r="A183" s="9" t="s">
        <v>1284</v>
      </c>
      <c r="B183" s="174" t="s">
        <v>1285</v>
      </c>
      <c r="C183" s="11" t="s">
        <v>31</v>
      </c>
      <c r="D183" s="12" t="s">
        <v>93</v>
      </c>
      <c r="E183" s="94" t="s">
        <v>1286</v>
      </c>
      <c r="F183" s="95" t="s">
        <v>1287</v>
      </c>
      <c r="G183" s="14" t="s">
        <v>1288</v>
      </c>
      <c r="H183" s="14"/>
      <c r="I183" s="14"/>
      <c r="J183" s="14"/>
      <c r="K183" s="14"/>
      <c r="L183" s="14"/>
      <c r="M183" s="14"/>
      <c r="N183" s="15"/>
      <c r="O183" s="14" t="s">
        <v>1289</v>
      </c>
      <c r="P183" s="15">
        <v>42971</v>
      </c>
      <c r="Q183" s="14"/>
      <c r="R183" s="16"/>
      <c r="S183" s="14"/>
      <c r="T183" s="14"/>
      <c r="U183" s="14"/>
      <c r="V183" s="14"/>
      <c r="W183" s="14" t="s">
        <v>353</v>
      </c>
      <c r="X183" s="15">
        <v>41191</v>
      </c>
      <c r="Y183" s="17">
        <v>43673</v>
      </c>
      <c r="Z183" s="18">
        <v>42583</v>
      </c>
      <c r="AA183" s="14" t="s">
        <v>59</v>
      </c>
      <c r="AB183" s="14" t="s">
        <v>145</v>
      </c>
      <c r="AC183" s="19">
        <v>44166</v>
      </c>
    </row>
    <row r="184" spans="1:29" ht="15.75" customHeight="1">
      <c r="A184" s="9" t="s">
        <v>1290</v>
      </c>
      <c r="B184" s="32" t="s">
        <v>1291</v>
      </c>
      <c r="C184" s="11" t="s">
        <v>31</v>
      </c>
      <c r="D184" s="33" t="s">
        <v>685</v>
      </c>
      <c r="E184" s="32" t="s">
        <v>1292</v>
      </c>
      <c r="F184" s="34" t="s">
        <v>1293</v>
      </c>
      <c r="G184" s="32" t="s">
        <v>1294</v>
      </c>
      <c r="H184" s="32" t="s">
        <v>230</v>
      </c>
      <c r="I184" s="32"/>
      <c r="J184" s="32"/>
      <c r="K184" s="32"/>
      <c r="L184" s="32"/>
      <c r="M184" s="32" t="s">
        <v>1295</v>
      </c>
      <c r="N184" s="36">
        <v>43033</v>
      </c>
      <c r="O184" s="32"/>
      <c r="P184" s="32"/>
      <c r="Q184" s="32" t="s">
        <v>745</v>
      </c>
      <c r="R184" s="109">
        <v>42487</v>
      </c>
      <c r="S184" s="32"/>
      <c r="T184" s="37"/>
      <c r="U184" s="32"/>
      <c r="V184" s="32"/>
      <c r="W184" s="32" t="s">
        <v>1296</v>
      </c>
      <c r="X184" s="104">
        <v>38930</v>
      </c>
      <c r="Y184" s="17">
        <v>42869</v>
      </c>
      <c r="Z184" s="18">
        <v>43466</v>
      </c>
      <c r="AA184" s="38" t="s">
        <v>59</v>
      </c>
      <c r="AB184" s="14" t="s">
        <v>67</v>
      </c>
      <c r="AC184" s="19">
        <v>44287</v>
      </c>
    </row>
    <row r="185" spans="1:29" ht="15.75" customHeight="1">
      <c r="A185" s="9" t="s">
        <v>1297</v>
      </c>
      <c r="B185" s="14" t="s">
        <v>1298</v>
      </c>
      <c r="C185" s="11" t="s">
        <v>31</v>
      </c>
      <c r="D185" s="12" t="s">
        <v>534</v>
      </c>
      <c r="E185" s="61" t="s">
        <v>1299</v>
      </c>
      <c r="F185" s="26" t="s">
        <v>1300</v>
      </c>
      <c r="G185" s="14" t="s">
        <v>1301</v>
      </c>
      <c r="H185" s="14"/>
      <c r="I185" s="14"/>
      <c r="J185" s="14"/>
      <c r="K185" s="14"/>
      <c r="L185" s="14"/>
      <c r="M185" s="14" t="s">
        <v>1302</v>
      </c>
      <c r="N185" s="15">
        <v>43325</v>
      </c>
      <c r="O185" s="14"/>
      <c r="P185" s="14"/>
      <c r="Q185" s="14"/>
      <c r="R185" s="16"/>
      <c r="S185" s="14"/>
      <c r="T185" s="14"/>
      <c r="U185" s="14"/>
      <c r="V185" s="14"/>
      <c r="W185" s="14"/>
      <c r="X185" s="14"/>
      <c r="Y185" s="17">
        <v>43206</v>
      </c>
      <c r="Z185" s="18">
        <v>43101</v>
      </c>
      <c r="AA185" s="45" t="s">
        <v>648</v>
      </c>
      <c r="AB185" s="14" t="s">
        <v>119</v>
      </c>
      <c r="AC185" s="19">
        <v>44044</v>
      </c>
    </row>
    <row r="186" spans="1:29" ht="15.75" customHeight="1">
      <c r="A186" s="9" t="s">
        <v>1303</v>
      </c>
      <c r="B186" s="32" t="s">
        <v>1304</v>
      </c>
      <c r="C186" s="11" t="s">
        <v>31</v>
      </c>
      <c r="D186" s="33" t="s">
        <v>1305</v>
      </c>
      <c r="E186" s="32" t="s">
        <v>1306</v>
      </c>
      <c r="F186" s="34" t="s">
        <v>1307</v>
      </c>
      <c r="G186" s="32" t="s">
        <v>1308</v>
      </c>
      <c r="H186" s="62" t="s">
        <v>230</v>
      </c>
      <c r="I186" s="62"/>
      <c r="J186" s="62"/>
      <c r="K186" s="62"/>
      <c r="L186" s="62"/>
      <c r="M186" s="62" t="s">
        <v>1309</v>
      </c>
      <c r="N186" s="35">
        <v>42979</v>
      </c>
      <c r="O186" s="32"/>
      <c r="P186" s="32"/>
      <c r="Q186" s="32"/>
      <c r="R186" s="34"/>
      <c r="S186" s="62" t="s">
        <v>922</v>
      </c>
      <c r="T186" s="37">
        <v>42117</v>
      </c>
      <c r="U186" s="32"/>
      <c r="V186" s="32"/>
      <c r="W186" s="32" t="s">
        <v>1310</v>
      </c>
      <c r="X186" s="37">
        <v>41204</v>
      </c>
      <c r="Y186" s="17">
        <v>42638</v>
      </c>
      <c r="Z186" s="63" t="s">
        <v>465</v>
      </c>
      <c r="AA186" s="32" t="s">
        <v>59</v>
      </c>
      <c r="AB186" s="14" t="s">
        <v>60</v>
      </c>
      <c r="AC186" s="19">
        <v>44256</v>
      </c>
    </row>
    <row r="187" spans="1:29" ht="15.75" customHeight="1">
      <c r="A187" s="9" t="s">
        <v>1311</v>
      </c>
      <c r="B187" s="10" t="s">
        <v>1312</v>
      </c>
      <c r="C187" s="12" t="s">
        <v>31</v>
      </c>
      <c r="D187" s="12" t="s">
        <v>879</v>
      </c>
      <c r="E187" s="10" t="s">
        <v>1313</v>
      </c>
      <c r="F187" s="10">
        <v>4074739108</v>
      </c>
      <c r="G187" s="32" t="s">
        <v>1314</v>
      </c>
      <c r="H187" s="62"/>
      <c r="I187" s="62"/>
      <c r="J187" s="62"/>
      <c r="K187" s="62" t="s">
        <v>1315</v>
      </c>
      <c r="L187" s="134">
        <v>43643</v>
      </c>
      <c r="M187" s="62" t="s">
        <v>1316</v>
      </c>
      <c r="N187" s="36">
        <v>43028</v>
      </c>
      <c r="O187" s="32"/>
      <c r="P187" s="32"/>
      <c r="Q187" s="32"/>
      <c r="R187" s="34"/>
      <c r="S187" s="32"/>
      <c r="T187" s="32"/>
      <c r="U187" s="32"/>
      <c r="V187" s="37"/>
      <c r="W187" s="32"/>
      <c r="X187" s="32"/>
      <c r="Y187" s="17">
        <v>32477</v>
      </c>
      <c r="Z187" s="18">
        <v>43191</v>
      </c>
      <c r="AA187" s="32" t="s">
        <v>37</v>
      </c>
      <c r="AB187" s="64"/>
      <c r="AC187" s="19">
        <v>44136</v>
      </c>
    </row>
    <row r="188" spans="1:29" ht="15.75" customHeight="1">
      <c r="A188" s="9" t="s">
        <v>1317</v>
      </c>
      <c r="B188" s="32" t="s">
        <v>1318</v>
      </c>
      <c r="C188" s="66" t="s">
        <v>31</v>
      </c>
      <c r="D188" s="66" t="s">
        <v>54</v>
      </c>
      <c r="E188" s="32" t="s">
        <v>1319</v>
      </c>
      <c r="F188" s="34" t="s">
        <v>1320</v>
      </c>
      <c r="G188" s="32" t="s">
        <v>1321</v>
      </c>
      <c r="H188" s="62"/>
      <c r="I188" s="62"/>
      <c r="J188" s="62"/>
      <c r="K188" s="62"/>
      <c r="L188" s="62"/>
      <c r="M188" s="62" t="s">
        <v>1322</v>
      </c>
      <c r="N188" s="36">
        <v>43084</v>
      </c>
      <c r="O188" s="32"/>
      <c r="P188" s="32"/>
      <c r="Q188" s="32"/>
      <c r="R188" s="34"/>
      <c r="S188" s="32"/>
      <c r="T188" s="32"/>
      <c r="U188" s="32" t="s">
        <v>1204</v>
      </c>
      <c r="V188" s="37">
        <v>41755</v>
      </c>
      <c r="W188" s="32" t="s">
        <v>1323</v>
      </c>
      <c r="X188" s="32" t="s">
        <v>1324</v>
      </c>
      <c r="Y188" s="17">
        <v>42529</v>
      </c>
      <c r="Z188" s="18">
        <v>43831</v>
      </c>
      <c r="AA188" s="32" t="s">
        <v>59</v>
      </c>
      <c r="AB188" s="64" t="s">
        <v>136</v>
      </c>
      <c r="AC188" s="19">
        <v>44197</v>
      </c>
    </row>
    <row r="189" spans="1:29" ht="15.75" customHeight="1">
      <c r="A189" s="9" t="s">
        <v>1325</v>
      </c>
      <c r="B189" s="136" t="s">
        <v>1326</v>
      </c>
      <c r="C189" s="11" t="s">
        <v>237</v>
      </c>
      <c r="D189" s="12" t="s">
        <v>1327</v>
      </c>
      <c r="E189" s="10" t="s">
        <v>1328</v>
      </c>
      <c r="F189" s="34" t="s">
        <v>1329</v>
      </c>
      <c r="G189" s="14" t="s">
        <v>1330</v>
      </c>
      <c r="H189" s="14"/>
      <c r="I189" s="14"/>
      <c r="J189" s="14"/>
      <c r="K189" s="14" t="s">
        <v>1331</v>
      </c>
      <c r="L189" s="86">
        <v>43608</v>
      </c>
      <c r="M189" s="14"/>
      <c r="N189" s="14"/>
      <c r="O189" s="14"/>
      <c r="P189" s="15"/>
      <c r="Q189" s="14"/>
      <c r="R189" s="16"/>
      <c r="S189" s="14"/>
      <c r="T189" s="14"/>
      <c r="U189" s="14"/>
      <c r="V189" s="14"/>
      <c r="W189" s="14"/>
      <c r="X189" s="14"/>
      <c r="Y189" s="179">
        <v>43728</v>
      </c>
      <c r="Z189" s="18">
        <v>43221</v>
      </c>
      <c r="AA189" s="14" t="s">
        <v>37</v>
      </c>
      <c r="AB189" s="32"/>
      <c r="AC189" s="19">
        <v>44044</v>
      </c>
    </row>
    <row r="190" spans="1:29" ht="15.75" customHeight="1">
      <c r="A190" s="9" t="s">
        <v>1332</v>
      </c>
      <c r="B190" s="14" t="s">
        <v>1333</v>
      </c>
      <c r="C190" s="11" t="s">
        <v>31</v>
      </c>
      <c r="D190" s="12" t="s">
        <v>1334</v>
      </c>
      <c r="E190" s="61" t="s">
        <v>1335</v>
      </c>
      <c r="F190" s="26" t="s">
        <v>1336</v>
      </c>
      <c r="G190" s="14" t="s">
        <v>1337</v>
      </c>
      <c r="H190" s="14"/>
      <c r="I190" s="14"/>
      <c r="J190" s="14"/>
      <c r="K190" s="14"/>
      <c r="L190" s="14"/>
      <c r="M190" s="14"/>
      <c r="N190" s="14"/>
      <c r="O190" s="14" t="s">
        <v>1338</v>
      </c>
      <c r="P190" s="15">
        <v>42934</v>
      </c>
      <c r="Q190" s="14"/>
      <c r="R190" s="16"/>
      <c r="S190" s="14"/>
      <c r="T190" s="14"/>
      <c r="U190" s="14"/>
      <c r="V190" s="14"/>
      <c r="W190" s="14"/>
      <c r="X190" s="14"/>
      <c r="Y190" s="179">
        <v>42799</v>
      </c>
      <c r="Z190" s="18">
        <v>43800</v>
      </c>
      <c r="AA190" s="14" t="s">
        <v>59</v>
      </c>
      <c r="AB190" s="32" t="s">
        <v>257</v>
      </c>
      <c r="AC190" s="19">
        <v>44075</v>
      </c>
    </row>
    <row r="191" spans="1:29" ht="15.75" customHeight="1">
      <c r="A191" s="9" t="s">
        <v>1339</v>
      </c>
      <c r="B191" s="10" t="s">
        <v>1340</v>
      </c>
      <c r="C191" s="11" t="s">
        <v>31</v>
      </c>
      <c r="D191" s="11" t="s">
        <v>32</v>
      </c>
      <c r="E191" s="10" t="s">
        <v>1341</v>
      </c>
      <c r="F191" s="26" t="s">
        <v>1342</v>
      </c>
      <c r="G191" s="14" t="s">
        <v>1343</v>
      </c>
      <c r="H191" s="14"/>
      <c r="I191" s="40"/>
      <c r="J191" s="40"/>
      <c r="K191" s="14" t="s">
        <v>1344</v>
      </c>
      <c r="L191" s="86">
        <v>43414</v>
      </c>
      <c r="M191" s="40"/>
      <c r="N191" s="40"/>
      <c r="O191" s="40"/>
      <c r="P191" s="40"/>
      <c r="Q191" s="14"/>
      <c r="R191" s="16"/>
      <c r="S191" s="62"/>
      <c r="T191" s="15"/>
      <c r="U191" s="40"/>
      <c r="V191" s="40"/>
      <c r="W191" s="40"/>
      <c r="X191" s="40"/>
      <c r="Y191" s="17">
        <v>43601</v>
      </c>
      <c r="Z191" s="63" t="s">
        <v>1345</v>
      </c>
      <c r="AA191" s="45" t="s">
        <v>37</v>
      </c>
      <c r="AB191" s="45"/>
      <c r="AC191" s="19">
        <v>44105</v>
      </c>
    </row>
    <row r="192" spans="1:29" ht="15.75" customHeight="1">
      <c r="A192" s="9" t="s">
        <v>1346</v>
      </c>
      <c r="B192" s="14" t="s">
        <v>1347</v>
      </c>
      <c r="C192" s="11" t="s">
        <v>31</v>
      </c>
      <c r="D192" s="11" t="s">
        <v>334</v>
      </c>
      <c r="E192" s="91" t="s">
        <v>1348</v>
      </c>
      <c r="F192" s="26" t="s">
        <v>1349</v>
      </c>
      <c r="G192" s="14" t="s">
        <v>1350</v>
      </c>
      <c r="H192" s="14" t="s">
        <v>230</v>
      </c>
      <c r="I192" s="40"/>
      <c r="J192" s="40"/>
      <c r="K192" s="40"/>
      <c r="L192" s="40"/>
      <c r="M192" s="40"/>
      <c r="N192" s="40"/>
      <c r="O192" s="40"/>
      <c r="P192" s="40"/>
      <c r="Q192" s="14"/>
      <c r="R192" s="16"/>
      <c r="S192" s="62" t="s">
        <v>1351</v>
      </c>
      <c r="T192" s="15">
        <v>41996</v>
      </c>
      <c r="U192" s="40"/>
      <c r="V192" s="40"/>
      <c r="W192" s="40"/>
      <c r="X192" s="40"/>
      <c r="Y192" s="17">
        <v>43294</v>
      </c>
      <c r="Z192" s="18">
        <v>42309</v>
      </c>
      <c r="AA192" s="45" t="s">
        <v>59</v>
      </c>
      <c r="AB192" s="45" t="s">
        <v>216</v>
      </c>
      <c r="AC192" s="19">
        <v>44228</v>
      </c>
    </row>
    <row r="193" spans="1:29" ht="15.75" customHeight="1">
      <c r="A193" s="161" t="s">
        <v>1352</v>
      </c>
      <c r="B193" s="10" t="s">
        <v>1353</v>
      </c>
      <c r="C193" s="11" t="s">
        <v>31</v>
      </c>
      <c r="D193" s="12" t="s">
        <v>879</v>
      </c>
      <c r="E193" s="10" t="s">
        <v>1354</v>
      </c>
      <c r="F193" s="26" t="s">
        <v>1355</v>
      </c>
      <c r="G193" s="45" t="s">
        <v>1356</v>
      </c>
      <c r="H193" s="47"/>
      <c r="I193" s="45" t="s">
        <v>1357</v>
      </c>
      <c r="J193" s="180">
        <v>43775</v>
      </c>
      <c r="K193" s="47"/>
      <c r="L193" s="47"/>
      <c r="M193" s="47"/>
      <c r="N193" s="47"/>
      <c r="O193" s="47"/>
      <c r="P193" s="47"/>
      <c r="Q193" s="45"/>
      <c r="R193" s="181"/>
      <c r="S193" s="40"/>
      <c r="T193" s="168"/>
      <c r="U193" s="47"/>
      <c r="V193" s="47"/>
      <c r="W193" s="47"/>
      <c r="X193" s="47"/>
      <c r="Y193" s="17">
        <v>43520</v>
      </c>
      <c r="Z193" s="18">
        <v>43344</v>
      </c>
      <c r="AA193" s="32" t="s">
        <v>37</v>
      </c>
      <c r="AB193" s="14"/>
      <c r="AC193" s="19">
        <v>44075</v>
      </c>
    </row>
    <row r="194" spans="1:29" ht="15.75" customHeight="1">
      <c r="A194" s="9" t="s">
        <v>1358</v>
      </c>
      <c r="B194" s="14" t="s">
        <v>1359</v>
      </c>
      <c r="C194" s="11" t="s">
        <v>112</v>
      </c>
      <c r="D194" s="12" t="s">
        <v>1107</v>
      </c>
      <c r="E194" s="61" t="s">
        <v>1360</v>
      </c>
      <c r="F194" s="26" t="s">
        <v>1361</v>
      </c>
      <c r="G194" s="14" t="s">
        <v>1362</v>
      </c>
      <c r="H194" s="14"/>
      <c r="I194" s="14"/>
      <c r="J194" s="14"/>
      <c r="K194" s="14" t="s">
        <v>1363</v>
      </c>
      <c r="L194" s="96">
        <v>43644</v>
      </c>
      <c r="M194" s="14"/>
      <c r="N194" s="14"/>
      <c r="O194" s="14" t="s">
        <v>1364</v>
      </c>
      <c r="P194" s="15">
        <v>42717</v>
      </c>
      <c r="Q194" s="14"/>
      <c r="R194" s="16"/>
      <c r="S194" s="14"/>
      <c r="T194" s="14"/>
      <c r="U194" s="14"/>
      <c r="V194" s="14"/>
      <c r="W194" s="14"/>
      <c r="X194" s="14"/>
      <c r="Y194" s="17">
        <v>42793</v>
      </c>
      <c r="Z194" s="63" t="s">
        <v>1365</v>
      </c>
      <c r="AA194" s="14" t="s">
        <v>59</v>
      </c>
      <c r="AB194" s="14" t="s">
        <v>656</v>
      </c>
      <c r="AC194" s="19">
        <v>44136</v>
      </c>
    </row>
    <row r="195" spans="1:29" ht="15.75" customHeight="1">
      <c r="A195" s="9" t="s">
        <v>1366</v>
      </c>
      <c r="B195" s="14" t="s">
        <v>1367</v>
      </c>
      <c r="C195" s="11" t="s">
        <v>112</v>
      </c>
      <c r="D195" s="12"/>
      <c r="E195" s="61" t="s">
        <v>1368</v>
      </c>
      <c r="F195" s="26" t="s">
        <v>1369</v>
      </c>
      <c r="G195" s="14" t="s">
        <v>1370</v>
      </c>
      <c r="H195" s="14"/>
      <c r="I195" s="14"/>
      <c r="J195" s="14"/>
      <c r="K195" s="14"/>
      <c r="L195" s="14"/>
      <c r="M195" s="14"/>
      <c r="N195" s="14"/>
      <c r="O195" s="14" t="s">
        <v>1371</v>
      </c>
      <c r="P195" s="15">
        <v>42871</v>
      </c>
      <c r="Q195" s="14"/>
      <c r="R195" s="16"/>
      <c r="S195" s="14"/>
      <c r="T195" s="14"/>
      <c r="U195" s="14"/>
      <c r="V195" s="14"/>
      <c r="W195" s="14"/>
      <c r="X195" s="14"/>
      <c r="Y195" s="17">
        <v>42883</v>
      </c>
      <c r="Z195" s="18">
        <v>43800</v>
      </c>
      <c r="AA195" s="47" t="s">
        <v>59</v>
      </c>
      <c r="AB195" s="45" t="s">
        <v>90</v>
      </c>
      <c r="AC195" s="19">
        <v>44105</v>
      </c>
    </row>
    <row r="196" spans="1:29" ht="15.75" customHeight="1">
      <c r="A196" s="9" t="s">
        <v>1372</v>
      </c>
      <c r="B196" s="32" t="s">
        <v>1373</v>
      </c>
      <c r="C196" s="11" t="s">
        <v>31</v>
      </c>
      <c r="D196" s="12" t="s">
        <v>1374</v>
      </c>
      <c r="E196" s="32" t="s">
        <v>1375</v>
      </c>
      <c r="F196" s="34" t="s">
        <v>1376</v>
      </c>
      <c r="G196" s="32" t="s">
        <v>1377</v>
      </c>
      <c r="H196" s="32" t="s">
        <v>230</v>
      </c>
      <c r="I196" s="32"/>
      <c r="J196" s="32"/>
      <c r="K196" s="32"/>
      <c r="L196" s="32"/>
      <c r="M196" s="32"/>
      <c r="N196" s="32"/>
      <c r="O196" s="32" t="s">
        <v>338</v>
      </c>
      <c r="P196" s="37">
        <v>42692</v>
      </c>
      <c r="Q196" s="32"/>
      <c r="R196" s="34"/>
      <c r="S196" s="32"/>
      <c r="T196" s="32"/>
      <c r="U196" s="32"/>
      <c r="V196" s="32"/>
      <c r="W196" s="32"/>
      <c r="X196" s="32"/>
      <c r="Y196" s="17">
        <v>42978</v>
      </c>
      <c r="Z196" s="28">
        <v>42005</v>
      </c>
      <c r="AA196" s="32" t="s">
        <v>59</v>
      </c>
      <c r="AB196" s="64" t="s">
        <v>136</v>
      </c>
      <c r="AC196" s="19">
        <v>44197</v>
      </c>
    </row>
    <row r="197" spans="1:29" ht="15.75" customHeight="1">
      <c r="A197" s="9" t="s">
        <v>1378</v>
      </c>
      <c r="B197" s="20" t="s">
        <v>1379</v>
      </c>
      <c r="C197" s="20" t="s">
        <v>31</v>
      </c>
      <c r="D197" s="20" t="s">
        <v>83</v>
      </c>
      <c r="E197" s="20" t="s">
        <v>1380</v>
      </c>
      <c r="F197" s="27" t="s">
        <v>1381</v>
      </c>
      <c r="G197" s="20" t="s">
        <v>1382</v>
      </c>
      <c r="H197" s="20"/>
      <c r="I197" s="20"/>
      <c r="J197" s="20"/>
      <c r="K197" s="20" t="s">
        <v>1383</v>
      </c>
      <c r="L197" s="20" t="s">
        <v>1384</v>
      </c>
      <c r="M197" s="20" t="s">
        <v>1385</v>
      </c>
      <c r="N197" s="21">
        <v>42987</v>
      </c>
      <c r="O197" s="22"/>
      <c r="P197" s="21"/>
      <c r="Q197" s="22"/>
      <c r="R197" s="22"/>
      <c r="S197" s="62"/>
      <c r="T197" s="20"/>
      <c r="U197" s="22"/>
      <c r="V197" s="22"/>
      <c r="W197" s="22"/>
      <c r="X197" s="22"/>
      <c r="Y197" s="25">
        <v>43505</v>
      </c>
      <c r="Z197" s="28">
        <v>41791</v>
      </c>
      <c r="AA197" s="14" t="s">
        <v>59</v>
      </c>
      <c r="AB197" s="14" t="s">
        <v>216</v>
      </c>
      <c r="AC197" s="19">
        <v>44228</v>
      </c>
    </row>
    <row r="198" spans="1:29" ht="15.75" customHeight="1">
      <c r="A198" s="9" t="s">
        <v>1386</v>
      </c>
      <c r="B198" s="32" t="s">
        <v>1387</v>
      </c>
      <c r="C198" s="11" t="s">
        <v>31</v>
      </c>
      <c r="D198" s="12" t="s">
        <v>1388</v>
      </c>
      <c r="E198" s="32" t="s">
        <v>1389</v>
      </c>
      <c r="F198" s="34" t="s">
        <v>1390</v>
      </c>
      <c r="G198" s="32" t="s">
        <v>1391</v>
      </c>
      <c r="H198" s="32" t="s">
        <v>230</v>
      </c>
      <c r="I198" s="32"/>
      <c r="J198" s="32"/>
      <c r="K198" s="32"/>
      <c r="L198" s="32"/>
      <c r="M198" s="32"/>
      <c r="N198" s="32"/>
      <c r="O198" s="32" t="s">
        <v>1392</v>
      </c>
      <c r="P198" s="108">
        <v>42728</v>
      </c>
      <c r="Q198" s="22"/>
      <c r="R198" s="133"/>
      <c r="S198" s="32"/>
      <c r="T198" s="182"/>
      <c r="U198" s="32"/>
      <c r="V198" s="183"/>
      <c r="W198" s="32"/>
      <c r="X198" s="32"/>
      <c r="Y198" s="14" t="s">
        <v>1393</v>
      </c>
      <c r="Z198" s="18">
        <v>43739</v>
      </c>
      <c r="AA198" s="53" t="s">
        <v>59</v>
      </c>
      <c r="AB198" s="53" t="s">
        <v>67</v>
      </c>
      <c r="AC198" s="57">
        <v>44287</v>
      </c>
    </row>
    <row r="199" spans="1:29" ht="15.75" customHeight="1">
      <c r="A199" s="9" t="s">
        <v>1394</v>
      </c>
      <c r="B199" s="14" t="s">
        <v>1395</v>
      </c>
      <c r="C199" s="11" t="s">
        <v>31</v>
      </c>
      <c r="D199" s="12" t="s">
        <v>1396</v>
      </c>
      <c r="E199" s="61" t="s">
        <v>1397</v>
      </c>
      <c r="F199" s="26" t="s">
        <v>1398</v>
      </c>
      <c r="G199" s="14" t="s">
        <v>1399</v>
      </c>
      <c r="H199" s="14" t="s">
        <v>230</v>
      </c>
      <c r="I199" s="14"/>
      <c r="J199" s="14"/>
      <c r="K199" s="14"/>
      <c r="L199" s="14"/>
      <c r="M199" s="14"/>
      <c r="N199" s="14"/>
      <c r="O199" s="14" t="s">
        <v>264</v>
      </c>
      <c r="P199" s="15">
        <v>42838</v>
      </c>
      <c r="Q199" s="14"/>
      <c r="R199" s="16"/>
      <c r="S199" s="14"/>
      <c r="T199" s="14"/>
      <c r="U199" s="14"/>
      <c r="V199" s="184"/>
      <c r="W199" s="14"/>
      <c r="X199" s="14"/>
      <c r="Y199" s="17">
        <v>43001</v>
      </c>
      <c r="Z199" s="18">
        <v>43009</v>
      </c>
      <c r="AA199" s="47" t="s">
        <v>59</v>
      </c>
      <c r="AB199" s="45" t="s">
        <v>90</v>
      </c>
      <c r="AC199" s="19">
        <v>44105</v>
      </c>
    </row>
    <row r="200" spans="1:29" ht="15.75" customHeight="1">
      <c r="A200" s="9" t="s">
        <v>1400</v>
      </c>
      <c r="B200" s="14" t="s">
        <v>1401</v>
      </c>
      <c r="C200" s="11" t="s">
        <v>31</v>
      </c>
      <c r="D200" s="12" t="s">
        <v>294</v>
      </c>
      <c r="E200" s="174" t="s">
        <v>1402</v>
      </c>
      <c r="F200" s="26" t="s">
        <v>1403</v>
      </c>
      <c r="G200" s="14" t="s">
        <v>1404</v>
      </c>
      <c r="H200" s="14"/>
      <c r="I200" s="14"/>
      <c r="J200" s="14"/>
      <c r="K200" s="14"/>
      <c r="L200" s="15"/>
      <c r="M200" s="14"/>
      <c r="N200" s="14"/>
      <c r="O200" s="14"/>
      <c r="P200" s="15"/>
      <c r="Q200" s="14"/>
      <c r="R200" s="16"/>
      <c r="S200" s="14" t="s">
        <v>1405</v>
      </c>
      <c r="T200" s="184">
        <v>42027</v>
      </c>
      <c r="U200" s="14"/>
      <c r="V200" s="184"/>
      <c r="W200" s="14"/>
      <c r="X200" s="14"/>
      <c r="Y200" s="17">
        <v>43613</v>
      </c>
      <c r="Z200" s="63" t="s">
        <v>1406</v>
      </c>
      <c r="AA200" s="14" t="s">
        <v>37</v>
      </c>
      <c r="AB200" s="14"/>
      <c r="AC200" s="19">
        <v>44105</v>
      </c>
    </row>
    <row r="201" spans="1:29" ht="15.75" customHeight="1">
      <c r="A201" s="9" t="s">
        <v>1407</v>
      </c>
      <c r="B201" s="14" t="s">
        <v>1408</v>
      </c>
      <c r="C201" s="11" t="s">
        <v>31</v>
      </c>
      <c r="D201" s="12" t="s">
        <v>219</v>
      </c>
      <c r="E201" s="61" t="s">
        <v>1409</v>
      </c>
      <c r="F201" s="26" t="s">
        <v>1410</v>
      </c>
      <c r="G201" s="14" t="s">
        <v>1411</v>
      </c>
      <c r="H201" s="14"/>
      <c r="I201" s="14"/>
      <c r="J201" s="14"/>
      <c r="K201" s="14" t="s">
        <v>214</v>
      </c>
      <c r="L201" s="15">
        <v>43520</v>
      </c>
      <c r="M201" s="14"/>
      <c r="N201" s="14"/>
      <c r="O201" s="14" t="s">
        <v>922</v>
      </c>
      <c r="P201" s="15">
        <v>42788</v>
      </c>
      <c r="Q201" s="14"/>
      <c r="R201" s="16"/>
      <c r="S201" s="14"/>
      <c r="T201" s="184"/>
      <c r="U201" s="14"/>
      <c r="V201" s="184"/>
      <c r="W201" s="14"/>
      <c r="X201" s="14"/>
      <c r="Y201" s="17">
        <v>43181</v>
      </c>
      <c r="Z201" s="18">
        <v>43525</v>
      </c>
      <c r="AA201" s="14" t="s">
        <v>59</v>
      </c>
      <c r="AB201" s="14" t="s">
        <v>90</v>
      </c>
      <c r="AC201" s="19">
        <v>44105</v>
      </c>
    </row>
    <row r="202" spans="1:29" ht="15.75" customHeight="1">
      <c r="A202" s="9" t="s">
        <v>1412</v>
      </c>
      <c r="B202" s="14" t="s">
        <v>1413</v>
      </c>
      <c r="C202" s="11" t="s">
        <v>31</v>
      </c>
      <c r="D202" s="12" t="s">
        <v>1073</v>
      </c>
      <c r="E202" s="61" t="s">
        <v>1414</v>
      </c>
      <c r="F202" s="26" t="s">
        <v>1415</v>
      </c>
      <c r="G202" s="14" t="s">
        <v>1416</v>
      </c>
      <c r="H202" s="14"/>
      <c r="I202" s="14"/>
      <c r="J202" s="14"/>
      <c r="K202" s="14"/>
      <c r="L202" s="14"/>
      <c r="M202" s="14" t="s">
        <v>944</v>
      </c>
      <c r="N202" s="184">
        <v>43167</v>
      </c>
      <c r="O202" s="14" t="s">
        <v>1417</v>
      </c>
      <c r="P202" s="15">
        <v>42709</v>
      </c>
      <c r="Q202" s="14"/>
      <c r="R202" s="16"/>
      <c r="S202" s="14" t="s">
        <v>730</v>
      </c>
      <c r="T202" s="184">
        <v>42079</v>
      </c>
      <c r="U202" s="14"/>
      <c r="V202" s="184"/>
      <c r="W202" s="14"/>
      <c r="X202" s="14"/>
      <c r="Y202" s="17">
        <v>43117</v>
      </c>
      <c r="Z202" s="18">
        <v>43891</v>
      </c>
      <c r="AA202" s="47" t="s">
        <v>59</v>
      </c>
      <c r="AB202" s="45" t="s">
        <v>656</v>
      </c>
      <c r="AC202" s="19">
        <v>44136</v>
      </c>
    </row>
    <row r="203" spans="1:29" ht="15.75" customHeight="1">
      <c r="A203" s="9" t="s">
        <v>1418</v>
      </c>
      <c r="B203" s="20" t="s">
        <v>1419</v>
      </c>
      <c r="C203" s="20" t="s">
        <v>31</v>
      </c>
      <c r="D203" s="20" t="s">
        <v>219</v>
      </c>
      <c r="E203" s="20" t="s">
        <v>1420</v>
      </c>
      <c r="F203" s="27" t="s">
        <v>1421</v>
      </c>
      <c r="G203" s="20" t="s">
        <v>1422</v>
      </c>
      <c r="H203" s="20"/>
      <c r="I203" s="20"/>
      <c r="J203" s="20"/>
      <c r="K203" s="20"/>
      <c r="L203" s="30"/>
      <c r="M203" s="22"/>
      <c r="N203" s="22"/>
      <c r="O203" s="22" t="s">
        <v>315</v>
      </c>
      <c r="P203" s="23">
        <v>42969</v>
      </c>
      <c r="Q203" s="23"/>
      <c r="R203" s="23"/>
      <c r="S203" s="62"/>
      <c r="T203" s="21"/>
      <c r="U203" s="22" t="s">
        <v>1423</v>
      </c>
      <c r="V203" s="23">
        <v>41627</v>
      </c>
      <c r="W203" s="20" t="s">
        <v>1424</v>
      </c>
      <c r="X203" s="185">
        <v>41627</v>
      </c>
      <c r="Y203" s="25">
        <v>43432</v>
      </c>
      <c r="Z203" s="18">
        <v>43678</v>
      </c>
      <c r="AA203" s="14" t="s">
        <v>59</v>
      </c>
      <c r="AB203" s="14" t="s">
        <v>257</v>
      </c>
      <c r="AC203" s="19">
        <v>44075</v>
      </c>
    </row>
    <row r="204" spans="1:29" ht="15.75" customHeight="1">
      <c r="A204" s="9" t="s">
        <v>1425</v>
      </c>
      <c r="B204" s="20" t="s">
        <v>1426</v>
      </c>
      <c r="C204" s="20" t="s">
        <v>31</v>
      </c>
      <c r="D204" s="20" t="s">
        <v>1073</v>
      </c>
      <c r="E204" s="20" t="s">
        <v>1427</v>
      </c>
      <c r="F204" s="27" t="s">
        <v>1428</v>
      </c>
      <c r="G204" s="20" t="s">
        <v>1429</v>
      </c>
      <c r="H204" s="20"/>
      <c r="I204" s="20"/>
      <c r="J204" s="20"/>
      <c r="K204" s="20"/>
      <c r="L204" s="30"/>
      <c r="M204" s="22"/>
      <c r="N204" s="22"/>
      <c r="O204" s="22" t="s">
        <v>1430</v>
      </c>
      <c r="P204" s="23">
        <v>42803</v>
      </c>
      <c r="Q204" s="23"/>
      <c r="R204" s="23"/>
      <c r="S204" s="62"/>
      <c r="T204" s="21"/>
      <c r="U204" s="22"/>
      <c r="V204" s="23"/>
      <c r="W204" s="22"/>
      <c r="X204" s="22"/>
      <c r="Y204" s="25">
        <v>43249</v>
      </c>
      <c r="Z204" s="18">
        <v>43132</v>
      </c>
      <c r="AA204" s="14" t="s">
        <v>59</v>
      </c>
      <c r="AB204" s="14" t="s">
        <v>109</v>
      </c>
      <c r="AC204" s="19">
        <v>44317</v>
      </c>
    </row>
    <row r="205" spans="1:29" ht="15.75" customHeight="1">
      <c r="A205" s="9" t="s">
        <v>1431</v>
      </c>
      <c r="B205" s="20" t="s">
        <v>1432</v>
      </c>
      <c r="C205" s="20" t="s">
        <v>31</v>
      </c>
      <c r="D205" s="20" t="s">
        <v>219</v>
      </c>
      <c r="E205" s="20" t="s">
        <v>1433</v>
      </c>
      <c r="F205" s="27" t="s">
        <v>1434</v>
      </c>
      <c r="G205" s="20" t="s">
        <v>1435</v>
      </c>
      <c r="H205" s="20"/>
      <c r="I205" s="20"/>
      <c r="J205" s="20"/>
      <c r="K205" s="20"/>
      <c r="L205" s="30"/>
      <c r="M205" s="22" t="s">
        <v>1436</v>
      </c>
      <c r="N205" s="23">
        <v>43133</v>
      </c>
      <c r="O205" s="22"/>
      <c r="P205" s="23"/>
      <c r="Q205" s="23"/>
      <c r="R205" s="23"/>
      <c r="S205" s="62" t="s">
        <v>1437</v>
      </c>
      <c r="T205" s="21">
        <v>42157</v>
      </c>
      <c r="U205" s="22"/>
      <c r="V205" s="23"/>
      <c r="W205" s="22"/>
      <c r="X205" s="22"/>
      <c r="Y205" s="25">
        <v>42021</v>
      </c>
      <c r="Z205" s="18">
        <v>43101</v>
      </c>
      <c r="AA205" s="14" t="s">
        <v>59</v>
      </c>
      <c r="AB205" s="14" t="s">
        <v>257</v>
      </c>
      <c r="AC205" s="19">
        <v>44075</v>
      </c>
    </row>
    <row r="206" spans="1:29" ht="15.75" customHeight="1">
      <c r="A206" s="9" t="s">
        <v>1438</v>
      </c>
      <c r="B206" s="20" t="s">
        <v>1439</v>
      </c>
      <c r="C206" s="20" t="s">
        <v>31</v>
      </c>
      <c r="D206" s="20" t="s">
        <v>83</v>
      </c>
      <c r="E206" s="20" t="s">
        <v>1440</v>
      </c>
      <c r="F206" s="27" t="s">
        <v>1441</v>
      </c>
      <c r="G206" s="20" t="s">
        <v>1442</v>
      </c>
      <c r="H206" s="20"/>
      <c r="I206" s="20"/>
      <c r="J206" s="20"/>
      <c r="K206" s="20"/>
      <c r="L206" s="30"/>
      <c r="M206" s="22"/>
      <c r="N206" s="23"/>
      <c r="O206" s="22" t="s">
        <v>619</v>
      </c>
      <c r="P206" s="23">
        <v>42793</v>
      </c>
      <c r="Q206" s="23" t="s">
        <v>1443</v>
      </c>
      <c r="R206" s="23">
        <v>42262</v>
      </c>
      <c r="S206" s="62"/>
      <c r="T206" s="21"/>
      <c r="U206" s="22"/>
      <c r="V206" s="23"/>
      <c r="W206" s="22"/>
      <c r="X206" s="22"/>
      <c r="Y206" s="25">
        <v>42770</v>
      </c>
      <c r="Z206" s="18">
        <v>42736</v>
      </c>
      <c r="AA206" s="53" t="s">
        <v>59</v>
      </c>
      <c r="AB206" s="53" t="s">
        <v>67</v>
      </c>
      <c r="AC206" s="57">
        <v>44287</v>
      </c>
    </row>
    <row r="207" spans="1:29" ht="15.75" customHeight="1">
      <c r="A207" s="9" t="s">
        <v>1444</v>
      </c>
      <c r="B207" s="20" t="s">
        <v>1445</v>
      </c>
      <c r="C207" s="20" t="s">
        <v>31</v>
      </c>
      <c r="D207" s="20"/>
      <c r="E207" s="20" t="s">
        <v>1446</v>
      </c>
      <c r="F207" s="27" t="s">
        <v>1447</v>
      </c>
      <c r="G207" s="20" t="s">
        <v>1448</v>
      </c>
      <c r="H207" s="20"/>
      <c r="I207" s="20"/>
      <c r="J207" s="20"/>
      <c r="K207" s="20" t="s">
        <v>1449</v>
      </c>
      <c r="L207" s="30">
        <v>43794</v>
      </c>
      <c r="M207" s="22"/>
      <c r="N207" s="23"/>
      <c r="O207" s="22" t="s">
        <v>1450</v>
      </c>
      <c r="P207" s="23">
        <v>42635</v>
      </c>
      <c r="Q207" s="23"/>
      <c r="R207" s="23"/>
      <c r="S207" s="62" t="s">
        <v>1451</v>
      </c>
      <c r="T207" s="21">
        <v>42113</v>
      </c>
      <c r="U207" s="22"/>
      <c r="V207" s="23"/>
      <c r="W207" s="22"/>
      <c r="X207" s="23"/>
      <c r="Y207" s="25">
        <v>43200</v>
      </c>
      <c r="Z207" s="18">
        <v>43678</v>
      </c>
      <c r="AA207" s="32" t="s">
        <v>59</v>
      </c>
      <c r="AB207" s="14" t="s">
        <v>60</v>
      </c>
      <c r="AC207" s="19">
        <v>44256</v>
      </c>
    </row>
    <row r="208" spans="1:29" ht="15.75" customHeight="1">
      <c r="A208" s="9" t="s">
        <v>1452</v>
      </c>
      <c r="B208" s="20" t="s">
        <v>1453</v>
      </c>
      <c r="C208" s="20" t="s">
        <v>31</v>
      </c>
      <c r="D208" s="20" t="s">
        <v>103</v>
      </c>
      <c r="E208" s="20" t="s">
        <v>1454</v>
      </c>
      <c r="F208" s="27" t="s">
        <v>1455</v>
      </c>
      <c r="G208" s="20" t="s">
        <v>1456</v>
      </c>
      <c r="H208" s="20"/>
      <c r="I208" s="20" t="s">
        <v>1457</v>
      </c>
      <c r="J208" s="84">
        <v>43718</v>
      </c>
      <c r="K208" s="20"/>
      <c r="L208" s="30"/>
      <c r="M208" s="22"/>
      <c r="N208" s="23"/>
      <c r="O208" s="22"/>
      <c r="P208" s="23"/>
      <c r="Q208" s="23"/>
      <c r="R208" s="23"/>
      <c r="S208" s="62"/>
      <c r="T208" s="21"/>
      <c r="U208" s="22"/>
      <c r="V208" s="23"/>
      <c r="W208" s="22"/>
      <c r="X208" s="23"/>
      <c r="Y208" s="25">
        <v>44036</v>
      </c>
      <c r="Z208" s="18">
        <v>43983</v>
      </c>
      <c r="AA208" s="32" t="s">
        <v>37</v>
      </c>
      <c r="AB208" s="14"/>
      <c r="AC208" s="19">
        <v>44348</v>
      </c>
    </row>
    <row r="209" spans="1:29" ht="17.25" customHeight="1">
      <c r="A209" s="9" t="s">
        <v>1458</v>
      </c>
      <c r="B209" s="20" t="s">
        <v>1459</v>
      </c>
      <c r="C209" s="20" t="s">
        <v>112</v>
      </c>
      <c r="D209" s="20" t="s">
        <v>412</v>
      </c>
      <c r="E209" s="20" t="s">
        <v>1460</v>
      </c>
      <c r="F209" s="27" t="s">
        <v>1461</v>
      </c>
      <c r="G209" s="20" t="s">
        <v>1462</v>
      </c>
      <c r="H209" s="20"/>
      <c r="I209" s="20" t="s">
        <v>496</v>
      </c>
      <c r="J209" s="185">
        <v>43844</v>
      </c>
      <c r="K209" s="20"/>
      <c r="L209" s="30"/>
      <c r="M209" s="22"/>
      <c r="N209" s="23"/>
      <c r="O209" s="22" t="s">
        <v>511</v>
      </c>
      <c r="P209" s="23">
        <v>42916</v>
      </c>
      <c r="Q209" s="23"/>
      <c r="R209" s="23"/>
      <c r="S209" s="62"/>
      <c r="T209" s="21"/>
      <c r="U209" s="22"/>
      <c r="V209" s="23"/>
      <c r="W209" s="22"/>
      <c r="X209" s="23"/>
      <c r="Y209" s="25">
        <v>42974</v>
      </c>
      <c r="Z209" s="18">
        <v>43313</v>
      </c>
      <c r="AA209" s="14" t="s">
        <v>59</v>
      </c>
      <c r="AB209" s="14" t="s">
        <v>119</v>
      </c>
      <c r="AC209" s="19">
        <v>44044</v>
      </c>
    </row>
    <row r="210" spans="1:29" ht="12.75">
      <c r="A210" s="9" t="s">
        <v>1463</v>
      </c>
      <c r="B210" s="20" t="s">
        <v>1464</v>
      </c>
      <c r="C210" s="20" t="s">
        <v>31</v>
      </c>
      <c r="D210" s="20" t="s">
        <v>515</v>
      </c>
      <c r="E210" s="20" t="s">
        <v>1465</v>
      </c>
      <c r="F210" s="27" t="s">
        <v>1466</v>
      </c>
      <c r="G210" s="20" t="s">
        <v>1467</v>
      </c>
      <c r="H210" s="20"/>
      <c r="I210" s="20"/>
      <c r="J210" s="20"/>
      <c r="K210" s="20"/>
      <c r="L210" s="30"/>
      <c r="M210" s="22"/>
      <c r="N210" s="23"/>
      <c r="O210" s="22" t="s">
        <v>805</v>
      </c>
      <c r="P210" s="23">
        <v>42787</v>
      </c>
      <c r="Q210" s="20" t="s">
        <v>1468</v>
      </c>
      <c r="R210" s="21">
        <v>42229</v>
      </c>
      <c r="S210" s="62"/>
      <c r="T210" s="21"/>
      <c r="U210" s="22"/>
      <c r="V210" s="23"/>
      <c r="W210" s="22"/>
      <c r="X210" s="23"/>
      <c r="Y210" s="25">
        <v>43217</v>
      </c>
      <c r="Z210" s="28">
        <v>41913</v>
      </c>
      <c r="AA210" s="14" t="s">
        <v>59</v>
      </c>
      <c r="AB210" s="14" t="s">
        <v>257</v>
      </c>
      <c r="AC210" s="19">
        <v>44075</v>
      </c>
    </row>
    <row r="211" spans="1:29" ht="15.75" customHeight="1">
      <c r="A211" s="9" t="s">
        <v>1469</v>
      </c>
      <c r="B211" s="10" t="s">
        <v>1470</v>
      </c>
      <c r="C211" s="20" t="s">
        <v>31</v>
      </c>
      <c r="D211" s="20" t="s">
        <v>1471</v>
      </c>
      <c r="E211" s="10" t="s">
        <v>1472</v>
      </c>
      <c r="F211" s="10" t="s">
        <v>1473</v>
      </c>
      <c r="G211" s="20" t="s">
        <v>1474</v>
      </c>
      <c r="H211" s="20"/>
      <c r="I211" s="20"/>
      <c r="J211" s="20"/>
      <c r="K211" s="20" t="s">
        <v>1475</v>
      </c>
      <c r="L211" s="30">
        <v>43476</v>
      </c>
      <c r="M211" s="22"/>
      <c r="N211" s="23"/>
      <c r="O211" s="22"/>
      <c r="P211" s="23"/>
      <c r="Q211" s="20" t="s">
        <v>936</v>
      </c>
      <c r="R211" s="21">
        <v>42473</v>
      </c>
      <c r="S211" s="62"/>
      <c r="T211" s="21"/>
      <c r="U211" s="22"/>
      <c r="V211" s="23"/>
      <c r="W211" s="20" t="s">
        <v>1476</v>
      </c>
      <c r="X211" s="23"/>
      <c r="Y211" s="25">
        <v>43687</v>
      </c>
      <c r="Z211" s="18">
        <v>43617</v>
      </c>
      <c r="AA211" s="14" t="s">
        <v>37</v>
      </c>
      <c r="AB211" s="14"/>
      <c r="AC211" s="19">
        <v>44075</v>
      </c>
    </row>
    <row r="212" spans="1:29" ht="15.75" customHeight="1">
      <c r="A212" s="9" t="s">
        <v>1477</v>
      </c>
      <c r="B212" s="10" t="s">
        <v>1478</v>
      </c>
      <c r="C212" s="20" t="s">
        <v>31</v>
      </c>
      <c r="D212" s="20" t="s">
        <v>103</v>
      </c>
      <c r="E212" s="10" t="s">
        <v>1479</v>
      </c>
      <c r="F212" s="10" t="s">
        <v>1480</v>
      </c>
      <c r="G212" s="20" t="s">
        <v>1481</v>
      </c>
      <c r="H212" s="20"/>
      <c r="I212" s="20"/>
      <c r="J212" s="20"/>
      <c r="K212" s="20"/>
      <c r="L212" s="30"/>
      <c r="M212" s="20" t="s">
        <v>1055</v>
      </c>
      <c r="N212" s="21">
        <v>43159</v>
      </c>
      <c r="O212" s="10"/>
      <c r="P212" s="21"/>
      <c r="Q212" s="20" t="s">
        <v>1482</v>
      </c>
      <c r="R212" s="21">
        <v>42446</v>
      </c>
      <c r="S212" s="62"/>
      <c r="T212" s="21"/>
      <c r="U212" s="22"/>
      <c r="V212" s="23"/>
      <c r="W212" s="22"/>
      <c r="X212" s="23"/>
      <c r="Y212" s="25">
        <v>43916</v>
      </c>
      <c r="Z212" s="18">
        <v>43101</v>
      </c>
      <c r="AA212" s="45" t="s">
        <v>37</v>
      </c>
      <c r="AB212" s="45"/>
      <c r="AC212" s="19">
        <v>44256</v>
      </c>
    </row>
    <row r="213" spans="1:29" ht="15.75" customHeight="1">
      <c r="A213" s="9" t="s">
        <v>1483</v>
      </c>
      <c r="B213" s="10" t="s">
        <v>1484</v>
      </c>
      <c r="C213" s="20" t="s">
        <v>31</v>
      </c>
      <c r="D213" s="20"/>
      <c r="E213" s="10" t="s">
        <v>1485</v>
      </c>
      <c r="F213" s="10">
        <v>8134998906</v>
      </c>
      <c r="G213" s="20" t="s">
        <v>1486</v>
      </c>
      <c r="H213" s="20"/>
      <c r="I213" s="20"/>
      <c r="J213" s="20"/>
      <c r="K213" s="20"/>
      <c r="L213" s="30"/>
      <c r="M213" s="20"/>
      <c r="N213" s="21"/>
      <c r="O213" s="10" t="s">
        <v>1487</v>
      </c>
      <c r="P213" s="21">
        <v>42878</v>
      </c>
      <c r="Q213" s="20"/>
      <c r="R213" s="21"/>
      <c r="S213" s="62"/>
      <c r="T213" s="21"/>
      <c r="U213" s="22"/>
      <c r="V213" s="23"/>
      <c r="W213" s="22"/>
      <c r="X213" s="23"/>
      <c r="Y213" s="25">
        <v>43720</v>
      </c>
      <c r="Z213" s="63" t="s">
        <v>1345</v>
      </c>
      <c r="AA213" s="45" t="s">
        <v>37</v>
      </c>
      <c r="AB213" s="45"/>
      <c r="AC213" s="19">
        <v>44075</v>
      </c>
    </row>
    <row r="214" spans="1:29" ht="15.75" customHeight="1">
      <c r="A214" s="9" t="s">
        <v>1488</v>
      </c>
      <c r="B214" s="186" t="s">
        <v>1489</v>
      </c>
      <c r="C214" s="20" t="s">
        <v>1490</v>
      </c>
      <c r="D214" s="20"/>
      <c r="E214" s="187" t="s">
        <v>1491</v>
      </c>
      <c r="F214" s="10" t="s">
        <v>1492</v>
      </c>
      <c r="G214" s="20" t="s">
        <v>1493</v>
      </c>
      <c r="H214" s="20"/>
      <c r="I214" s="10" t="s">
        <v>315</v>
      </c>
      <c r="J214" s="83">
        <v>43796</v>
      </c>
      <c r="K214" s="20"/>
      <c r="L214" s="30"/>
      <c r="M214" s="20"/>
      <c r="N214" s="21"/>
      <c r="O214" s="22"/>
      <c r="P214" s="23"/>
      <c r="Q214" s="10" t="s">
        <v>985</v>
      </c>
      <c r="R214" s="21"/>
      <c r="S214" s="62"/>
      <c r="T214" s="21"/>
      <c r="U214" s="22"/>
      <c r="V214" s="23"/>
      <c r="W214" s="22"/>
      <c r="X214" s="23"/>
      <c r="Y214" s="25">
        <v>43954</v>
      </c>
      <c r="Z214" s="18">
        <v>43922</v>
      </c>
      <c r="AA214" s="45" t="s">
        <v>37</v>
      </c>
      <c r="AB214" s="45"/>
      <c r="AC214" s="19">
        <v>44256</v>
      </c>
    </row>
    <row r="215" spans="1:29" ht="15.75" customHeight="1">
      <c r="A215" s="9" t="s">
        <v>1494</v>
      </c>
      <c r="B215" s="10" t="s">
        <v>1495</v>
      </c>
      <c r="C215" s="20" t="s">
        <v>481</v>
      </c>
      <c r="D215" s="20"/>
      <c r="E215" s="10" t="s">
        <v>1496</v>
      </c>
      <c r="F215" s="27" t="s">
        <v>1497</v>
      </c>
      <c r="G215" s="20" t="s">
        <v>1498</v>
      </c>
      <c r="H215" s="20"/>
      <c r="I215" s="20" t="s">
        <v>496</v>
      </c>
      <c r="J215" s="31">
        <v>43759</v>
      </c>
      <c r="K215" s="20"/>
      <c r="L215" s="30"/>
      <c r="M215" s="20"/>
      <c r="N215" s="21"/>
      <c r="O215" s="22"/>
      <c r="P215" s="23"/>
      <c r="Q215" s="20"/>
      <c r="R215" s="21"/>
      <c r="S215" s="62"/>
      <c r="T215" s="21"/>
      <c r="U215" s="22"/>
      <c r="V215" s="23"/>
      <c r="W215" s="22"/>
      <c r="X215" s="23"/>
      <c r="Y215" s="25">
        <v>43514</v>
      </c>
      <c r="Z215" s="18">
        <v>43009</v>
      </c>
      <c r="AA215" s="45" t="s">
        <v>37</v>
      </c>
      <c r="AB215" s="45"/>
      <c r="AC215" s="19">
        <v>44044</v>
      </c>
    </row>
    <row r="216" spans="1:29" ht="15.75" customHeight="1">
      <c r="A216" s="9" t="s">
        <v>1499</v>
      </c>
      <c r="B216" s="20" t="s">
        <v>1500</v>
      </c>
      <c r="C216" s="20" t="s">
        <v>31</v>
      </c>
      <c r="D216" s="20" t="s">
        <v>148</v>
      </c>
      <c r="E216" s="20" t="s">
        <v>1501</v>
      </c>
      <c r="F216" s="27">
        <v>8134161194</v>
      </c>
      <c r="G216" s="20" t="s">
        <v>1502</v>
      </c>
      <c r="H216" s="20"/>
      <c r="I216" s="20"/>
      <c r="J216" s="20"/>
      <c r="K216" s="20"/>
      <c r="L216" s="30"/>
      <c r="M216" s="20" t="s">
        <v>1503</v>
      </c>
      <c r="N216" s="21">
        <v>43220</v>
      </c>
      <c r="O216" s="22"/>
      <c r="P216" s="23"/>
      <c r="Q216" s="20" t="s">
        <v>408</v>
      </c>
      <c r="R216" s="21">
        <v>42544</v>
      </c>
      <c r="S216" s="62"/>
      <c r="T216" s="21"/>
      <c r="U216" s="22"/>
      <c r="V216" s="23"/>
      <c r="W216" s="22"/>
      <c r="X216" s="23"/>
      <c r="Y216" s="25">
        <v>43628</v>
      </c>
      <c r="Z216" s="63" t="s">
        <v>1406</v>
      </c>
      <c r="AA216" s="45" t="s">
        <v>37</v>
      </c>
      <c r="AB216" s="45"/>
      <c r="AC216" s="19">
        <v>44013</v>
      </c>
    </row>
    <row r="217" spans="1:29" ht="15.75" customHeight="1">
      <c r="A217" s="9" t="s">
        <v>1504</v>
      </c>
      <c r="B217" s="20" t="s">
        <v>1505</v>
      </c>
      <c r="C217" s="20" t="s">
        <v>31</v>
      </c>
      <c r="D217" s="20" t="s">
        <v>1506</v>
      </c>
      <c r="E217" s="20" t="s">
        <v>1507</v>
      </c>
      <c r="F217" s="27">
        <v>8324549401</v>
      </c>
      <c r="G217" s="20" t="s">
        <v>1508</v>
      </c>
      <c r="H217" s="20"/>
      <c r="I217" s="20" t="s">
        <v>1509</v>
      </c>
      <c r="J217" s="31">
        <v>43794</v>
      </c>
      <c r="K217" s="20"/>
      <c r="L217" s="30"/>
      <c r="M217" s="20" t="s">
        <v>1510</v>
      </c>
      <c r="N217" s="21">
        <v>43009</v>
      </c>
      <c r="O217" s="22"/>
      <c r="P217" s="23"/>
      <c r="Q217" s="23"/>
      <c r="R217" s="23"/>
      <c r="S217" s="62"/>
      <c r="T217" s="21"/>
      <c r="U217" s="22"/>
      <c r="V217" s="23"/>
      <c r="W217" s="22"/>
      <c r="X217" s="23"/>
      <c r="Y217" s="25">
        <v>43824</v>
      </c>
      <c r="Z217" s="18">
        <v>43739</v>
      </c>
      <c r="AA217" s="45" t="s">
        <v>37</v>
      </c>
      <c r="AB217" s="45"/>
      <c r="AC217" s="19">
        <v>44013</v>
      </c>
    </row>
    <row r="218" spans="1:29" ht="15.75" customHeight="1">
      <c r="A218" s="9" t="s">
        <v>1511</v>
      </c>
      <c r="B218" s="20" t="s">
        <v>1512</v>
      </c>
      <c r="C218" s="20" t="s">
        <v>31</v>
      </c>
      <c r="D218" s="20" t="s">
        <v>93</v>
      </c>
      <c r="E218" s="20" t="s">
        <v>1513</v>
      </c>
      <c r="F218" s="27" t="s">
        <v>1514</v>
      </c>
      <c r="G218" s="20" t="s">
        <v>1515</v>
      </c>
      <c r="H218" s="20" t="s">
        <v>230</v>
      </c>
      <c r="I218" s="20"/>
      <c r="J218" s="20"/>
      <c r="K218" s="20"/>
      <c r="L218" s="30"/>
      <c r="M218" s="22"/>
      <c r="N218" s="23"/>
      <c r="O218" s="22" t="s">
        <v>1516</v>
      </c>
      <c r="P218" s="23">
        <v>42863</v>
      </c>
      <c r="Q218" s="23"/>
      <c r="R218" s="23"/>
      <c r="S218" s="62" t="s">
        <v>1517</v>
      </c>
      <c r="T218" s="21">
        <v>41949</v>
      </c>
      <c r="U218" s="22"/>
      <c r="V218" s="23"/>
      <c r="W218" s="22"/>
      <c r="X218" s="23"/>
      <c r="Y218" s="25">
        <v>42718</v>
      </c>
      <c r="Z218" s="18">
        <v>43344</v>
      </c>
      <c r="AA218" s="45" t="s">
        <v>59</v>
      </c>
      <c r="AB218" s="45" t="s">
        <v>216</v>
      </c>
      <c r="AC218" s="19">
        <v>44228</v>
      </c>
    </row>
    <row r="219" spans="1:29" ht="15.75" customHeight="1">
      <c r="A219" s="9" t="s">
        <v>1518</v>
      </c>
      <c r="B219" s="10" t="s">
        <v>1519</v>
      </c>
      <c r="C219" s="20" t="s">
        <v>112</v>
      </c>
      <c r="D219" s="20"/>
      <c r="E219" s="10" t="s">
        <v>1520</v>
      </c>
      <c r="F219" s="10">
        <v>7276568783</v>
      </c>
      <c r="G219" s="20" t="s">
        <v>1521</v>
      </c>
      <c r="H219" s="20"/>
      <c r="I219" s="20"/>
      <c r="J219" s="20"/>
      <c r="K219" s="20"/>
      <c r="L219" s="30"/>
      <c r="M219" s="20" t="s">
        <v>1522</v>
      </c>
      <c r="N219" s="21">
        <v>43249</v>
      </c>
      <c r="O219" s="22"/>
      <c r="P219" s="23"/>
      <c r="Q219" s="20" t="s">
        <v>1523</v>
      </c>
      <c r="R219" s="21">
        <v>42335</v>
      </c>
      <c r="S219" s="62"/>
      <c r="T219" s="21"/>
      <c r="U219" s="22"/>
      <c r="V219" s="23"/>
      <c r="W219" s="20" t="s">
        <v>1524</v>
      </c>
      <c r="X219" s="21">
        <v>41441</v>
      </c>
      <c r="Y219" s="25">
        <v>43815</v>
      </c>
      <c r="Z219" s="18">
        <v>43405</v>
      </c>
      <c r="AA219" s="14" t="s">
        <v>37</v>
      </c>
      <c r="AB219" s="14"/>
      <c r="AC219" s="19">
        <v>44075</v>
      </c>
    </row>
    <row r="220" spans="1:29" ht="15.75" customHeight="1">
      <c r="A220" s="9" t="s">
        <v>1525</v>
      </c>
      <c r="B220" s="10" t="s">
        <v>1526</v>
      </c>
      <c r="C220" s="20" t="s">
        <v>31</v>
      </c>
      <c r="D220" s="20" t="s">
        <v>1527</v>
      </c>
      <c r="E220" s="10" t="s">
        <v>1528</v>
      </c>
      <c r="F220" s="10" t="s">
        <v>1529</v>
      </c>
      <c r="G220" s="20"/>
      <c r="H220" s="20"/>
      <c r="I220" s="20"/>
      <c r="J220" s="20"/>
      <c r="K220" s="20" t="s">
        <v>1530</v>
      </c>
      <c r="L220" s="30">
        <v>43521</v>
      </c>
      <c r="M220" s="20"/>
      <c r="N220" s="21"/>
      <c r="O220" s="22"/>
      <c r="P220" s="23"/>
      <c r="Q220" s="20"/>
      <c r="R220" s="21"/>
      <c r="S220" s="62"/>
      <c r="T220" s="21"/>
      <c r="U220" s="22"/>
      <c r="V220" s="23"/>
      <c r="W220" s="20"/>
      <c r="X220" s="21"/>
      <c r="Y220" s="25">
        <v>43986</v>
      </c>
      <c r="Z220" s="18">
        <v>43922</v>
      </c>
      <c r="AA220" s="14" t="s">
        <v>37</v>
      </c>
      <c r="AB220" s="14"/>
      <c r="AC220" s="516">
        <v>44287</v>
      </c>
    </row>
    <row r="221" spans="1:29" ht="15.75" customHeight="1">
      <c r="A221" s="9" t="s">
        <v>1531</v>
      </c>
      <c r="B221" s="10" t="s">
        <v>1532</v>
      </c>
      <c r="C221" s="20" t="s">
        <v>31</v>
      </c>
      <c r="D221" s="20" t="s">
        <v>54</v>
      </c>
      <c r="E221" s="10" t="s">
        <v>1533</v>
      </c>
      <c r="F221" s="10" t="s">
        <v>1534</v>
      </c>
      <c r="G221" s="20" t="s">
        <v>1535</v>
      </c>
      <c r="H221" s="20"/>
      <c r="I221" s="20"/>
      <c r="J221" s="20"/>
      <c r="K221" s="20"/>
      <c r="L221" s="30"/>
      <c r="M221" s="20" t="s">
        <v>1536</v>
      </c>
      <c r="N221" s="21">
        <v>43157</v>
      </c>
      <c r="O221" s="22"/>
      <c r="P221" s="23"/>
      <c r="Q221" s="20"/>
      <c r="R221" s="21"/>
      <c r="S221" s="62"/>
      <c r="T221" s="21"/>
      <c r="U221" s="22"/>
      <c r="V221" s="23"/>
      <c r="W221" s="20"/>
      <c r="X221" s="21"/>
      <c r="Y221" s="25">
        <v>44129</v>
      </c>
      <c r="Z221" s="28">
        <v>41883</v>
      </c>
      <c r="AA221" s="14" t="s">
        <v>37</v>
      </c>
      <c r="AB221" s="14"/>
      <c r="AC221" s="19">
        <v>44197</v>
      </c>
    </row>
    <row r="222" spans="1:29" ht="15.75" customHeight="1">
      <c r="A222" s="9" t="s">
        <v>1537</v>
      </c>
      <c r="B222" s="20" t="s">
        <v>1538</v>
      </c>
      <c r="C222" s="20" t="s">
        <v>31</v>
      </c>
      <c r="D222" s="20" t="s">
        <v>32</v>
      </c>
      <c r="E222" s="10" t="s">
        <v>1539</v>
      </c>
      <c r="F222" s="10">
        <v>4405702359</v>
      </c>
      <c r="G222" s="20" t="s">
        <v>1540</v>
      </c>
      <c r="H222" s="20"/>
      <c r="I222" s="20"/>
      <c r="J222" s="20"/>
      <c r="K222" s="20"/>
      <c r="L222" s="30"/>
      <c r="M222" s="22"/>
      <c r="N222" s="22"/>
      <c r="O222" s="20"/>
      <c r="P222" s="21"/>
      <c r="Q222" s="20" t="s">
        <v>1541</v>
      </c>
      <c r="R222" s="21">
        <v>42595</v>
      </c>
      <c r="S222" s="24"/>
      <c r="T222" s="21"/>
      <c r="U222" s="23"/>
      <c r="V222" s="23"/>
      <c r="W222" s="20" t="s">
        <v>1542</v>
      </c>
      <c r="X222" s="21">
        <v>41369</v>
      </c>
      <c r="Y222" s="25">
        <v>43796</v>
      </c>
      <c r="Z222" s="18">
        <v>42430</v>
      </c>
      <c r="AA222" s="14" t="s">
        <v>37</v>
      </c>
      <c r="AB222" s="14"/>
      <c r="AC222" s="19">
        <v>44044</v>
      </c>
    </row>
    <row r="223" spans="1:29" ht="15.75" customHeight="1">
      <c r="A223" s="9" t="s">
        <v>1543</v>
      </c>
      <c r="B223" s="20" t="s">
        <v>1544</v>
      </c>
      <c r="C223" s="20" t="s">
        <v>31</v>
      </c>
      <c r="D223" s="20" t="s">
        <v>260</v>
      </c>
      <c r="E223" s="20" t="s">
        <v>1545</v>
      </c>
      <c r="F223" s="27" t="s">
        <v>1546</v>
      </c>
      <c r="G223" s="20" t="s">
        <v>1547</v>
      </c>
      <c r="H223" s="20"/>
      <c r="I223" s="20"/>
      <c r="J223" s="20"/>
      <c r="K223" s="20"/>
      <c r="L223" s="30"/>
      <c r="M223" s="22"/>
      <c r="N223" s="22"/>
      <c r="O223" s="20" t="s">
        <v>646</v>
      </c>
      <c r="P223" s="21">
        <v>42815</v>
      </c>
      <c r="Q223" s="23"/>
      <c r="R223" s="23"/>
      <c r="S223" s="24"/>
      <c r="T223" s="21"/>
      <c r="U223" s="23"/>
      <c r="V223" s="23"/>
      <c r="W223" s="23"/>
      <c r="X223" s="23"/>
      <c r="Y223" s="25">
        <v>43613</v>
      </c>
      <c r="Z223" s="18">
        <v>42675</v>
      </c>
      <c r="AA223" s="14" t="s">
        <v>59</v>
      </c>
      <c r="AB223" s="14" t="s">
        <v>67</v>
      </c>
      <c r="AC223" s="19">
        <v>44287</v>
      </c>
    </row>
    <row r="224" spans="1:29" ht="15.75" customHeight="1">
      <c r="A224" s="9" t="s">
        <v>1548</v>
      </c>
      <c r="B224" s="20" t="s">
        <v>1549</v>
      </c>
      <c r="C224" s="20" t="s">
        <v>31</v>
      </c>
      <c r="D224" s="20"/>
      <c r="E224" s="20" t="s">
        <v>1550</v>
      </c>
      <c r="F224" s="27" t="s">
        <v>1551</v>
      </c>
      <c r="G224" s="20" t="s">
        <v>1552</v>
      </c>
      <c r="H224" s="20"/>
      <c r="I224" s="20"/>
      <c r="J224" s="20"/>
      <c r="K224" s="20"/>
      <c r="L224" s="30"/>
      <c r="M224" s="20" t="s">
        <v>367</v>
      </c>
      <c r="N224" s="31">
        <v>43314</v>
      </c>
      <c r="O224" s="22"/>
      <c r="P224" s="23"/>
      <c r="Q224" s="23"/>
      <c r="R224" s="23"/>
      <c r="S224" s="24"/>
      <c r="T224" s="21"/>
      <c r="U224" s="23"/>
      <c r="V224" s="23"/>
      <c r="W224" s="23"/>
      <c r="X224" s="23"/>
      <c r="Y224" s="25">
        <v>43568</v>
      </c>
      <c r="Z224" s="28">
        <v>42248</v>
      </c>
      <c r="AA224" s="14" t="s">
        <v>59</v>
      </c>
      <c r="AB224" s="14" t="s">
        <v>109</v>
      </c>
      <c r="AC224" s="19">
        <v>44317</v>
      </c>
    </row>
    <row r="225" spans="1:29" ht="15.75" customHeight="1">
      <c r="A225" s="9" t="s">
        <v>1553</v>
      </c>
      <c r="B225" s="20" t="s">
        <v>1554</v>
      </c>
      <c r="C225" s="20" t="s">
        <v>514</v>
      </c>
      <c r="D225" s="20" t="s">
        <v>515</v>
      </c>
      <c r="E225" s="20" t="s">
        <v>1555</v>
      </c>
      <c r="F225" s="27" t="s">
        <v>1556</v>
      </c>
      <c r="G225" s="20" t="s">
        <v>1557</v>
      </c>
      <c r="H225" s="20"/>
      <c r="I225" s="20"/>
      <c r="J225" s="20"/>
      <c r="K225" s="20"/>
      <c r="L225" s="30"/>
      <c r="M225" s="22" t="s">
        <v>1558</v>
      </c>
      <c r="N225" s="23">
        <v>43229</v>
      </c>
      <c r="O225" s="22"/>
      <c r="P225" s="23"/>
      <c r="Q225" s="23"/>
      <c r="R225" s="23"/>
      <c r="S225" s="62"/>
      <c r="T225" s="21"/>
      <c r="U225" s="22"/>
      <c r="V225" s="23"/>
      <c r="W225" s="22"/>
      <c r="X225" s="22"/>
      <c r="Y225" s="25">
        <v>43522</v>
      </c>
      <c r="Z225" s="18">
        <v>43678</v>
      </c>
      <c r="AA225" s="14" t="s">
        <v>59</v>
      </c>
      <c r="AB225" s="14" t="s">
        <v>136</v>
      </c>
      <c r="AC225" s="19">
        <v>44197</v>
      </c>
    </row>
    <row r="226" spans="1:29" ht="15.75" customHeight="1">
      <c r="A226" s="9" t="s">
        <v>1559</v>
      </c>
      <c r="B226" s="20" t="s">
        <v>1560</v>
      </c>
      <c r="C226" s="20" t="s">
        <v>31</v>
      </c>
      <c r="D226" s="20" t="s">
        <v>602</v>
      </c>
      <c r="E226" s="20" t="s">
        <v>1561</v>
      </c>
      <c r="F226" s="27" t="s">
        <v>1562</v>
      </c>
      <c r="G226" s="20" t="s">
        <v>1563</v>
      </c>
      <c r="H226" s="20"/>
      <c r="I226" s="20"/>
      <c r="J226" s="20"/>
      <c r="K226" s="20"/>
      <c r="L226" s="30"/>
      <c r="M226" s="22"/>
      <c r="N226" s="23"/>
      <c r="O226" s="22"/>
      <c r="P226" s="22"/>
      <c r="Q226" s="22"/>
      <c r="R226" s="22"/>
      <c r="S226" s="62" t="s">
        <v>1564</v>
      </c>
      <c r="T226" s="21">
        <v>42129</v>
      </c>
      <c r="U226" s="22"/>
      <c r="V226" s="23"/>
      <c r="W226" s="22" t="s">
        <v>1565</v>
      </c>
      <c r="X226" s="22" t="s">
        <v>1566</v>
      </c>
      <c r="Y226" s="25">
        <v>42084</v>
      </c>
      <c r="Z226" s="18">
        <v>43678</v>
      </c>
      <c r="AA226" s="14" t="s">
        <v>59</v>
      </c>
      <c r="AB226" s="14" t="s">
        <v>656</v>
      </c>
      <c r="AC226" s="19">
        <v>44105</v>
      </c>
    </row>
    <row r="227" spans="1:29" ht="15.75" customHeight="1">
      <c r="A227" s="9" t="s">
        <v>1567</v>
      </c>
      <c r="B227" s="20" t="s">
        <v>1568</v>
      </c>
      <c r="C227" s="20" t="s">
        <v>31</v>
      </c>
      <c r="D227" s="20" t="s">
        <v>93</v>
      </c>
      <c r="E227" s="20" t="s">
        <v>1569</v>
      </c>
      <c r="F227" s="27" t="s">
        <v>1570</v>
      </c>
      <c r="G227" s="20" t="s">
        <v>1571</v>
      </c>
      <c r="H227" s="20" t="s">
        <v>1572</v>
      </c>
      <c r="I227" s="20"/>
      <c r="J227" s="20"/>
      <c r="K227" s="20" t="s">
        <v>1573</v>
      </c>
      <c r="L227" s="30">
        <v>43560</v>
      </c>
      <c r="M227" s="22"/>
      <c r="N227" s="23"/>
      <c r="O227" s="22"/>
      <c r="P227" s="23"/>
      <c r="Q227" s="23" t="s">
        <v>1574</v>
      </c>
      <c r="R227" s="23">
        <v>42536</v>
      </c>
      <c r="S227" s="24"/>
      <c r="T227" s="21"/>
      <c r="U227" s="23"/>
      <c r="V227" s="23"/>
      <c r="W227" s="23" t="s">
        <v>751</v>
      </c>
      <c r="X227" s="23">
        <v>41500</v>
      </c>
      <c r="Y227" s="25">
        <v>41965</v>
      </c>
      <c r="Z227" s="18">
        <v>43831</v>
      </c>
      <c r="AA227" s="14" t="s">
        <v>59</v>
      </c>
      <c r="AB227" s="14" t="s">
        <v>216</v>
      </c>
      <c r="AC227" s="19">
        <v>44228</v>
      </c>
    </row>
    <row r="228" spans="1:29" ht="15.75" customHeight="1">
      <c r="A228" s="9" t="s">
        <v>1575</v>
      </c>
      <c r="B228" s="20" t="s">
        <v>1576</v>
      </c>
      <c r="C228" s="20" t="s">
        <v>31</v>
      </c>
      <c r="D228" s="20" t="s">
        <v>103</v>
      </c>
      <c r="E228" s="20" t="s">
        <v>1577</v>
      </c>
      <c r="F228" s="27" t="s">
        <v>1578</v>
      </c>
      <c r="G228" s="20" t="s">
        <v>1579</v>
      </c>
      <c r="H228" s="20"/>
      <c r="I228" s="20"/>
      <c r="J228" s="20"/>
      <c r="K228" s="20" t="s">
        <v>1580</v>
      </c>
      <c r="L228" s="188">
        <v>43617</v>
      </c>
      <c r="M228" s="22"/>
      <c r="N228" s="22"/>
      <c r="O228" s="20" t="s">
        <v>1581</v>
      </c>
      <c r="P228" s="21">
        <v>42908</v>
      </c>
      <c r="Q228" s="23"/>
      <c r="R228" s="23"/>
      <c r="S228" s="24"/>
      <c r="T228" s="21"/>
      <c r="U228" s="23"/>
      <c r="V228" s="23"/>
      <c r="W228" s="23"/>
      <c r="X228" s="23"/>
      <c r="Y228" s="25">
        <v>43579</v>
      </c>
      <c r="Z228" s="18">
        <v>43891</v>
      </c>
      <c r="AA228" s="14" t="s">
        <v>59</v>
      </c>
      <c r="AB228" s="14" t="s">
        <v>109</v>
      </c>
      <c r="AC228" s="19">
        <v>44317</v>
      </c>
    </row>
    <row r="229" spans="1:29" ht="15.75" customHeight="1">
      <c r="A229" s="9" t="s">
        <v>1582</v>
      </c>
      <c r="B229" s="20" t="s">
        <v>1583</v>
      </c>
      <c r="C229" s="11" t="s">
        <v>31</v>
      </c>
      <c r="D229" s="20"/>
      <c r="E229" s="20" t="s">
        <v>1584</v>
      </c>
      <c r="F229" s="27" t="s">
        <v>1585</v>
      </c>
      <c r="G229" s="20" t="s">
        <v>1586</v>
      </c>
      <c r="H229" s="20"/>
      <c r="I229" s="20"/>
      <c r="J229" s="20"/>
      <c r="K229" s="20" t="s">
        <v>1587</v>
      </c>
      <c r="L229" s="15">
        <v>43427</v>
      </c>
      <c r="M229" s="22"/>
      <c r="N229" s="22"/>
      <c r="O229" s="22"/>
      <c r="P229" s="23"/>
      <c r="Q229" s="23"/>
      <c r="R229" s="23"/>
      <c r="S229" s="24"/>
      <c r="T229" s="21"/>
      <c r="U229" s="23"/>
      <c r="V229" s="23"/>
      <c r="W229" s="23"/>
      <c r="X229" s="23"/>
      <c r="Y229" s="25">
        <v>43709</v>
      </c>
      <c r="Z229" s="18">
        <v>43009</v>
      </c>
      <c r="AA229" s="14" t="s">
        <v>59</v>
      </c>
      <c r="AB229" s="14" t="s">
        <v>60</v>
      </c>
      <c r="AC229" s="19">
        <v>44256</v>
      </c>
    </row>
    <row r="230" spans="1:29" ht="15.75" customHeight="1">
      <c r="A230" s="9" t="s">
        <v>1588</v>
      </c>
      <c r="B230" s="20" t="s">
        <v>1589</v>
      </c>
      <c r="C230" s="20" t="s">
        <v>31</v>
      </c>
      <c r="D230" s="20" t="s">
        <v>32</v>
      </c>
      <c r="E230" s="20" t="s">
        <v>1590</v>
      </c>
      <c r="F230" s="27" t="s">
        <v>1591</v>
      </c>
      <c r="G230" s="20" t="s">
        <v>1592</v>
      </c>
      <c r="H230" s="20"/>
      <c r="I230" s="20"/>
      <c r="J230" s="20"/>
      <c r="K230" s="20"/>
      <c r="L230" s="21"/>
      <c r="M230" s="22"/>
      <c r="N230" s="23"/>
      <c r="O230" s="22"/>
      <c r="P230" s="23"/>
      <c r="Q230" s="20" t="s">
        <v>745</v>
      </c>
      <c r="R230" s="21">
        <v>42606</v>
      </c>
      <c r="S230" s="22"/>
      <c r="T230" s="22"/>
      <c r="U230" s="62" t="s">
        <v>1593</v>
      </c>
      <c r="V230" s="21">
        <v>41750</v>
      </c>
      <c r="W230" s="23"/>
      <c r="X230" s="23"/>
      <c r="Y230" s="25">
        <v>43673</v>
      </c>
      <c r="Z230" s="18">
        <v>43040</v>
      </c>
      <c r="AA230" s="14" t="s">
        <v>37</v>
      </c>
      <c r="AB230" s="14"/>
      <c r="AC230" s="19">
        <v>44013</v>
      </c>
    </row>
    <row r="231" spans="1:29" ht="15.75" customHeight="1">
      <c r="A231" s="9" t="s">
        <v>1594</v>
      </c>
      <c r="B231" s="20" t="s">
        <v>1595</v>
      </c>
      <c r="C231" s="20" t="s">
        <v>31</v>
      </c>
      <c r="D231" s="20"/>
      <c r="E231" s="20" t="s">
        <v>1596</v>
      </c>
      <c r="F231" s="27" t="s">
        <v>1597</v>
      </c>
      <c r="G231" s="20" t="s">
        <v>1598</v>
      </c>
      <c r="H231" s="20"/>
      <c r="I231" s="20"/>
      <c r="J231" s="20"/>
      <c r="K231" s="20" t="s">
        <v>1599</v>
      </c>
      <c r="L231" s="21">
        <v>43361</v>
      </c>
      <c r="M231" s="22"/>
      <c r="N231" s="23"/>
      <c r="O231" s="22"/>
      <c r="P231" s="23"/>
      <c r="Q231" s="23"/>
      <c r="R231" s="23"/>
      <c r="S231" s="24"/>
      <c r="T231" s="21"/>
      <c r="U231" s="23"/>
      <c r="V231" s="23"/>
      <c r="W231" s="23"/>
      <c r="X231" s="23"/>
      <c r="Y231" s="25">
        <v>43255</v>
      </c>
      <c r="Z231" s="18">
        <v>42979</v>
      </c>
      <c r="AA231" s="14" t="s">
        <v>59</v>
      </c>
      <c r="AB231" s="14" t="s">
        <v>656</v>
      </c>
      <c r="AC231" s="19">
        <v>44136</v>
      </c>
    </row>
    <row r="232" spans="1:29" ht="15.75" customHeight="1">
      <c r="A232" s="9" t="s">
        <v>1600</v>
      </c>
      <c r="B232" s="20" t="s">
        <v>1601</v>
      </c>
      <c r="C232" s="20" t="s">
        <v>31</v>
      </c>
      <c r="D232" s="20"/>
      <c r="E232" s="20" t="s">
        <v>1602</v>
      </c>
      <c r="F232" s="27" t="s">
        <v>1603</v>
      </c>
      <c r="G232" s="20" t="s">
        <v>1604</v>
      </c>
      <c r="H232" s="20"/>
      <c r="I232" s="20"/>
      <c r="J232" s="20"/>
      <c r="K232" s="20"/>
      <c r="L232" s="30"/>
      <c r="M232" s="22" t="s">
        <v>1605</v>
      </c>
      <c r="N232" s="23">
        <v>43341</v>
      </c>
      <c r="O232" s="22" t="s">
        <v>1606</v>
      </c>
      <c r="P232" s="23">
        <v>42692</v>
      </c>
      <c r="Q232" s="23"/>
      <c r="R232" s="23"/>
      <c r="S232" s="24"/>
      <c r="T232" s="21"/>
      <c r="U232" s="23"/>
      <c r="V232" s="23"/>
      <c r="W232" s="23"/>
      <c r="X232" s="23"/>
      <c r="Y232" s="25">
        <v>43135</v>
      </c>
      <c r="Z232" s="18">
        <v>43556</v>
      </c>
      <c r="AA232" s="14" t="s">
        <v>59</v>
      </c>
      <c r="AB232" s="14"/>
      <c r="AC232" s="19">
        <v>44075</v>
      </c>
    </row>
    <row r="233" spans="1:29" ht="18.75" customHeight="1">
      <c r="A233" s="9" t="s">
        <v>1607</v>
      </c>
      <c r="B233" s="20" t="s">
        <v>1608</v>
      </c>
      <c r="C233" s="20" t="s">
        <v>31</v>
      </c>
      <c r="D233" s="20"/>
      <c r="E233" s="20" t="s">
        <v>1609</v>
      </c>
      <c r="F233" s="27" t="s">
        <v>1610</v>
      </c>
      <c r="G233" s="20" t="s">
        <v>1611</v>
      </c>
      <c r="H233" s="20" t="s">
        <v>230</v>
      </c>
      <c r="I233" s="20"/>
      <c r="J233" s="20"/>
      <c r="K233" s="20"/>
      <c r="L233" s="30"/>
      <c r="M233" s="22" t="s">
        <v>922</v>
      </c>
      <c r="N233" s="23">
        <v>43061</v>
      </c>
      <c r="O233" s="22"/>
      <c r="P233" s="23"/>
      <c r="Q233" s="23"/>
      <c r="R233" s="23"/>
      <c r="S233" s="24"/>
      <c r="T233" s="21"/>
      <c r="U233" s="23"/>
      <c r="V233" s="23"/>
      <c r="W233" s="23"/>
      <c r="X233" s="23"/>
      <c r="Y233" s="25">
        <v>43260</v>
      </c>
      <c r="Z233" s="18">
        <v>43862</v>
      </c>
      <c r="AA233" s="14" t="s">
        <v>59</v>
      </c>
      <c r="AB233" s="14" t="s">
        <v>136</v>
      </c>
      <c r="AC233" s="19">
        <v>44197</v>
      </c>
    </row>
    <row r="234" spans="1:29" ht="18.75" customHeight="1">
      <c r="A234" s="9" t="s">
        <v>1612</v>
      </c>
      <c r="B234" s="10" t="s">
        <v>1613</v>
      </c>
      <c r="C234" s="20" t="s">
        <v>31</v>
      </c>
      <c r="D234" s="20" t="s">
        <v>430</v>
      </c>
      <c r="E234" s="10" t="s">
        <v>1614</v>
      </c>
      <c r="F234" s="27" t="s">
        <v>1615</v>
      </c>
      <c r="G234" s="20" t="s">
        <v>1616</v>
      </c>
      <c r="H234" s="20"/>
      <c r="I234" s="20"/>
      <c r="J234" s="20"/>
      <c r="K234" s="20" t="s">
        <v>1309</v>
      </c>
      <c r="L234" s="31">
        <v>43433</v>
      </c>
      <c r="M234" s="22"/>
      <c r="N234" s="22"/>
      <c r="O234" s="22"/>
      <c r="P234" s="23"/>
      <c r="Q234" s="23"/>
      <c r="R234" s="23"/>
      <c r="S234" s="24"/>
      <c r="T234" s="21"/>
      <c r="U234" s="23"/>
      <c r="V234" s="23"/>
      <c r="W234" s="23"/>
      <c r="X234" s="23"/>
      <c r="Y234" s="25">
        <v>43543</v>
      </c>
      <c r="Z234" s="18">
        <v>43709</v>
      </c>
      <c r="AA234" s="14" t="s">
        <v>59</v>
      </c>
      <c r="AB234" s="14" t="s">
        <v>181</v>
      </c>
      <c r="AC234" s="19">
        <v>44348</v>
      </c>
    </row>
    <row r="235" spans="1:29" ht="15.75" customHeight="1">
      <c r="A235" s="9" t="s">
        <v>1617</v>
      </c>
      <c r="B235" s="20" t="s">
        <v>1618</v>
      </c>
      <c r="C235" s="20" t="s">
        <v>31</v>
      </c>
      <c r="D235" s="20" t="s">
        <v>474</v>
      </c>
      <c r="E235" s="20" t="s">
        <v>1619</v>
      </c>
      <c r="F235" s="27" t="s">
        <v>1620</v>
      </c>
      <c r="G235" s="20" t="s">
        <v>1621</v>
      </c>
      <c r="H235" s="20"/>
      <c r="I235" s="20"/>
      <c r="J235" s="20"/>
      <c r="K235" s="20"/>
      <c r="L235" s="30"/>
      <c r="M235" s="22"/>
      <c r="N235" s="23"/>
      <c r="O235" s="22"/>
      <c r="P235" s="23"/>
      <c r="Q235" s="23" t="s">
        <v>1622</v>
      </c>
      <c r="R235" s="23">
        <v>42449</v>
      </c>
      <c r="S235" s="62"/>
      <c r="T235" s="21"/>
      <c r="U235" s="22"/>
      <c r="V235" s="23"/>
      <c r="W235" s="22" t="s">
        <v>1623</v>
      </c>
      <c r="X235" s="22"/>
      <c r="Y235" s="25">
        <v>43117</v>
      </c>
      <c r="Z235" s="18">
        <v>43709</v>
      </c>
      <c r="AA235" s="14" t="s">
        <v>59</v>
      </c>
      <c r="AB235" s="14" t="s">
        <v>119</v>
      </c>
      <c r="AC235" s="19">
        <v>44044</v>
      </c>
    </row>
    <row r="236" spans="1:29" ht="15.75" customHeight="1">
      <c r="A236" s="9" t="s">
        <v>1624</v>
      </c>
      <c r="B236" s="189" t="s">
        <v>1625</v>
      </c>
      <c r="C236" s="20" t="s">
        <v>237</v>
      </c>
      <c r="D236" s="20"/>
      <c r="E236" s="10" t="s">
        <v>1626</v>
      </c>
      <c r="F236" s="10">
        <v>4074312614</v>
      </c>
      <c r="G236" s="20" t="s">
        <v>1627</v>
      </c>
      <c r="H236" s="20"/>
      <c r="I236" s="20"/>
      <c r="J236" s="20"/>
      <c r="K236" s="20" t="s">
        <v>1628</v>
      </c>
      <c r="L236" s="31">
        <v>43307</v>
      </c>
      <c r="M236" s="22"/>
      <c r="N236" s="22"/>
      <c r="O236" s="22"/>
      <c r="P236" s="23"/>
      <c r="Q236" s="23"/>
      <c r="R236" s="23"/>
      <c r="S236" s="24"/>
      <c r="T236" s="21"/>
      <c r="U236" s="23"/>
      <c r="V236" s="23"/>
      <c r="W236" s="20" t="s">
        <v>1629</v>
      </c>
      <c r="X236" s="21">
        <v>39640</v>
      </c>
      <c r="Y236" s="25">
        <v>43637</v>
      </c>
      <c r="Z236" s="28">
        <v>41944</v>
      </c>
      <c r="AA236" s="45" t="s">
        <v>37</v>
      </c>
      <c r="AB236" s="45"/>
      <c r="AC236" s="19">
        <v>44044</v>
      </c>
    </row>
    <row r="237" spans="1:29" ht="15.75" customHeight="1">
      <c r="A237" s="9" t="s">
        <v>1630</v>
      </c>
      <c r="B237" s="20" t="s">
        <v>1631</v>
      </c>
      <c r="C237" s="20" t="s">
        <v>112</v>
      </c>
      <c r="D237" s="20" t="s">
        <v>1632</v>
      </c>
      <c r="E237" s="20" t="s">
        <v>1633</v>
      </c>
      <c r="F237" s="27" t="s">
        <v>1634</v>
      </c>
      <c r="G237" s="20" t="s">
        <v>1635</v>
      </c>
      <c r="H237" s="20"/>
      <c r="I237" s="20"/>
      <c r="J237" s="20"/>
      <c r="K237" s="20"/>
      <c r="L237" s="30"/>
      <c r="M237" s="22"/>
      <c r="N237" s="23"/>
      <c r="O237" s="22"/>
      <c r="P237" s="23"/>
      <c r="Q237" s="23" t="s">
        <v>870</v>
      </c>
      <c r="R237" s="23">
        <v>42380</v>
      </c>
      <c r="S237" s="24"/>
      <c r="T237" s="21"/>
      <c r="U237" s="23"/>
      <c r="V237" s="23"/>
      <c r="W237" s="23"/>
      <c r="X237" s="23"/>
      <c r="Y237" s="25">
        <v>43448</v>
      </c>
      <c r="Z237" s="18">
        <v>43556</v>
      </c>
      <c r="AA237" s="53" t="s">
        <v>59</v>
      </c>
      <c r="AB237" s="53" t="s">
        <v>67</v>
      </c>
      <c r="AC237" s="57">
        <v>44287</v>
      </c>
    </row>
    <row r="238" spans="1:29" ht="15.75" customHeight="1">
      <c r="A238" s="9" t="s">
        <v>1636</v>
      </c>
      <c r="B238" s="20" t="s">
        <v>1637</v>
      </c>
      <c r="C238" s="20" t="s">
        <v>31</v>
      </c>
      <c r="D238" s="20" t="s">
        <v>334</v>
      </c>
      <c r="E238" s="20" t="s">
        <v>1638</v>
      </c>
      <c r="F238" s="27" t="s">
        <v>1639</v>
      </c>
      <c r="G238" s="20" t="s">
        <v>1640</v>
      </c>
      <c r="H238" s="20" t="s">
        <v>230</v>
      </c>
      <c r="I238" s="20"/>
      <c r="J238" s="20"/>
      <c r="K238" s="20"/>
      <c r="L238" s="30"/>
      <c r="M238" s="22"/>
      <c r="N238" s="22"/>
      <c r="O238" s="22" t="s">
        <v>922</v>
      </c>
      <c r="P238" s="23">
        <v>42887</v>
      </c>
      <c r="Q238" s="23"/>
      <c r="R238" s="23"/>
      <c r="S238" s="24"/>
      <c r="T238" s="21"/>
      <c r="U238" s="23"/>
      <c r="V238" s="23"/>
      <c r="W238" s="23"/>
      <c r="X238" s="23"/>
      <c r="Y238" s="25">
        <v>43162</v>
      </c>
      <c r="Z238" s="18">
        <v>42491</v>
      </c>
      <c r="AA238" s="45" t="s">
        <v>59</v>
      </c>
      <c r="AB238" s="45" t="s">
        <v>216</v>
      </c>
      <c r="AC238" s="19">
        <v>44228</v>
      </c>
    </row>
    <row r="239" spans="1:29" ht="14.25" customHeight="1">
      <c r="A239" s="9" t="s">
        <v>1641</v>
      </c>
      <c r="B239" s="20" t="s">
        <v>1642</v>
      </c>
      <c r="C239" s="20" t="s">
        <v>31</v>
      </c>
      <c r="D239" s="20" t="s">
        <v>534</v>
      </c>
      <c r="E239" s="20" t="s">
        <v>1643</v>
      </c>
      <c r="F239" s="27" t="s">
        <v>1644</v>
      </c>
      <c r="G239" s="20" t="s">
        <v>1645</v>
      </c>
      <c r="H239" s="20" t="s">
        <v>230</v>
      </c>
      <c r="I239" s="20"/>
      <c r="J239" s="20"/>
      <c r="K239" s="20" t="s">
        <v>1646</v>
      </c>
      <c r="L239" s="30">
        <v>43641</v>
      </c>
      <c r="M239" s="22"/>
      <c r="N239" s="22"/>
      <c r="O239" s="22"/>
      <c r="P239" s="23"/>
      <c r="Q239" s="23" t="s">
        <v>1647</v>
      </c>
      <c r="R239" s="23">
        <v>42491</v>
      </c>
      <c r="S239" s="24"/>
      <c r="T239" s="21"/>
      <c r="U239" s="23"/>
      <c r="V239" s="23"/>
      <c r="W239" s="23"/>
      <c r="X239" s="23"/>
      <c r="Y239" s="25">
        <v>42569</v>
      </c>
      <c r="Z239" s="18">
        <v>43831</v>
      </c>
      <c r="AA239" s="14" t="s">
        <v>59</v>
      </c>
      <c r="AB239" s="14" t="s">
        <v>656</v>
      </c>
      <c r="AC239" s="19">
        <v>44136</v>
      </c>
    </row>
    <row r="240" spans="1:29" ht="14.25" customHeight="1">
      <c r="A240" s="9" t="s">
        <v>1648</v>
      </c>
      <c r="B240" s="10" t="s">
        <v>1649</v>
      </c>
      <c r="C240" s="20" t="s">
        <v>31</v>
      </c>
      <c r="D240" s="20" t="s">
        <v>879</v>
      </c>
      <c r="E240" s="10" t="s">
        <v>1650</v>
      </c>
      <c r="F240" s="10">
        <v>4013913383</v>
      </c>
      <c r="G240" s="20" t="s">
        <v>1651</v>
      </c>
      <c r="H240" s="20"/>
      <c r="I240" s="20"/>
      <c r="J240" s="20"/>
      <c r="K240" s="20"/>
      <c r="L240" s="20"/>
      <c r="M240" s="22"/>
      <c r="N240" s="22"/>
      <c r="O240" s="20" t="s">
        <v>1295</v>
      </c>
      <c r="P240" s="31">
        <v>42695</v>
      </c>
      <c r="Q240" s="23"/>
      <c r="R240" s="23"/>
      <c r="S240" s="24"/>
      <c r="T240" s="21"/>
      <c r="U240" s="23"/>
      <c r="V240" s="23"/>
      <c r="W240" s="23"/>
      <c r="X240" s="23"/>
      <c r="Y240" s="25">
        <v>43717</v>
      </c>
      <c r="Z240" s="18">
        <v>43678</v>
      </c>
      <c r="AA240" s="14" t="s">
        <v>37</v>
      </c>
      <c r="AB240" s="14"/>
      <c r="AC240" s="19">
        <v>44136</v>
      </c>
    </row>
    <row r="241" spans="1:29" ht="14.25" customHeight="1">
      <c r="A241" s="9" t="s">
        <v>1652</v>
      </c>
      <c r="B241" s="20" t="s">
        <v>1653</v>
      </c>
      <c r="C241" s="20" t="s">
        <v>31</v>
      </c>
      <c r="D241" s="20"/>
      <c r="E241" s="20" t="s">
        <v>1654</v>
      </c>
      <c r="F241" s="27" t="s">
        <v>1655</v>
      </c>
      <c r="G241" s="20" t="s">
        <v>1656</v>
      </c>
      <c r="H241" s="20"/>
      <c r="I241" s="20"/>
      <c r="J241" s="20"/>
      <c r="K241" s="20" t="s">
        <v>1657</v>
      </c>
      <c r="L241" s="20" t="s">
        <v>1658</v>
      </c>
      <c r="M241" s="22"/>
      <c r="N241" s="22"/>
      <c r="O241" s="22" t="s">
        <v>1659</v>
      </c>
      <c r="P241" s="21">
        <v>42948</v>
      </c>
      <c r="Q241" s="23"/>
      <c r="R241" s="23"/>
      <c r="S241" s="24"/>
      <c r="T241" s="21"/>
      <c r="U241" s="23"/>
      <c r="V241" s="23"/>
      <c r="W241" s="23"/>
      <c r="X241" s="23"/>
      <c r="Y241" s="25">
        <v>43672</v>
      </c>
      <c r="Z241" s="18">
        <v>43466</v>
      </c>
      <c r="AA241" s="14" t="s">
        <v>37</v>
      </c>
      <c r="AB241" s="14"/>
      <c r="AC241" s="19">
        <v>44013</v>
      </c>
    </row>
  </sheetData>
  <customSheetViews>
    <customSheetView guid="{7F3516EE-E4A8-46D7-A867-8CD75A94FC52}" filter="1" showAutoFilter="1">
      <pageMargins left="0.7" right="0.7" top="0.75" bottom="0.75" header="0.3" footer="0.3"/>
      <autoFilter ref="E11:E232" xr:uid="{00000000-0000-0000-0000-000000000000}"/>
    </customSheetView>
    <customSheetView guid="{A400191C-9FA9-4F82-8A9A-D43B29644504}" filter="1" showAutoFilter="1">
      <pageMargins left="0.7" right="0.7" top="0.75" bottom="0.75" header="0.3" footer="0.3"/>
      <autoFilter ref="A1:AC241" xr:uid="{00000000-0000-0000-0000-000000000000}">
        <filterColumn colId="6">
          <filters blank="1">
            <filter val="*does not have FB"/>
            <filter val="Alexandra Stevens Ahern"/>
            <filter val="Alexis Cross"/>
            <filter val="Alicia Miceli"/>
            <filter val="Alison Roxbury (Ali Britt)"/>
            <filter val="Alla Nikolaevna"/>
            <filter val="Allison Ahn"/>
            <filter val="Amanda Naomi"/>
            <filter val="Amber Bedfprd Duren"/>
            <filter val="Amy King"/>
            <filter val="Anja Herrlich"/>
            <filter val="Ashlee Traverzo (DeRosa)"/>
            <filter val="Ashley Turaj"/>
            <filter val="Becky VonMoser"/>
            <filter val="Bethany Walton DeWolfe"/>
            <filter val="Betsy Minott Duncan"/>
            <filter val="Bobbie Kristine"/>
            <filter val="Brittan Collett"/>
            <filter val="Brittany Bozich"/>
            <filter val="Cari Sweeney"/>
            <filter val="Caroline Zimmerman"/>
            <filter val="Cecilia Regina Pucci"/>
            <filter val="Christina Lopez"/>
            <filter val="Claire Bruneau"/>
            <filter val="Colette Mataj"/>
            <filter val="Colleen McEvoy"/>
            <filter val="Courtney Skultety McGrath"/>
            <filter val="Cyn Parra"/>
            <filter val="Dana Sitkins Allard"/>
            <filter val="Emily Engel David"/>
            <filter val="Emily Ganzer-Flanagan"/>
            <filter val="Erin Roberts Sullivan"/>
            <filter val="Farah Elhelou"/>
            <filter val="Gina Vega"/>
            <filter val="Gloria Sun Kim"/>
            <filter val="Grace Chang"/>
            <filter val="Hailey Ray Kramer"/>
            <filter val="Heather Kaeowichien"/>
            <filter val="Holly Cummings"/>
            <filter val="Ibolya Pasztor-Kelley"/>
            <filter val="Irina Nichol"/>
            <filter val="Jacy Smith Walsh"/>
            <filter val="Jamie Kellogg Bivens"/>
            <filter val="Janet Newton"/>
            <filter val="Jelena Zunic"/>
            <filter val="Jennifer Jean"/>
            <filter val="Jennifer Kovel Abnet"/>
            <filter val="Jennifer Larsson"/>
            <filter val="Jennifer Pierce Gurbikian"/>
            <filter val="Jing Ma"/>
            <filter val="Johnelle Lee Stirt"/>
            <filter val="Kacie Schabel Short"/>
            <filter val="Kara Hallis"/>
            <filter val="Karin Loretz"/>
            <filter val="Kate Alexander"/>
            <filter val="Kathy Bilan O'Neal"/>
            <filter val="Kelli Kish"/>
            <filter val="Kelly Ann Duame"/>
            <filter val="Kelly Ofarrell"/>
            <filter val="Kelsey Wallace"/>
            <filter val="Kimmy Warner"/>
            <filter val="Krista Hartley"/>
            <filter val="Kristyn Haldeman"/>
            <filter val="Lauren Elizabeth"/>
            <filter val="Lauren Gantz"/>
            <filter val="Lauren Rahimitabar"/>
            <filter val="Leah Laratta"/>
            <filter val="Leah Smolenyak Warner"/>
            <filter val="Lilly Arato"/>
            <filter val="Lina Heng"/>
            <filter val="Lindsay Bays Briggs"/>
            <filter val="Lindsey Entzminger Bugna"/>
            <filter val="Lisa Albrecht"/>
            <filter val="Lisa Burke"/>
            <filter val="Lisa Cunningham"/>
            <filter val="Lolly Donoghue"/>
            <filter val="Madeline Rollins Szabo"/>
            <filter val="Maggie Jamieson"/>
            <filter val="Mallory Freeman"/>
            <filter val="Mandyanne Bowman"/>
            <filter val="Marie Pfeiffer-Muzik"/>
            <filter val="MaryAshley Cato"/>
            <filter val="Mattie Chapman"/>
            <filter val="Meghan Van Thyne"/>
            <filter val="Melina Marie Stulic"/>
            <filter val="Melissa McCart"/>
            <filter val="Melissa Skipper Nunley"/>
            <filter val="Natalie Texeira-Harris"/>
            <filter val="Nicole Long Burton"/>
            <filter val="Nita Naik Sharma"/>
            <filter val="Noemi Olah"/>
            <filter val="Rachel Cully Bagge"/>
            <filter val="Rachel LaFreniere"/>
            <filter val="Rachel Tay"/>
            <filter val="Rebecca Bacheler"/>
            <filter val="Rochelle Hicks"/>
            <filter val="Ryan Tyson"/>
            <filter val="Sadie Corinne"/>
            <filter val="Savanna G Effer"/>
            <filter val="Shannon Howard"/>
            <filter val="Shreya Desai"/>
            <filter val="Staci Cheloff"/>
            <filter val="Stacy Whitted Drummond"/>
            <filter val="Stephanie Bylund"/>
            <filter val="Summer Headley Popejoy"/>
            <filter val="Tara Barlow"/>
            <filter val="Tara Martin Davidson"/>
            <filter val="Tia L'Hommedieu"/>
            <filter val="Vanessa Herrmann"/>
            <filter val="Vanessa Taulbee"/>
            <filter val="Vicky Moore Oostenbrink"/>
            <filter val="Virginia Butler"/>
            <filter val="Yuko Suzuki"/>
            <filter val="Zoe Morris"/>
          </filters>
        </filterColumn>
      </autoFilter>
    </customSheetView>
  </customSheetViews>
  <hyperlinks>
    <hyperlink ref="E74" r:id="rId1" xr:uid="{00000000-0004-0000-0000-000000000000}"/>
    <hyperlink ref="E173" r:id="rId2" xr:uid="{00000000-0004-0000-0000-000001000000}"/>
    <hyperlink ref="B175" r:id="rId3" xr:uid="{00000000-0004-0000-0000-000002000000}"/>
    <hyperlink ref="E175" r:id="rId4" xr:uid="{00000000-0004-0000-0000-000003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57"/>
  <sheetViews>
    <sheetView workbookViewId="0"/>
  </sheetViews>
  <sheetFormatPr defaultColWidth="17.28515625" defaultRowHeight="15" customHeight="1"/>
  <cols>
    <col min="1" max="2" width="25.85546875" customWidth="1"/>
    <col min="4" max="4" width="33.7109375" customWidth="1"/>
    <col min="5" max="5" width="24.5703125" customWidth="1"/>
    <col min="6" max="6" width="20.85546875" customWidth="1"/>
  </cols>
  <sheetData>
    <row r="2" spans="1:5" ht="25.5">
      <c r="A2" s="190" t="s">
        <v>1660</v>
      </c>
      <c r="E2" s="190" t="s">
        <v>1661</v>
      </c>
    </row>
    <row r="3" spans="1:5" ht="12.75">
      <c r="A3" s="73" t="s">
        <v>173</v>
      </c>
      <c r="E3" s="191" t="s">
        <v>1662</v>
      </c>
    </row>
    <row r="4" spans="1:5" ht="12.75">
      <c r="A4" s="9" t="s">
        <v>284</v>
      </c>
      <c r="E4" s="191"/>
    </row>
    <row r="5" spans="1:5" ht="12.75">
      <c r="A5" s="9" t="s">
        <v>410</v>
      </c>
      <c r="E5" s="191"/>
    </row>
    <row r="6" spans="1:5" ht="16.5" customHeight="1">
      <c r="A6" s="39" t="s">
        <v>1663</v>
      </c>
      <c r="E6" s="192"/>
    </row>
    <row r="7" spans="1:5" ht="12.75">
      <c r="A7" s="9" t="s">
        <v>698</v>
      </c>
      <c r="E7" s="192"/>
    </row>
    <row r="8" spans="1:5" ht="12.75">
      <c r="A8" s="9" t="s">
        <v>792</v>
      </c>
      <c r="E8" s="192"/>
    </row>
    <row r="9" spans="1:5" ht="12.75">
      <c r="A9" s="9" t="s">
        <v>1664</v>
      </c>
      <c r="E9" s="191"/>
    </row>
    <row r="10" spans="1:5" ht="12.75">
      <c r="A10" s="9" t="s">
        <v>1665</v>
      </c>
      <c r="E10" s="191"/>
    </row>
    <row r="11" spans="1:5" ht="12.75">
      <c r="A11" s="9" t="s">
        <v>945</v>
      </c>
      <c r="E11" s="192"/>
    </row>
    <row r="12" spans="1:5" ht="12.75">
      <c r="A12" s="9" t="s">
        <v>1057</v>
      </c>
      <c r="E12" s="191"/>
    </row>
    <row r="13" spans="1:5" ht="12.75">
      <c r="A13" s="9" t="s">
        <v>1105</v>
      </c>
      <c r="E13" s="191"/>
    </row>
    <row r="14" spans="1:5" ht="12.75">
      <c r="A14" s="9" t="s">
        <v>1119</v>
      </c>
      <c r="E14" s="192"/>
    </row>
    <row r="15" spans="1:5" ht="12.75">
      <c r="A15" s="39" t="s">
        <v>1666</v>
      </c>
      <c r="E15" s="192"/>
    </row>
    <row r="16" spans="1:5" ht="12.75">
      <c r="A16" s="9" t="s">
        <v>1667</v>
      </c>
      <c r="E16" s="191"/>
    </row>
    <row r="17" spans="1:6" ht="12.75">
      <c r="A17" s="9" t="s">
        <v>1668</v>
      </c>
    </row>
    <row r="18" spans="1:6" ht="12.75">
      <c r="A18" s="9" t="s">
        <v>1612</v>
      </c>
      <c r="E18" s="193" t="s">
        <v>0</v>
      </c>
      <c r="F18" s="193" t="s">
        <v>1669</v>
      </c>
    </row>
    <row r="19" spans="1:6" ht="12.75">
      <c r="A19" s="191"/>
      <c r="E19" s="39" t="s">
        <v>189</v>
      </c>
      <c r="F19" s="17">
        <v>42524</v>
      </c>
    </row>
    <row r="20" spans="1:6" ht="12.75">
      <c r="A20" s="192"/>
      <c r="E20" s="9" t="s">
        <v>354</v>
      </c>
      <c r="F20" s="17">
        <v>43635</v>
      </c>
    </row>
    <row r="21" spans="1:6" ht="12.75">
      <c r="A21" s="192"/>
      <c r="E21" s="9" t="s">
        <v>368</v>
      </c>
      <c r="F21" s="17">
        <v>43269</v>
      </c>
    </row>
    <row r="22" spans="1:6" ht="12.75">
      <c r="A22" s="192"/>
      <c r="E22" s="9" t="s">
        <v>564</v>
      </c>
      <c r="F22" s="25">
        <v>44009</v>
      </c>
    </row>
    <row r="23" spans="1:6" ht="12.75">
      <c r="A23" s="192"/>
      <c r="E23" s="9" t="s">
        <v>676</v>
      </c>
      <c r="F23" s="17">
        <v>43256</v>
      </c>
    </row>
    <row r="24" spans="1:6" ht="12.75">
      <c r="A24" s="192"/>
      <c r="E24" s="9" t="s">
        <v>765</v>
      </c>
      <c r="F24" s="17">
        <v>43992</v>
      </c>
    </row>
    <row r="25" spans="1:6" ht="12.75">
      <c r="A25" s="191"/>
      <c r="E25" s="67" t="s">
        <v>798</v>
      </c>
      <c r="F25" s="17">
        <v>42158</v>
      </c>
    </row>
    <row r="26" spans="1:6" ht="12.75">
      <c r="A26" s="192"/>
      <c r="E26" s="9" t="s">
        <v>1064</v>
      </c>
      <c r="F26" s="17">
        <v>43273</v>
      </c>
    </row>
    <row r="27" spans="1:6" ht="12.75">
      <c r="A27" s="192"/>
      <c r="E27" s="9" t="s">
        <v>1086</v>
      </c>
      <c r="F27" s="17">
        <v>43631</v>
      </c>
    </row>
    <row r="28" spans="1:6" ht="12.75">
      <c r="A28" s="192"/>
      <c r="E28" s="9" t="s">
        <v>1098</v>
      </c>
      <c r="F28" s="25">
        <v>43262</v>
      </c>
    </row>
    <row r="29" spans="1:6" ht="12.75">
      <c r="A29" s="192"/>
      <c r="E29" s="9" t="s">
        <v>1119</v>
      </c>
      <c r="F29" s="17">
        <v>43280</v>
      </c>
    </row>
    <row r="30" spans="1:6" ht="12.75">
      <c r="E30" s="39" t="s">
        <v>1666</v>
      </c>
      <c r="F30" s="17">
        <v>41814</v>
      </c>
    </row>
    <row r="31" spans="1:6" ht="12.75">
      <c r="E31" s="9" t="s">
        <v>1162</v>
      </c>
      <c r="F31" s="25">
        <v>43986</v>
      </c>
    </row>
    <row r="32" spans="1:6" ht="12.75">
      <c r="E32" s="9" t="s">
        <v>1317</v>
      </c>
      <c r="F32" s="17">
        <v>42529</v>
      </c>
    </row>
    <row r="33" spans="1:6" ht="12.75">
      <c r="E33" s="9" t="s">
        <v>1499</v>
      </c>
      <c r="F33" s="25">
        <v>43628</v>
      </c>
    </row>
    <row r="34" spans="1:6" ht="12.75">
      <c r="E34" s="9" t="s">
        <v>1525</v>
      </c>
      <c r="F34" s="25">
        <v>43986</v>
      </c>
    </row>
    <row r="35" spans="1:6" ht="12.75">
      <c r="E35" s="9" t="s">
        <v>1594</v>
      </c>
      <c r="F35" s="25">
        <v>43255</v>
      </c>
    </row>
    <row r="36" spans="1:6" ht="12.75">
      <c r="E36" s="9" t="s">
        <v>1607</v>
      </c>
      <c r="F36" s="25">
        <v>43260</v>
      </c>
    </row>
    <row r="37" spans="1:6" ht="12.75">
      <c r="E37" s="9" t="s">
        <v>1624</v>
      </c>
      <c r="F37" s="25">
        <v>43637</v>
      </c>
    </row>
    <row r="38" spans="1:6" ht="12.75">
      <c r="E38" s="191"/>
      <c r="F38" s="157"/>
    </row>
    <row r="39" spans="1:6" ht="12.75">
      <c r="E39" s="192"/>
      <c r="F39" s="194"/>
    </row>
    <row r="40" spans="1:6" ht="12.75">
      <c r="E40" s="192"/>
      <c r="F40" s="194"/>
    </row>
    <row r="41" spans="1:6" ht="12.75">
      <c r="E41" s="192"/>
      <c r="F41" s="194"/>
    </row>
    <row r="42" spans="1:6" ht="12.75">
      <c r="E42" s="192"/>
      <c r="F42" s="194"/>
    </row>
    <row r="43" spans="1:6" ht="12.75">
      <c r="A43" s="191"/>
      <c r="B43" s="152"/>
      <c r="E43" s="192"/>
      <c r="F43" s="194"/>
    </row>
    <row r="44" spans="1:6" ht="12.75">
      <c r="A44" s="191"/>
      <c r="B44" s="195"/>
    </row>
    <row r="45" spans="1:6" ht="12.75">
      <c r="A45" s="191"/>
      <c r="B45" s="152"/>
    </row>
    <row r="46" spans="1:6" ht="14.25">
      <c r="A46" s="191"/>
      <c r="B46" s="196"/>
    </row>
    <row r="47" spans="1:6" ht="12.75">
      <c r="A47" s="191"/>
      <c r="B47" s="152"/>
    </row>
    <row r="48" spans="1:6" ht="12.75">
      <c r="A48" s="191"/>
      <c r="B48" s="197"/>
    </row>
    <row r="49" spans="1:2" ht="12.75">
      <c r="A49" s="191"/>
      <c r="B49" s="152"/>
    </row>
    <row r="50" spans="1:2" ht="12.75">
      <c r="A50" s="191"/>
      <c r="B50" s="152"/>
    </row>
    <row r="51" spans="1:2" ht="14.25">
      <c r="A51" s="191"/>
      <c r="B51" s="196"/>
    </row>
    <row r="52" spans="1:2" ht="12.75">
      <c r="A52" s="191"/>
      <c r="B52" s="152"/>
    </row>
    <row r="53" spans="1:2" ht="12.75">
      <c r="A53" s="191"/>
      <c r="B53" s="152"/>
    </row>
    <row r="54" spans="1:2" ht="12.75">
      <c r="A54" s="191"/>
      <c r="B54" s="198"/>
    </row>
    <row r="55" spans="1:2" ht="12.75">
      <c r="A55" s="191"/>
      <c r="B55" s="199"/>
    </row>
    <row r="56" spans="1:2" ht="12.75">
      <c r="A56" s="191"/>
      <c r="B56" s="200"/>
    </row>
    <row r="57" spans="1:2" ht="12.75">
      <c r="A57" s="192"/>
      <c r="B57" s="200"/>
    </row>
  </sheetData>
  <autoFilter ref="E17:F4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982"/>
  <sheetViews>
    <sheetView workbookViewId="0"/>
  </sheetViews>
  <sheetFormatPr defaultColWidth="17.28515625" defaultRowHeight="15" customHeight="1"/>
  <cols>
    <col min="1" max="1" width="27.42578125" customWidth="1"/>
    <col min="2" max="2" width="22.5703125" customWidth="1"/>
    <col min="3" max="7" width="17.140625" customWidth="1"/>
    <col min="8" max="8" width="23.42578125" customWidth="1"/>
    <col min="9" max="31" width="17.140625" customWidth="1"/>
  </cols>
  <sheetData>
    <row r="1" spans="1:31" ht="21.75" customHeight="1">
      <c r="A1" s="201" t="s">
        <v>1670</v>
      </c>
      <c r="B1" s="202" t="s">
        <v>0</v>
      </c>
      <c r="C1" s="203" t="s">
        <v>1</v>
      </c>
      <c r="D1" s="203" t="s">
        <v>2</v>
      </c>
      <c r="E1" s="203" t="s">
        <v>3</v>
      </c>
      <c r="F1" s="204" t="s">
        <v>4</v>
      </c>
      <c r="G1" s="203" t="s">
        <v>1671</v>
      </c>
      <c r="H1" s="205" t="s">
        <v>6</v>
      </c>
      <c r="I1" s="203" t="s">
        <v>1672</v>
      </c>
      <c r="J1" s="203" t="s">
        <v>1673</v>
      </c>
      <c r="K1" s="205" t="s">
        <v>1674</v>
      </c>
      <c r="L1" s="205" t="s">
        <v>1675</v>
      </c>
      <c r="M1" s="205" t="s">
        <v>1674</v>
      </c>
      <c r="N1" s="205" t="s">
        <v>1676</v>
      </c>
      <c r="O1" s="205" t="s">
        <v>1677</v>
      </c>
      <c r="P1" s="205" t="s">
        <v>1678</v>
      </c>
      <c r="Q1" s="205" t="s">
        <v>1674</v>
      </c>
      <c r="R1" s="205" t="s">
        <v>1679</v>
      </c>
      <c r="S1" s="205" t="s">
        <v>1680</v>
      </c>
      <c r="T1" s="205" t="s">
        <v>1681</v>
      </c>
      <c r="U1" s="205" t="s">
        <v>1682</v>
      </c>
      <c r="V1" s="205" t="s">
        <v>28</v>
      </c>
      <c r="W1" s="206" t="s">
        <v>1683</v>
      </c>
      <c r="X1" s="206" t="s">
        <v>1684</v>
      </c>
      <c r="Y1" s="206" t="s">
        <v>1685</v>
      </c>
      <c r="Z1" s="206" t="s">
        <v>1685</v>
      </c>
      <c r="AA1" s="206" t="s">
        <v>1686</v>
      </c>
      <c r="AB1" s="207"/>
      <c r="AC1" s="207"/>
      <c r="AD1" s="207"/>
      <c r="AE1" s="207"/>
    </row>
    <row r="2" spans="1:31" ht="35.25" customHeight="1">
      <c r="A2" s="208"/>
      <c r="B2" s="209"/>
      <c r="C2" s="209"/>
      <c r="D2" s="210"/>
      <c r="E2" s="209"/>
      <c r="F2" s="211"/>
      <c r="G2" s="212"/>
      <c r="H2" s="213"/>
      <c r="I2" s="213"/>
      <c r="J2" s="209"/>
      <c r="K2" s="214"/>
      <c r="L2" s="209"/>
      <c r="M2" s="214"/>
      <c r="N2" s="215"/>
      <c r="O2" s="214"/>
      <c r="P2" s="216"/>
      <c r="Q2" s="217"/>
      <c r="R2" s="218"/>
      <c r="S2" s="219"/>
      <c r="T2" s="220"/>
      <c r="U2" s="221"/>
      <c r="V2" s="222"/>
      <c r="W2" s="222"/>
      <c r="X2" s="222"/>
      <c r="Y2" s="222"/>
      <c r="Z2" s="209"/>
      <c r="AA2" s="223"/>
      <c r="AB2" s="223"/>
      <c r="AC2" s="223"/>
      <c r="AD2" s="223"/>
      <c r="AE2" s="223"/>
    </row>
    <row r="3" spans="1:31" ht="25.5">
      <c r="A3" s="224" t="s">
        <v>1687</v>
      </c>
      <c r="B3" s="225" t="s">
        <v>1688</v>
      </c>
      <c r="C3" s="209"/>
      <c r="D3" s="209" t="s">
        <v>167</v>
      </c>
      <c r="E3" s="209" t="s">
        <v>1689</v>
      </c>
      <c r="F3" s="226" t="s">
        <v>1690</v>
      </c>
      <c r="G3" s="212" t="s">
        <v>1691</v>
      </c>
      <c r="H3" s="213"/>
      <c r="I3" s="213" t="s">
        <v>1692</v>
      </c>
      <c r="J3" s="209" t="s">
        <v>1536</v>
      </c>
      <c r="K3" s="209" t="s">
        <v>593</v>
      </c>
      <c r="M3" s="214"/>
      <c r="N3" s="209"/>
      <c r="O3" s="219">
        <v>41883</v>
      </c>
      <c r="P3" s="209"/>
      <c r="Q3" s="217"/>
      <c r="R3" s="227"/>
      <c r="T3" s="222"/>
      <c r="U3" s="222"/>
      <c r="V3" s="222"/>
      <c r="W3" s="222"/>
      <c r="X3" s="222"/>
      <c r="Y3" s="222"/>
      <c r="Z3" s="222"/>
      <c r="AA3" s="209"/>
    </row>
    <row r="4" spans="1:31" ht="12.75">
      <c r="A4" s="171" t="s">
        <v>1693</v>
      </c>
      <c r="B4" s="225" t="s">
        <v>1694</v>
      </c>
      <c r="C4" s="209" t="s">
        <v>1695</v>
      </c>
      <c r="D4" s="209" t="s">
        <v>31</v>
      </c>
      <c r="E4" s="209" t="s">
        <v>54</v>
      </c>
      <c r="F4" s="226" t="s">
        <v>1696</v>
      </c>
      <c r="G4" s="212" t="s">
        <v>1697</v>
      </c>
      <c r="H4" s="213"/>
      <c r="I4" s="213" t="s">
        <v>1697</v>
      </c>
      <c r="J4" s="209" t="s">
        <v>1698</v>
      </c>
      <c r="K4" s="214">
        <v>41353</v>
      </c>
      <c r="L4" s="228" t="s">
        <v>936</v>
      </c>
      <c r="M4" s="214">
        <v>42044</v>
      </c>
      <c r="N4" s="209"/>
      <c r="O4" s="214"/>
      <c r="P4" s="209"/>
      <c r="Q4" s="214"/>
      <c r="R4" s="227">
        <v>41709</v>
      </c>
      <c r="S4" s="219">
        <v>41883</v>
      </c>
      <c r="T4" s="209" t="s">
        <v>37</v>
      </c>
      <c r="U4" s="219"/>
      <c r="V4" s="219">
        <v>42248</v>
      </c>
      <c r="W4" s="209" t="s">
        <v>1699</v>
      </c>
      <c r="X4" s="209" t="s">
        <v>1700</v>
      </c>
      <c r="Y4" s="209"/>
      <c r="Z4" s="209"/>
      <c r="AA4" s="209"/>
    </row>
    <row r="5" spans="1:31" ht="12.75">
      <c r="A5" s="171" t="s">
        <v>1693</v>
      </c>
      <c r="B5" s="225" t="s">
        <v>1701</v>
      </c>
      <c r="C5" s="209" t="s">
        <v>1702</v>
      </c>
      <c r="D5" s="209" t="s">
        <v>31</v>
      </c>
      <c r="E5" s="209" t="s">
        <v>129</v>
      </c>
      <c r="F5" s="226" t="s">
        <v>1703</v>
      </c>
      <c r="G5" s="212" t="s">
        <v>1704</v>
      </c>
      <c r="H5" s="213"/>
      <c r="I5" s="213" t="s">
        <v>1705</v>
      </c>
      <c r="J5" s="209" t="s">
        <v>255</v>
      </c>
      <c r="K5" s="214">
        <v>40686</v>
      </c>
      <c r="L5" s="209" t="s">
        <v>1706</v>
      </c>
      <c r="M5" s="214">
        <v>40192</v>
      </c>
      <c r="N5" s="209" t="s">
        <v>496</v>
      </c>
      <c r="O5" s="214">
        <v>41618</v>
      </c>
      <c r="P5" s="209"/>
      <c r="Q5" s="217"/>
      <c r="R5" s="227">
        <v>41643</v>
      </c>
      <c r="S5" s="219">
        <v>41913</v>
      </c>
      <c r="T5" s="209" t="s">
        <v>37</v>
      </c>
      <c r="U5" s="219"/>
      <c r="V5" s="219">
        <v>42278</v>
      </c>
      <c r="W5" s="209" t="s">
        <v>1707</v>
      </c>
      <c r="X5" s="158" t="s">
        <v>1708</v>
      </c>
      <c r="Y5" s="209" t="s">
        <v>1709</v>
      </c>
      <c r="Z5" s="209"/>
      <c r="AA5" s="209"/>
    </row>
    <row r="6" spans="1:31" ht="12.75">
      <c r="A6" s="171" t="s">
        <v>1693</v>
      </c>
      <c r="B6" s="225" t="s">
        <v>1710</v>
      </c>
      <c r="C6" s="209" t="s">
        <v>1711</v>
      </c>
      <c r="D6" s="209" t="s">
        <v>31</v>
      </c>
      <c r="E6" s="209" t="s">
        <v>83</v>
      </c>
      <c r="F6" s="226" t="s">
        <v>1712</v>
      </c>
      <c r="G6" s="212"/>
      <c r="H6" s="213"/>
      <c r="I6" s="213"/>
      <c r="J6" s="209" t="s">
        <v>1713</v>
      </c>
      <c r="K6" s="214">
        <v>40415</v>
      </c>
      <c r="L6" s="209" t="s">
        <v>1009</v>
      </c>
      <c r="M6" s="214">
        <v>41268</v>
      </c>
      <c r="N6" s="209"/>
      <c r="O6" s="214"/>
      <c r="P6" s="209"/>
      <c r="Q6" s="217"/>
      <c r="R6" s="227">
        <v>41774</v>
      </c>
      <c r="S6" s="219">
        <v>41944</v>
      </c>
      <c r="T6" s="209" t="s">
        <v>37</v>
      </c>
      <c r="U6" s="219"/>
      <c r="V6" s="219">
        <v>42309</v>
      </c>
      <c r="W6" s="158" t="s">
        <v>1708</v>
      </c>
      <c r="X6" s="209" t="s">
        <v>1699</v>
      </c>
      <c r="Y6" s="209"/>
      <c r="Z6" s="209"/>
      <c r="AA6" s="209"/>
    </row>
    <row r="7" spans="1:31" ht="12.75">
      <c r="A7" s="171" t="s">
        <v>1693</v>
      </c>
      <c r="B7" s="225" t="s">
        <v>1714</v>
      </c>
      <c r="C7" s="209" t="s">
        <v>1715</v>
      </c>
      <c r="D7" s="210" t="s">
        <v>31</v>
      </c>
      <c r="E7" s="210" t="s">
        <v>326</v>
      </c>
      <c r="F7" s="211" t="str">
        <f>HYPERLINK("mailto:elizabethdiluciano@gmail.com","elizabethdiluciano@gmail.com")</f>
        <v>elizabethdiluciano@gmail.com</v>
      </c>
      <c r="G7" s="212"/>
      <c r="H7" s="213"/>
      <c r="I7" s="213" t="s">
        <v>1716</v>
      </c>
      <c r="J7" s="209" t="s">
        <v>1154</v>
      </c>
      <c r="K7" s="214">
        <v>39814</v>
      </c>
      <c r="L7" s="209" t="s">
        <v>1717</v>
      </c>
      <c r="M7" s="214">
        <v>40337</v>
      </c>
      <c r="N7" s="209" t="s">
        <v>1564</v>
      </c>
      <c r="O7" s="214">
        <v>40826</v>
      </c>
      <c r="P7" s="209" t="s">
        <v>936</v>
      </c>
      <c r="Q7" s="229">
        <v>41422</v>
      </c>
      <c r="R7" s="230">
        <v>41141</v>
      </c>
      <c r="S7" s="231">
        <v>41153</v>
      </c>
      <c r="T7" s="210" t="s">
        <v>59</v>
      </c>
      <c r="U7" s="210" t="s">
        <v>1718</v>
      </c>
      <c r="V7" s="232">
        <v>42278</v>
      </c>
      <c r="W7" s="233" t="s">
        <v>1708</v>
      </c>
      <c r="X7" s="233" t="s">
        <v>1708</v>
      </c>
      <c r="Y7" s="210" t="s">
        <v>1719</v>
      </c>
      <c r="Z7" s="209" t="s">
        <v>1699</v>
      </c>
      <c r="AA7" s="210"/>
    </row>
    <row r="8" spans="1:31" ht="12.75">
      <c r="A8" s="171" t="s">
        <v>1693</v>
      </c>
      <c r="B8" s="225" t="s">
        <v>1720</v>
      </c>
      <c r="C8" s="209" t="s">
        <v>1721</v>
      </c>
      <c r="D8" s="210" t="s">
        <v>439</v>
      </c>
      <c r="E8" s="209" t="s">
        <v>148</v>
      </c>
      <c r="F8" s="211" t="s">
        <v>1722</v>
      </c>
      <c r="G8" s="212"/>
      <c r="H8" s="213"/>
      <c r="I8" s="213" t="s">
        <v>1723</v>
      </c>
      <c r="J8" s="209" t="s">
        <v>1204</v>
      </c>
      <c r="K8" s="214">
        <v>41068</v>
      </c>
      <c r="L8" s="209" t="s">
        <v>407</v>
      </c>
      <c r="M8" s="214">
        <v>41910</v>
      </c>
      <c r="N8" s="215"/>
      <c r="O8" s="214"/>
      <c r="P8" s="216"/>
      <c r="Q8" s="217"/>
      <c r="R8" s="218">
        <v>41399</v>
      </c>
      <c r="S8" s="219" t="s">
        <v>1724</v>
      </c>
      <c r="T8" s="209" t="s">
        <v>59</v>
      </c>
      <c r="U8" s="209" t="s">
        <v>1725</v>
      </c>
      <c r="V8" s="232">
        <v>42278</v>
      </c>
      <c r="W8" s="219" t="s">
        <v>1719</v>
      </c>
      <c r="X8" s="209" t="s">
        <v>1709</v>
      </c>
      <c r="Y8" s="209"/>
      <c r="Z8" s="209"/>
      <c r="AA8" s="209"/>
    </row>
    <row r="9" spans="1:31" ht="18.75" customHeight="1">
      <c r="A9" s="171" t="s">
        <v>1693</v>
      </c>
      <c r="B9" s="225" t="s">
        <v>1726</v>
      </c>
      <c r="C9" s="209" t="s">
        <v>1727</v>
      </c>
      <c r="D9" s="209" t="s">
        <v>31</v>
      </c>
      <c r="E9" s="209" t="s">
        <v>54</v>
      </c>
      <c r="F9" s="226" t="s">
        <v>1728</v>
      </c>
      <c r="G9" s="212"/>
      <c r="H9" s="213"/>
      <c r="I9" s="213" t="s">
        <v>1729</v>
      </c>
      <c r="J9" s="209" t="s">
        <v>978</v>
      </c>
      <c r="K9" s="214">
        <v>39755</v>
      </c>
      <c r="L9" s="209" t="s">
        <v>416</v>
      </c>
      <c r="M9" s="214">
        <v>40892</v>
      </c>
      <c r="N9" s="209" t="s">
        <v>1730</v>
      </c>
      <c r="O9" s="214">
        <v>41687</v>
      </c>
      <c r="P9" s="209"/>
      <c r="Q9" s="217"/>
      <c r="R9" s="227">
        <v>41685</v>
      </c>
      <c r="S9" s="219">
        <v>41913</v>
      </c>
      <c r="T9" s="209" t="s">
        <v>37</v>
      </c>
      <c r="U9" s="219"/>
      <c r="V9" s="219">
        <v>42278</v>
      </c>
      <c r="W9" s="158" t="s">
        <v>1708</v>
      </c>
      <c r="X9" s="209" t="s">
        <v>1719</v>
      </c>
      <c r="Y9" s="209" t="s">
        <v>1709</v>
      </c>
      <c r="Z9" s="209"/>
      <c r="AA9" s="234"/>
    </row>
    <row r="10" spans="1:31" ht="25.5">
      <c r="A10" s="171" t="s">
        <v>1731</v>
      </c>
      <c r="B10" s="225" t="s">
        <v>1732</v>
      </c>
      <c r="C10" s="209" t="s">
        <v>1733</v>
      </c>
      <c r="D10" s="209" t="s">
        <v>31</v>
      </c>
      <c r="E10" s="209" t="s">
        <v>786</v>
      </c>
      <c r="F10" s="226" t="s">
        <v>1734</v>
      </c>
      <c r="G10" s="212"/>
      <c r="H10" s="213"/>
      <c r="I10" s="213" t="s">
        <v>1735</v>
      </c>
      <c r="J10" s="209" t="s">
        <v>1030</v>
      </c>
      <c r="K10" s="214">
        <v>41154</v>
      </c>
      <c r="L10" s="209" t="s">
        <v>388</v>
      </c>
      <c r="M10" s="214">
        <v>40280</v>
      </c>
      <c r="N10" s="209"/>
      <c r="O10" s="214"/>
      <c r="P10" s="209"/>
      <c r="Q10" s="217"/>
      <c r="R10" s="235">
        <v>41836</v>
      </c>
      <c r="S10" s="219">
        <v>41944</v>
      </c>
      <c r="T10" s="209" t="s">
        <v>37</v>
      </c>
      <c r="U10" s="219"/>
      <c r="V10" s="236">
        <v>42309</v>
      </c>
      <c r="W10" s="209" t="s">
        <v>1699</v>
      </c>
      <c r="X10" s="158" t="s">
        <v>1708</v>
      </c>
      <c r="Y10" s="209"/>
      <c r="Z10" s="209"/>
      <c r="AA10" s="234"/>
    </row>
    <row r="11" spans="1:31" ht="12.75">
      <c r="A11" s="171" t="s">
        <v>1693</v>
      </c>
      <c r="B11" s="237" t="s">
        <v>1736</v>
      </c>
      <c r="C11" s="238" t="s">
        <v>1737</v>
      </c>
      <c r="D11" s="239" t="s">
        <v>1738</v>
      </c>
      <c r="E11" s="238" t="s">
        <v>515</v>
      </c>
      <c r="F11" s="240" t="str">
        <f>HYPERLINK("mailto:anneweber@verizon.net","anneweber@verizon.net")</f>
        <v>anneweber@verizon.net</v>
      </c>
      <c r="G11" s="241" t="s">
        <v>1739</v>
      </c>
      <c r="H11" s="242"/>
      <c r="I11" s="242"/>
      <c r="J11" s="238" t="s">
        <v>271</v>
      </c>
      <c r="K11" s="243">
        <v>39461</v>
      </c>
      <c r="L11" s="238" t="s">
        <v>1309</v>
      </c>
      <c r="M11" s="243">
        <v>40436</v>
      </c>
      <c r="N11" s="244"/>
      <c r="O11" s="245"/>
      <c r="P11" s="246"/>
      <c r="Q11" s="247"/>
      <c r="R11" s="248">
        <v>41383</v>
      </c>
      <c r="S11" s="249"/>
      <c r="T11" s="238" t="s">
        <v>59</v>
      </c>
      <c r="U11" s="250" t="s">
        <v>1740</v>
      </c>
      <c r="V11" s="251">
        <v>42309</v>
      </c>
      <c r="W11" s="238" t="s">
        <v>1741</v>
      </c>
      <c r="X11" s="238" t="s">
        <v>1707</v>
      </c>
      <c r="Y11" s="252"/>
      <c r="Z11" s="252"/>
      <c r="AA11" s="252"/>
      <c r="AB11" s="252"/>
      <c r="AC11" s="252"/>
      <c r="AD11" s="252"/>
      <c r="AE11" s="252"/>
    </row>
    <row r="12" spans="1:31" ht="12.75">
      <c r="A12" s="171" t="s">
        <v>1693</v>
      </c>
      <c r="B12" s="225" t="s">
        <v>1742</v>
      </c>
      <c r="C12" s="209" t="s">
        <v>1743</v>
      </c>
      <c r="D12" s="209" t="s">
        <v>31</v>
      </c>
      <c r="E12" s="209" t="s">
        <v>129</v>
      </c>
      <c r="F12" s="226" t="s">
        <v>1744</v>
      </c>
      <c r="G12" s="212" t="s">
        <v>1745</v>
      </c>
      <c r="H12" s="213"/>
      <c r="I12" s="213" t="s">
        <v>1746</v>
      </c>
      <c r="J12" s="209" t="s">
        <v>1437</v>
      </c>
      <c r="K12" s="214">
        <v>40498</v>
      </c>
      <c r="L12" s="209" t="s">
        <v>777</v>
      </c>
      <c r="M12" s="214">
        <v>41207</v>
      </c>
      <c r="N12" s="209"/>
      <c r="O12" s="214"/>
      <c r="P12" s="209"/>
      <c r="Q12" s="217"/>
      <c r="R12" s="235">
        <v>42097</v>
      </c>
      <c r="S12" s="219">
        <v>42005</v>
      </c>
      <c r="T12" s="209" t="s">
        <v>37</v>
      </c>
      <c r="U12" s="219"/>
      <c r="V12" s="236">
        <v>42370</v>
      </c>
      <c r="W12" s="209" t="s">
        <v>1707</v>
      </c>
      <c r="X12" s="209" t="s">
        <v>1699</v>
      </c>
      <c r="Y12" s="209"/>
      <c r="Z12" s="209"/>
      <c r="AA12" s="209"/>
    </row>
    <row r="13" spans="1:31" ht="15.75" customHeight="1">
      <c r="A13" s="171" t="s">
        <v>1747</v>
      </c>
      <c r="B13" s="225" t="s">
        <v>1748</v>
      </c>
      <c r="C13" s="209" t="s">
        <v>1749</v>
      </c>
      <c r="D13" s="209" t="s">
        <v>31</v>
      </c>
      <c r="E13" s="209" t="s">
        <v>294</v>
      </c>
      <c r="F13" s="226" t="s">
        <v>1750</v>
      </c>
      <c r="G13" s="212" t="s">
        <v>1751</v>
      </c>
      <c r="H13" s="253"/>
      <c r="I13" s="253" t="s">
        <v>1752</v>
      </c>
      <c r="J13" s="209" t="s">
        <v>1753</v>
      </c>
      <c r="K13" s="214">
        <v>40107</v>
      </c>
      <c r="L13" s="209"/>
      <c r="M13" s="214"/>
      <c r="N13" s="209"/>
      <c r="O13" s="214"/>
      <c r="P13" s="209"/>
      <c r="Q13" s="217"/>
      <c r="R13" s="235">
        <v>42368</v>
      </c>
      <c r="S13" s="219">
        <v>42036</v>
      </c>
      <c r="T13" s="209" t="s">
        <v>37</v>
      </c>
      <c r="U13" s="219"/>
      <c r="V13" s="236">
        <v>42401</v>
      </c>
      <c r="W13" s="158" t="s">
        <v>1708</v>
      </c>
      <c r="X13" s="209"/>
      <c r="Y13" s="209"/>
      <c r="Z13" s="209"/>
      <c r="AA13" s="209"/>
    </row>
    <row r="14" spans="1:31" ht="15.75" customHeight="1">
      <c r="A14" s="171" t="s">
        <v>1754</v>
      </c>
      <c r="B14" s="254" t="s">
        <v>1755</v>
      </c>
      <c r="C14" s="255" t="s">
        <v>1756</v>
      </c>
      <c r="D14" s="210" t="s">
        <v>31</v>
      </c>
      <c r="E14" s="255" t="s">
        <v>1107</v>
      </c>
      <c r="F14" s="256" t="s">
        <v>1757</v>
      </c>
      <c r="G14" s="257" t="s">
        <v>1758</v>
      </c>
      <c r="H14" s="258"/>
      <c r="I14" s="258" t="s">
        <v>1759</v>
      </c>
      <c r="J14" s="255" t="s">
        <v>298</v>
      </c>
      <c r="K14" s="259">
        <v>40463</v>
      </c>
      <c r="L14" s="255" t="s">
        <v>626</v>
      </c>
      <c r="M14" s="259">
        <v>41357</v>
      </c>
      <c r="N14" s="255"/>
      <c r="O14" s="259"/>
      <c r="P14" s="255"/>
      <c r="Q14" s="260"/>
      <c r="R14" s="235">
        <v>41861</v>
      </c>
      <c r="S14" s="219" t="s">
        <v>1760</v>
      </c>
      <c r="T14" s="255" t="s">
        <v>59</v>
      </c>
      <c r="U14" s="255" t="s">
        <v>1761</v>
      </c>
      <c r="V14" s="236">
        <v>42401</v>
      </c>
      <c r="W14" s="261" t="s">
        <v>1707</v>
      </c>
      <c r="X14" s="255" t="s">
        <v>1699</v>
      </c>
      <c r="Y14" s="255"/>
      <c r="Z14" s="255"/>
      <c r="AA14" s="222"/>
    </row>
    <row r="15" spans="1:31" ht="25.5">
      <c r="A15" s="171" t="s">
        <v>1747</v>
      </c>
      <c r="B15" s="225" t="s">
        <v>1762</v>
      </c>
      <c r="C15" s="209" t="s">
        <v>1763</v>
      </c>
      <c r="D15" s="210" t="s">
        <v>31</v>
      </c>
      <c r="E15" s="210" t="s">
        <v>83</v>
      </c>
      <c r="F15" s="211" t="s">
        <v>1764</v>
      </c>
      <c r="G15" s="212" t="s">
        <v>1765</v>
      </c>
      <c r="H15" s="213"/>
      <c r="I15" s="213"/>
      <c r="J15" s="209" t="s">
        <v>1766</v>
      </c>
      <c r="K15" s="214">
        <v>39650</v>
      </c>
      <c r="L15" s="209" t="s">
        <v>1767</v>
      </c>
      <c r="M15" s="214">
        <v>40598</v>
      </c>
      <c r="N15" s="215"/>
      <c r="O15" s="214"/>
      <c r="P15" s="216"/>
      <c r="Q15" s="229"/>
      <c r="R15" s="235">
        <v>41404</v>
      </c>
      <c r="S15" s="219" t="s">
        <v>135</v>
      </c>
      <c r="T15" s="210" t="s">
        <v>59</v>
      </c>
      <c r="U15" s="210" t="s">
        <v>1768</v>
      </c>
      <c r="V15" s="236" t="s">
        <v>1769</v>
      </c>
      <c r="W15" s="233" t="s">
        <v>1707</v>
      </c>
      <c r="X15" s="158" t="s">
        <v>1719</v>
      </c>
      <c r="Y15" s="209"/>
      <c r="Z15" s="209"/>
      <c r="AA15" s="209"/>
    </row>
    <row r="16" spans="1:31" ht="12.75">
      <c r="A16" s="171" t="s">
        <v>1770</v>
      </c>
      <c r="B16" s="225" t="s">
        <v>1771</v>
      </c>
      <c r="C16" s="209" t="s">
        <v>1772</v>
      </c>
      <c r="D16" s="209" t="s">
        <v>31</v>
      </c>
      <c r="E16" s="209" t="s">
        <v>148</v>
      </c>
      <c r="F16" s="226" t="s">
        <v>1773</v>
      </c>
      <c r="G16" s="212" t="s">
        <v>1774</v>
      </c>
      <c r="H16" s="212"/>
      <c r="I16" s="212" t="s">
        <v>1774</v>
      </c>
      <c r="J16" s="209" t="s">
        <v>1775</v>
      </c>
      <c r="K16" s="214">
        <v>41158</v>
      </c>
      <c r="L16" s="209"/>
      <c r="M16" s="214"/>
      <c r="N16" s="209"/>
      <c r="O16" s="214"/>
      <c r="P16" s="209"/>
      <c r="Q16" s="217"/>
      <c r="R16" s="235">
        <v>42354</v>
      </c>
      <c r="S16" s="219">
        <v>42036</v>
      </c>
      <c r="T16" s="209" t="s">
        <v>37</v>
      </c>
      <c r="U16" s="219"/>
      <c r="V16" s="236">
        <v>42401</v>
      </c>
      <c r="W16" s="209" t="s">
        <v>1699</v>
      </c>
      <c r="X16" s="209"/>
      <c r="Y16" s="209"/>
      <c r="Z16" s="209"/>
      <c r="AA16" s="209"/>
    </row>
    <row r="17" spans="1:31" ht="15.75" customHeight="1">
      <c r="A17" s="171" t="s">
        <v>1776</v>
      </c>
      <c r="B17" s="225" t="s">
        <v>1777</v>
      </c>
      <c r="C17" s="209" t="s">
        <v>1778</v>
      </c>
      <c r="D17" s="210" t="s">
        <v>237</v>
      </c>
      <c r="E17" s="210" t="s">
        <v>238</v>
      </c>
      <c r="F17" s="211" t="str">
        <f>HYPERLINK("mailto:Leigh717@hotmail.com","Leigh717@hotmail.com")</f>
        <v>Leigh717@hotmail.com</v>
      </c>
      <c r="G17" s="212"/>
      <c r="H17" s="213"/>
      <c r="I17" s="213" t="s">
        <v>1779</v>
      </c>
      <c r="J17" s="209" t="s">
        <v>1780</v>
      </c>
      <c r="K17" s="214">
        <v>40247</v>
      </c>
      <c r="L17" s="209" t="s">
        <v>675</v>
      </c>
      <c r="M17" s="214">
        <v>41743</v>
      </c>
      <c r="N17" s="215"/>
      <c r="O17" s="214"/>
      <c r="P17" s="216"/>
      <c r="Q17" s="229"/>
      <c r="R17" s="235">
        <v>40878</v>
      </c>
      <c r="S17" s="219">
        <v>40787</v>
      </c>
      <c r="T17" s="209" t="s">
        <v>59</v>
      </c>
      <c r="U17" s="210" t="s">
        <v>1781</v>
      </c>
      <c r="V17" s="236">
        <v>42430</v>
      </c>
      <c r="W17" s="233" t="s">
        <v>1708</v>
      </c>
      <c r="X17" s="209" t="s">
        <v>1709</v>
      </c>
      <c r="Y17" s="209"/>
      <c r="Z17" s="209"/>
      <c r="AA17" s="234"/>
    </row>
    <row r="18" spans="1:31" ht="16.5" customHeight="1">
      <c r="A18" s="171" t="s">
        <v>1782</v>
      </c>
      <c r="B18" s="225" t="s">
        <v>1783</v>
      </c>
      <c r="C18" s="262" t="s">
        <v>1784</v>
      </c>
      <c r="D18" s="263" t="s">
        <v>1785</v>
      </c>
      <c r="E18" s="263" t="s">
        <v>1785</v>
      </c>
      <c r="F18" s="264" t="str">
        <f>HYPERLINK("mailto:stephaniecahillDC@gmail.com","stephaniecahillDC@gmail.com")</f>
        <v>stephaniecahillDC@gmail.com</v>
      </c>
      <c r="G18" s="212"/>
      <c r="H18" s="213"/>
      <c r="I18" s="213" t="s">
        <v>1786</v>
      </c>
      <c r="J18" s="209" t="s">
        <v>1787</v>
      </c>
      <c r="K18" s="214">
        <v>40835</v>
      </c>
      <c r="L18" s="209"/>
      <c r="M18" s="214"/>
      <c r="N18" s="215"/>
      <c r="O18" s="214"/>
      <c r="P18" s="216"/>
      <c r="Q18" s="229"/>
      <c r="R18" s="235">
        <v>40745</v>
      </c>
      <c r="S18" s="219">
        <v>40878</v>
      </c>
      <c r="T18" s="210" t="s">
        <v>59</v>
      </c>
      <c r="U18" s="210" t="s">
        <v>1788</v>
      </c>
      <c r="V18" s="236">
        <v>42461</v>
      </c>
      <c r="W18" s="231" t="s">
        <v>1719</v>
      </c>
      <c r="X18" s="209"/>
      <c r="Y18" s="209"/>
      <c r="Z18" s="209"/>
      <c r="AA18" s="209"/>
    </row>
    <row r="19" spans="1:31" ht="25.5">
      <c r="A19" s="171" t="s">
        <v>1789</v>
      </c>
      <c r="B19" s="225" t="s">
        <v>1790</v>
      </c>
      <c r="C19" s="209" t="s">
        <v>1791</v>
      </c>
      <c r="D19" s="233" t="s">
        <v>31</v>
      </c>
      <c r="E19" s="210" t="s">
        <v>318</v>
      </c>
      <c r="F19" s="211" t="str">
        <f>HYPERLINK("mailto:sbcook@mac.com","sbcook@mac.com")</f>
        <v>sbcook@mac.com</v>
      </c>
      <c r="G19" s="212" t="s">
        <v>1792</v>
      </c>
      <c r="H19" s="213"/>
      <c r="I19" s="213" t="s">
        <v>1793</v>
      </c>
      <c r="J19" s="209" t="s">
        <v>435</v>
      </c>
      <c r="K19" s="214">
        <v>38147</v>
      </c>
      <c r="L19" s="209" t="s">
        <v>1794</v>
      </c>
      <c r="M19" s="214">
        <v>38841</v>
      </c>
      <c r="N19" s="209" t="s">
        <v>1795</v>
      </c>
      <c r="O19" s="214">
        <v>39965</v>
      </c>
      <c r="P19" s="209" t="s">
        <v>1796</v>
      </c>
      <c r="Q19" s="229">
        <v>40658</v>
      </c>
      <c r="R19" s="235">
        <v>41164</v>
      </c>
      <c r="S19" s="219">
        <v>40969</v>
      </c>
      <c r="T19" s="209" t="s">
        <v>59</v>
      </c>
      <c r="U19" s="210" t="s">
        <v>1788</v>
      </c>
      <c r="V19" s="236">
        <v>42461</v>
      </c>
      <c r="W19" s="210" t="s">
        <v>1741</v>
      </c>
      <c r="X19" s="210" t="s">
        <v>1741</v>
      </c>
      <c r="Y19" s="233" t="s">
        <v>1708</v>
      </c>
      <c r="Z19" s="210" t="s">
        <v>1707</v>
      </c>
      <c r="AA19" s="209"/>
    </row>
    <row r="20" spans="1:31" ht="18.75" customHeight="1">
      <c r="A20" s="171" t="s">
        <v>1789</v>
      </c>
      <c r="B20" s="225" t="s">
        <v>1797</v>
      </c>
      <c r="C20" s="209" t="s">
        <v>1798</v>
      </c>
      <c r="D20" s="265" t="s">
        <v>31</v>
      </c>
      <c r="E20" s="265" t="s">
        <v>534</v>
      </c>
      <c r="F20" s="211" t="str">
        <f>HYPERLINK("mailto:jeanette.lynch@gmail.com","jeanette.lynch@gmail.com")</f>
        <v>jeanette.lynch@gmail.com</v>
      </c>
      <c r="G20" s="212" t="s">
        <v>1799</v>
      </c>
      <c r="H20" s="213"/>
      <c r="I20" s="213" t="s">
        <v>1800</v>
      </c>
      <c r="J20" s="209" t="s">
        <v>922</v>
      </c>
      <c r="K20" s="214">
        <v>40625</v>
      </c>
      <c r="L20" s="209"/>
      <c r="M20" s="214"/>
      <c r="N20" s="215"/>
      <c r="O20" s="214"/>
      <c r="P20" s="216"/>
      <c r="Q20" s="217"/>
      <c r="R20" s="235">
        <v>40789</v>
      </c>
      <c r="S20" s="219">
        <v>40756</v>
      </c>
      <c r="T20" s="209" t="s">
        <v>59</v>
      </c>
      <c r="U20" s="209" t="s">
        <v>1788</v>
      </c>
      <c r="V20" s="236">
        <v>42461</v>
      </c>
      <c r="W20" s="219" t="s">
        <v>1707</v>
      </c>
      <c r="X20" s="209"/>
      <c r="Y20" s="209"/>
      <c r="Z20" s="209"/>
      <c r="AA20" s="209"/>
    </row>
    <row r="21" spans="1:31" ht="15.75" customHeight="1">
      <c r="A21" s="171" t="s">
        <v>1789</v>
      </c>
      <c r="B21" s="254" t="s">
        <v>1801</v>
      </c>
      <c r="C21" s="255" t="s">
        <v>1802</v>
      </c>
      <c r="D21" s="255" t="s">
        <v>954</v>
      </c>
      <c r="E21" s="223" t="s">
        <v>260</v>
      </c>
      <c r="F21" s="266" t="str">
        <f>HYPERLINK("mailto:maralijn@tampabay.rr.com","maralijn@tampabay.rr.com")</f>
        <v>maralijn@tampabay.rr.com</v>
      </c>
      <c r="G21" s="257" t="s">
        <v>1803</v>
      </c>
      <c r="H21" s="258"/>
      <c r="I21" s="258" t="s">
        <v>1804</v>
      </c>
      <c r="J21" s="255" t="s">
        <v>1805</v>
      </c>
      <c r="K21" s="267">
        <v>37850</v>
      </c>
      <c r="L21" s="223" t="s">
        <v>1806</v>
      </c>
      <c r="M21" s="259">
        <v>40450</v>
      </c>
      <c r="N21" s="255"/>
      <c r="O21" s="259"/>
      <c r="P21" s="255"/>
      <c r="Q21" s="260"/>
      <c r="R21" s="235">
        <v>40621</v>
      </c>
      <c r="S21" s="219">
        <v>40756</v>
      </c>
      <c r="T21" s="255" t="s">
        <v>59</v>
      </c>
      <c r="U21" s="255" t="s">
        <v>1788</v>
      </c>
      <c r="V21" s="236">
        <v>42461</v>
      </c>
      <c r="W21" s="255" t="s">
        <v>1741</v>
      </c>
      <c r="X21" s="223" t="s">
        <v>1707</v>
      </c>
      <c r="Y21" s="223"/>
      <c r="Z21" s="223"/>
      <c r="AA21" s="223"/>
    </row>
    <row r="22" spans="1:31" ht="25.5">
      <c r="A22" s="171" t="s">
        <v>1754</v>
      </c>
      <c r="B22" s="225" t="s">
        <v>1807</v>
      </c>
      <c r="C22" s="210" t="s">
        <v>1808</v>
      </c>
      <c r="D22" s="265" t="s">
        <v>439</v>
      </c>
      <c r="E22" s="265" t="s">
        <v>184</v>
      </c>
      <c r="F22" s="268" t="s">
        <v>1809</v>
      </c>
      <c r="G22" s="212" t="s">
        <v>1810</v>
      </c>
      <c r="H22" s="213"/>
      <c r="I22" s="213" t="s">
        <v>1811</v>
      </c>
      <c r="J22" s="209" t="s">
        <v>681</v>
      </c>
      <c r="K22" s="214">
        <v>39357</v>
      </c>
      <c r="L22" s="209" t="s">
        <v>1812</v>
      </c>
      <c r="M22" s="269">
        <v>40244</v>
      </c>
      <c r="N22" s="210" t="s">
        <v>1753</v>
      </c>
      <c r="O22" s="269">
        <v>41431</v>
      </c>
      <c r="P22" s="210"/>
      <c r="Q22" s="229"/>
      <c r="R22" s="235">
        <v>40341</v>
      </c>
      <c r="S22" s="219">
        <v>39508</v>
      </c>
      <c r="T22" s="210" t="s">
        <v>59</v>
      </c>
      <c r="U22" s="210" t="s">
        <v>1788</v>
      </c>
      <c r="V22" s="236">
        <v>42461</v>
      </c>
      <c r="W22" s="210" t="s">
        <v>1741</v>
      </c>
      <c r="X22" s="158" t="s">
        <v>1708</v>
      </c>
      <c r="Y22" s="209" t="s">
        <v>1699</v>
      </c>
      <c r="Z22" s="209"/>
      <c r="AA22" s="209"/>
    </row>
    <row r="23" spans="1:31" ht="25.5">
      <c r="A23" s="171" t="s">
        <v>1693</v>
      </c>
      <c r="B23" s="254" t="s">
        <v>1813</v>
      </c>
      <c r="C23" s="210" t="s">
        <v>1814</v>
      </c>
      <c r="D23" s="210" t="s">
        <v>237</v>
      </c>
      <c r="E23" s="210" t="s">
        <v>1815</v>
      </c>
      <c r="F23" s="270" t="s">
        <v>1816</v>
      </c>
      <c r="G23" s="271"/>
      <c r="H23" s="272"/>
      <c r="I23" s="272" t="s">
        <v>1817</v>
      </c>
      <c r="J23" s="210" t="s">
        <v>1818</v>
      </c>
      <c r="K23" s="269">
        <v>41652</v>
      </c>
      <c r="L23" s="210"/>
      <c r="M23" s="269"/>
      <c r="N23" s="210"/>
      <c r="O23" s="269"/>
      <c r="P23" s="210"/>
      <c r="Q23" s="229"/>
      <c r="R23" s="235">
        <v>41865</v>
      </c>
      <c r="S23" s="219" t="s">
        <v>1819</v>
      </c>
      <c r="T23" s="210" t="s">
        <v>59</v>
      </c>
      <c r="U23" s="210" t="s">
        <v>1788</v>
      </c>
      <c r="V23" s="236">
        <v>42461</v>
      </c>
      <c r="W23" s="210" t="s">
        <v>1709</v>
      </c>
      <c r="X23" s="210"/>
      <c r="Y23" s="210"/>
      <c r="Z23" s="209"/>
      <c r="AA23" s="209"/>
    </row>
    <row r="24" spans="1:31" ht="15.75" customHeight="1">
      <c r="A24" s="171" t="s">
        <v>1693</v>
      </c>
      <c r="B24" s="225" t="s">
        <v>1820</v>
      </c>
      <c r="C24" s="209" t="s">
        <v>1821</v>
      </c>
      <c r="D24" s="210" t="s">
        <v>31</v>
      </c>
      <c r="E24" s="209" t="s">
        <v>1822</v>
      </c>
      <c r="F24" s="211" t="s">
        <v>1823</v>
      </c>
      <c r="G24" s="212" t="s">
        <v>1824</v>
      </c>
      <c r="H24" s="213"/>
      <c r="I24" s="213" t="s">
        <v>1824</v>
      </c>
      <c r="J24" s="209" t="s">
        <v>1825</v>
      </c>
      <c r="K24" s="214">
        <v>41144</v>
      </c>
      <c r="L24" s="209"/>
      <c r="M24" s="214"/>
      <c r="N24" s="215"/>
      <c r="O24" s="214"/>
      <c r="P24" s="216"/>
      <c r="Q24" s="217"/>
      <c r="R24" s="235">
        <v>41790</v>
      </c>
      <c r="S24" s="219" t="s">
        <v>1819</v>
      </c>
      <c r="T24" s="209" t="s">
        <v>59</v>
      </c>
      <c r="U24" s="209" t="s">
        <v>1788</v>
      </c>
      <c r="V24" s="236">
        <v>42461</v>
      </c>
      <c r="W24" s="219" t="s">
        <v>1719</v>
      </c>
      <c r="X24" s="209"/>
      <c r="Y24" s="209"/>
      <c r="Z24" s="209"/>
      <c r="AA24" s="234"/>
    </row>
    <row r="25" spans="1:31" ht="25.5">
      <c r="A25" s="171" t="s">
        <v>1754</v>
      </c>
      <c r="B25" s="225" t="s">
        <v>1826</v>
      </c>
      <c r="C25" s="209" t="s">
        <v>1827</v>
      </c>
      <c r="D25" s="210" t="s">
        <v>31</v>
      </c>
      <c r="E25" s="209" t="s">
        <v>334</v>
      </c>
      <c r="F25" s="211" t="s">
        <v>1828</v>
      </c>
      <c r="G25" s="212"/>
      <c r="H25" s="213"/>
      <c r="I25" s="213" t="s">
        <v>1829</v>
      </c>
      <c r="J25" s="209" t="s">
        <v>1830</v>
      </c>
      <c r="K25" s="214">
        <v>41495</v>
      </c>
      <c r="L25" s="209" t="s">
        <v>1831</v>
      </c>
      <c r="M25" s="214">
        <v>42362</v>
      </c>
      <c r="N25" s="215"/>
      <c r="O25" s="214"/>
      <c r="P25" s="216"/>
      <c r="Q25" s="229"/>
      <c r="R25" s="235" t="s">
        <v>1832</v>
      </c>
      <c r="S25" s="219" t="s">
        <v>1345</v>
      </c>
      <c r="T25" s="210" t="s">
        <v>59</v>
      </c>
      <c r="U25" s="210" t="s">
        <v>1833</v>
      </c>
      <c r="V25" s="236">
        <v>42491</v>
      </c>
      <c r="W25" s="210" t="s">
        <v>1699</v>
      </c>
      <c r="X25" s="159" t="s">
        <v>1834</v>
      </c>
      <c r="Y25" s="210"/>
      <c r="Z25" s="210"/>
      <c r="AA25" s="209"/>
    </row>
    <row r="26" spans="1:31" ht="12.75">
      <c r="A26" s="171" t="s">
        <v>1754</v>
      </c>
      <c r="B26" s="273" t="s">
        <v>1835</v>
      </c>
      <c r="C26" s="158" t="s">
        <v>1836</v>
      </c>
      <c r="D26" s="274" t="s">
        <v>112</v>
      </c>
      <c r="E26" s="274" t="s">
        <v>1837</v>
      </c>
      <c r="F26" s="195" t="s">
        <v>1838</v>
      </c>
      <c r="G26" s="212"/>
      <c r="H26" s="275"/>
      <c r="I26" s="275" t="s">
        <v>1839</v>
      </c>
      <c r="J26" s="158" t="s">
        <v>1840</v>
      </c>
      <c r="K26" s="276">
        <v>39584</v>
      </c>
      <c r="L26" s="158" t="s">
        <v>134</v>
      </c>
      <c r="M26" s="276">
        <v>41745</v>
      </c>
      <c r="N26" s="215"/>
      <c r="O26" s="214"/>
      <c r="P26" s="216"/>
      <c r="Q26" s="217"/>
      <c r="R26" s="235">
        <v>42221</v>
      </c>
      <c r="S26" s="219">
        <v>42217</v>
      </c>
      <c r="T26" s="158" t="s">
        <v>37</v>
      </c>
      <c r="U26" s="209"/>
      <c r="V26" s="236">
        <v>42583</v>
      </c>
      <c r="W26" s="158" t="s">
        <v>1741</v>
      </c>
      <c r="X26" s="158" t="s">
        <v>1709</v>
      </c>
      <c r="Y26" s="209"/>
      <c r="Z26" s="209"/>
      <c r="AA26" s="209"/>
    </row>
    <row r="27" spans="1:31" ht="25.5">
      <c r="A27" s="171" t="s">
        <v>1693</v>
      </c>
      <c r="B27" s="225" t="s">
        <v>1841</v>
      </c>
      <c r="C27" s="209" t="s">
        <v>1842</v>
      </c>
      <c r="D27" s="210" t="s">
        <v>31</v>
      </c>
      <c r="E27" s="210" t="s">
        <v>93</v>
      </c>
      <c r="F27" s="211" t="s">
        <v>1843</v>
      </c>
      <c r="G27" s="212" t="s">
        <v>1844</v>
      </c>
      <c r="H27" s="213"/>
      <c r="I27" s="213" t="s">
        <v>1844</v>
      </c>
      <c r="J27" s="209" t="s">
        <v>1476</v>
      </c>
      <c r="K27" s="214">
        <v>40492</v>
      </c>
      <c r="L27" s="209" t="s">
        <v>1845</v>
      </c>
      <c r="M27" s="214">
        <v>41346</v>
      </c>
      <c r="N27" s="215"/>
      <c r="O27" s="214"/>
      <c r="P27" s="216"/>
      <c r="Q27" s="229"/>
      <c r="R27" s="235">
        <v>41717</v>
      </c>
      <c r="S27" s="219" t="s">
        <v>1819</v>
      </c>
      <c r="T27" s="210" t="s">
        <v>59</v>
      </c>
      <c r="U27" s="210" t="s">
        <v>1833</v>
      </c>
      <c r="V27" s="236">
        <v>42491</v>
      </c>
      <c r="W27" s="231" t="s">
        <v>1707</v>
      </c>
      <c r="X27" s="210" t="s">
        <v>1699</v>
      </c>
      <c r="Y27" s="210"/>
      <c r="Z27" s="210"/>
      <c r="AA27" s="209"/>
    </row>
    <row r="28" spans="1:31" ht="15.75" customHeight="1">
      <c r="A28" s="171" t="s">
        <v>1693</v>
      </c>
      <c r="B28" s="225" t="s">
        <v>1846</v>
      </c>
      <c r="C28" s="223" t="s">
        <v>1847</v>
      </c>
      <c r="D28" s="223" t="s">
        <v>31</v>
      </c>
      <c r="E28" s="277" t="s">
        <v>318</v>
      </c>
      <c r="F28" s="264" t="str">
        <f>HYPERLINK("mailto:christina_rio@hotmail.com","christina_rio@hotmail.com")</f>
        <v>christina_rio@hotmail.com</v>
      </c>
      <c r="G28" s="278" t="s">
        <v>1848</v>
      </c>
      <c r="H28" s="279"/>
      <c r="I28" s="279"/>
      <c r="J28" s="223" t="s">
        <v>1849</v>
      </c>
      <c r="K28" s="267">
        <v>40774</v>
      </c>
      <c r="L28" s="223" t="s">
        <v>1850</v>
      </c>
      <c r="M28" s="267">
        <v>39895</v>
      </c>
      <c r="N28" s="280"/>
      <c r="O28" s="267"/>
      <c r="P28" s="281"/>
      <c r="Q28" s="282"/>
      <c r="R28" s="235">
        <v>41562</v>
      </c>
      <c r="S28" s="219">
        <v>41306</v>
      </c>
      <c r="T28" s="223" t="s">
        <v>59</v>
      </c>
      <c r="U28" s="223" t="s">
        <v>1833</v>
      </c>
      <c r="V28" s="236">
        <v>42491</v>
      </c>
      <c r="W28" s="283" t="s">
        <v>1707</v>
      </c>
      <c r="X28" s="277" t="s">
        <v>1708</v>
      </c>
      <c r="Y28" s="223"/>
      <c r="Z28" s="223"/>
      <c r="AA28" s="223"/>
    </row>
    <row r="29" spans="1:31" ht="15.75" customHeight="1">
      <c r="A29" s="171" t="s">
        <v>1754</v>
      </c>
      <c r="B29" s="273" t="s">
        <v>1851</v>
      </c>
      <c r="C29" s="171" t="s">
        <v>1852</v>
      </c>
      <c r="D29" s="284" t="s">
        <v>31</v>
      </c>
      <c r="E29" s="223" t="s">
        <v>1853</v>
      </c>
      <c r="F29" s="171" t="s">
        <v>1854</v>
      </c>
      <c r="G29" s="222"/>
      <c r="H29" s="171"/>
      <c r="I29" s="171" t="s">
        <v>1855</v>
      </c>
      <c r="J29" s="171" t="s">
        <v>1856</v>
      </c>
      <c r="K29" s="285">
        <v>41722</v>
      </c>
      <c r="L29" s="171" t="s">
        <v>1857</v>
      </c>
      <c r="M29" s="285">
        <v>42321</v>
      </c>
      <c r="N29" s="222"/>
      <c r="O29" s="222"/>
      <c r="P29" s="222"/>
      <c r="Q29" s="222"/>
      <c r="R29" s="235">
        <v>42036</v>
      </c>
      <c r="S29" s="219"/>
      <c r="T29" s="171" t="s">
        <v>37</v>
      </c>
      <c r="U29" s="222"/>
      <c r="V29" s="236">
        <v>42643</v>
      </c>
      <c r="W29" s="171" t="s">
        <v>1709</v>
      </c>
      <c r="X29" s="224" t="s">
        <v>1834</v>
      </c>
      <c r="Y29" s="222"/>
      <c r="Z29" s="222"/>
      <c r="AA29" s="222"/>
    </row>
    <row r="30" spans="1:31" ht="12" customHeight="1">
      <c r="A30" s="171" t="s">
        <v>1858</v>
      </c>
      <c r="B30" s="286" t="s">
        <v>1859</v>
      </c>
      <c r="C30" s="209" t="s">
        <v>1860</v>
      </c>
      <c r="D30" s="233" t="s">
        <v>31</v>
      </c>
      <c r="E30" s="209" t="s">
        <v>70</v>
      </c>
      <c r="F30" s="287" t="str">
        <f>HYPERLINK("mailto:Djzink@gmail.com","Djzink@gmail.com")</f>
        <v>Djzink@gmail.com</v>
      </c>
      <c r="G30" s="212" t="s">
        <v>1861</v>
      </c>
      <c r="H30" s="253"/>
      <c r="I30" s="253"/>
      <c r="J30" s="209" t="s">
        <v>232</v>
      </c>
      <c r="K30" s="214">
        <v>40723</v>
      </c>
      <c r="L30" s="209" t="s">
        <v>1468</v>
      </c>
      <c r="M30" s="214">
        <v>41425</v>
      </c>
      <c r="N30" s="209"/>
      <c r="O30" s="214"/>
      <c r="P30" s="209"/>
      <c r="Q30" s="214"/>
      <c r="R30" s="235" t="s">
        <v>1862</v>
      </c>
      <c r="S30" s="219">
        <v>41091</v>
      </c>
      <c r="T30" s="209" t="s">
        <v>59</v>
      </c>
      <c r="U30" s="219" t="s">
        <v>1863</v>
      </c>
      <c r="V30" s="236">
        <v>42552</v>
      </c>
      <c r="W30" s="219" t="s">
        <v>1707</v>
      </c>
      <c r="X30" s="209" t="s">
        <v>1699</v>
      </c>
      <c r="Y30" s="209"/>
      <c r="Z30" s="209"/>
      <c r="AA30" s="209"/>
    </row>
    <row r="31" spans="1:31" ht="12.75">
      <c r="A31" s="171" t="s">
        <v>1858</v>
      </c>
      <c r="B31" s="191" t="s">
        <v>1864</v>
      </c>
      <c r="C31" s="209" t="s">
        <v>1865</v>
      </c>
      <c r="D31" s="265" t="s">
        <v>31</v>
      </c>
      <c r="E31" s="265" t="s">
        <v>1866</v>
      </c>
      <c r="F31" s="226" t="str">
        <f>HYPERLINK("mailto:danirobinson08@gmail.com","danirobinson08@gmail.com")</f>
        <v>danirobinson08@gmail.com</v>
      </c>
      <c r="G31" s="212" t="s">
        <v>1867</v>
      </c>
      <c r="H31" s="253"/>
      <c r="I31" s="253"/>
      <c r="J31" s="209" t="s">
        <v>232</v>
      </c>
      <c r="K31" s="214">
        <v>40687</v>
      </c>
      <c r="L31" s="209" t="s">
        <v>1139</v>
      </c>
      <c r="M31" s="214">
        <v>41611</v>
      </c>
      <c r="N31" s="209"/>
      <c r="O31" s="214"/>
      <c r="P31" s="209"/>
      <c r="Q31" s="214"/>
      <c r="R31" s="235">
        <v>42295</v>
      </c>
      <c r="S31" s="219">
        <v>42186</v>
      </c>
      <c r="T31" s="209" t="s">
        <v>37</v>
      </c>
      <c r="U31" s="219"/>
      <c r="V31" s="236">
        <v>42552</v>
      </c>
      <c r="W31" s="219" t="s">
        <v>1707</v>
      </c>
      <c r="X31" s="209" t="s">
        <v>1868</v>
      </c>
      <c r="Y31" s="209"/>
      <c r="Z31" s="209"/>
      <c r="AA31" s="209"/>
    </row>
    <row r="32" spans="1:31" ht="25.5">
      <c r="A32" s="171" t="s">
        <v>1754</v>
      </c>
      <c r="B32" s="288" t="s">
        <v>1869</v>
      </c>
      <c r="C32" s="289" t="s">
        <v>1870</v>
      </c>
      <c r="D32" s="289" t="s">
        <v>1871</v>
      </c>
      <c r="E32" s="290" t="s">
        <v>1872</v>
      </c>
      <c r="F32" s="291" t="s">
        <v>1873</v>
      </c>
      <c r="G32" s="292" t="s">
        <v>1874</v>
      </c>
      <c r="H32" s="293"/>
      <c r="I32" s="293"/>
      <c r="J32" s="294" t="s">
        <v>1875</v>
      </c>
      <c r="K32" s="295">
        <v>40835</v>
      </c>
      <c r="L32" s="294" t="s">
        <v>1876</v>
      </c>
      <c r="M32" s="295">
        <v>41523</v>
      </c>
      <c r="N32" s="294"/>
      <c r="O32" s="295"/>
      <c r="P32" s="294"/>
      <c r="Q32" s="295"/>
      <c r="R32" s="296">
        <v>41916</v>
      </c>
      <c r="S32" s="297">
        <v>41821</v>
      </c>
      <c r="T32" s="294" t="s">
        <v>37</v>
      </c>
      <c r="U32" s="298" t="s">
        <v>1863</v>
      </c>
      <c r="V32" s="297">
        <v>42552</v>
      </c>
      <c r="W32" s="294" t="s">
        <v>1719</v>
      </c>
      <c r="X32" s="294" t="s">
        <v>1709</v>
      </c>
      <c r="Y32" s="294"/>
      <c r="Z32" s="294"/>
      <c r="AA32" s="299"/>
      <c r="AB32" s="300"/>
      <c r="AC32" s="300"/>
      <c r="AD32" s="300"/>
      <c r="AE32" s="300"/>
    </row>
    <row r="33" spans="1:31" ht="25.5">
      <c r="A33" s="171" t="s">
        <v>1877</v>
      </c>
      <c r="B33" s="288" t="s">
        <v>1878</v>
      </c>
      <c r="C33" s="294" t="s">
        <v>1879</v>
      </c>
      <c r="D33" s="290" t="s">
        <v>1880</v>
      </c>
      <c r="E33" s="290" t="s">
        <v>1881</v>
      </c>
      <c r="F33" s="301" t="s">
        <v>1882</v>
      </c>
      <c r="G33" s="292" t="s">
        <v>1883</v>
      </c>
      <c r="H33" s="302"/>
      <c r="I33" s="302"/>
      <c r="J33" s="299" t="s">
        <v>1884</v>
      </c>
      <c r="K33" s="295">
        <v>37693</v>
      </c>
      <c r="L33" s="299" t="s">
        <v>985</v>
      </c>
      <c r="M33" s="295">
        <v>41180</v>
      </c>
      <c r="N33" s="299"/>
      <c r="O33" s="303"/>
      <c r="P33" s="299"/>
      <c r="Q33" s="303"/>
      <c r="R33" s="296" t="s">
        <v>1885</v>
      </c>
      <c r="S33" s="297">
        <v>41365</v>
      </c>
      <c r="T33" s="299" t="s">
        <v>59</v>
      </c>
      <c r="U33" s="297" t="s">
        <v>1863</v>
      </c>
      <c r="V33" s="297">
        <v>42552</v>
      </c>
      <c r="W33" s="297"/>
      <c r="X33" s="299" t="s">
        <v>1699</v>
      </c>
      <c r="Y33" s="299"/>
      <c r="Z33" s="299"/>
      <c r="AA33" s="299"/>
      <c r="AB33" s="300"/>
      <c r="AC33" s="300"/>
      <c r="AD33" s="300"/>
      <c r="AE33" s="300"/>
    </row>
    <row r="34" spans="1:31" ht="12.75">
      <c r="A34" s="171" t="s">
        <v>1877</v>
      </c>
      <c r="B34" s="304" t="s">
        <v>1886</v>
      </c>
      <c r="C34" s="299" t="s">
        <v>1887</v>
      </c>
      <c r="D34" s="299" t="s">
        <v>1888</v>
      </c>
      <c r="E34" s="294" t="s">
        <v>1107</v>
      </c>
      <c r="F34" s="305" t="s">
        <v>1889</v>
      </c>
      <c r="G34" s="306" t="s">
        <v>1890</v>
      </c>
      <c r="H34" s="307"/>
      <c r="I34" s="307" t="s">
        <v>1891</v>
      </c>
      <c r="J34" s="299" t="s">
        <v>1892</v>
      </c>
      <c r="K34" s="303">
        <v>39593</v>
      </c>
      <c r="L34" s="299" t="s">
        <v>1893</v>
      </c>
      <c r="M34" s="295">
        <v>41178</v>
      </c>
      <c r="N34" s="299"/>
      <c r="O34" s="303"/>
      <c r="P34" s="299"/>
      <c r="Q34" s="303"/>
      <c r="R34" s="296"/>
      <c r="S34" s="297"/>
      <c r="T34" s="299" t="s">
        <v>59</v>
      </c>
      <c r="U34" s="297" t="s">
        <v>1863</v>
      </c>
      <c r="V34" s="297">
        <v>42552</v>
      </c>
      <c r="W34" s="308" t="s">
        <v>1708</v>
      </c>
      <c r="X34" s="299" t="s">
        <v>1719</v>
      </c>
      <c r="Y34" s="299"/>
      <c r="Z34" s="299"/>
      <c r="AA34" s="309"/>
      <c r="AB34" s="300"/>
      <c r="AC34" s="300"/>
      <c r="AD34" s="300"/>
      <c r="AE34" s="300"/>
    </row>
    <row r="35" spans="1:31" ht="12.75">
      <c r="A35" s="171" t="s">
        <v>1877</v>
      </c>
      <c r="B35" s="304" t="s">
        <v>1894</v>
      </c>
      <c r="C35" s="310" t="s">
        <v>1895</v>
      </c>
      <c r="D35" s="310" t="s">
        <v>439</v>
      </c>
      <c r="E35" s="310" t="s">
        <v>1506</v>
      </c>
      <c r="F35" s="311" t="str">
        <f>HYPERLINK("mailto:opullin28@gmail.com","opullin28@gmail.com")</f>
        <v>opullin28@gmail.com</v>
      </c>
      <c r="G35" s="312" t="s">
        <v>1896</v>
      </c>
      <c r="H35" s="313"/>
      <c r="I35" s="313"/>
      <c r="J35" s="310" t="s">
        <v>36</v>
      </c>
      <c r="K35" s="314">
        <v>40907</v>
      </c>
      <c r="L35" s="310"/>
      <c r="M35" s="314"/>
      <c r="N35" s="310"/>
      <c r="O35" s="314"/>
      <c r="P35" s="310"/>
      <c r="Q35" s="314"/>
      <c r="R35" s="296" t="s">
        <v>1897</v>
      </c>
      <c r="S35" s="297">
        <v>42186</v>
      </c>
      <c r="T35" s="310" t="s">
        <v>37</v>
      </c>
      <c r="U35" s="315"/>
      <c r="V35" s="297">
        <v>42552</v>
      </c>
      <c r="W35" s="315" t="s">
        <v>1719</v>
      </c>
      <c r="X35" s="310"/>
      <c r="Y35" s="310"/>
      <c r="Z35" s="310"/>
      <c r="AA35" s="310"/>
      <c r="AB35" s="300"/>
      <c r="AC35" s="300"/>
      <c r="AD35" s="300"/>
      <c r="AE35" s="300"/>
    </row>
    <row r="36" spans="1:31" ht="12.75">
      <c r="A36" s="171" t="s">
        <v>1898</v>
      </c>
      <c r="B36" s="316" t="s">
        <v>1899</v>
      </c>
      <c r="C36" s="317" t="s">
        <v>1836</v>
      </c>
      <c r="D36" s="318" t="s">
        <v>31</v>
      </c>
      <c r="E36" s="317" t="s">
        <v>1837</v>
      </c>
      <c r="F36" s="319" t="s">
        <v>1838</v>
      </c>
      <c r="G36" s="320"/>
      <c r="H36" s="321"/>
      <c r="I36" s="321" t="s">
        <v>1839</v>
      </c>
      <c r="J36" s="317" t="s">
        <v>134</v>
      </c>
      <c r="K36" s="322">
        <v>41745</v>
      </c>
      <c r="L36" s="317" t="s">
        <v>1840</v>
      </c>
      <c r="M36" s="322">
        <v>39584</v>
      </c>
      <c r="N36" s="323"/>
      <c r="O36" s="324"/>
      <c r="P36" s="325"/>
      <c r="Q36" s="324"/>
      <c r="R36" s="326">
        <v>42587</v>
      </c>
      <c r="S36" s="327">
        <v>42217</v>
      </c>
      <c r="T36" s="317" t="s">
        <v>37</v>
      </c>
      <c r="U36" s="317"/>
      <c r="V36" s="327">
        <v>42583</v>
      </c>
      <c r="W36" s="317" t="s">
        <v>1709</v>
      </c>
      <c r="X36" s="317" t="s">
        <v>1900</v>
      </c>
      <c r="Y36" s="328"/>
      <c r="Z36" s="328"/>
      <c r="AA36" s="328"/>
      <c r="AB36" s="329"/>
      <c r="AC36" s="329"/>
      <c r="AD36" s="329"/>
      <c r="AE36" s="329"/>
    </row>
    <row r="37" spans="1:31" ht="15.75" customHeight="1">
      <c r="A37" s="171" t="s">
        <v>1877</v>
      </c>
      <c r="B37" s="191" t="s">
        <v>1901</v>
      </c>
      <c r="C37" s="277" t="s">
        <v>1902</v>
      </c>
      <c r="D37" s="330" t="s">
        <v>514</v>
      </c>
      <c r="E37" s="331" t="s">
        <v>1903</v>
      </c>
      <c r="F37" s="332" t="s">
        <v>1904</v>
      </c>
      <c r="G37" s="278"/>
      <c r="H37" s="333"/>
      <c r="I37" s="333">
        <v>8134206766</v>
      </c>
      <c r="J37" s="277" t="s">
        <v>1905</v>
      </c>
      <c r="K37" s="334">
        <v>40560</v>
      </c>
      <c r="L37" s="277" t="s">
        <v>1906</v>
      </c>
      <c r="M37" s="334">
        <v>41452</v>
      </c>
      <c r="N37" s="280"/>
      <c r="O37" s="267"/>
      <c r="P37" s="281"/>
      <c r="Q37" s="282"/>
      <c r="R37" s="235" t="s">
        <v>1907</v>
      </c>
      <c r="S37" s="219">
        <v>42217</v>
      </c>
      <c r="T37" s="277" t="s">
        <v>59</v>
      </c>
      <c r="U37" s="277" t="s">
        <v>1908</v>
      </c>
      <c r="V37" s="236">
        <v>42583</v>
      </c>
      <c r="W37" s="277" t="s">
        <v>1707</v>
      </c>
      <c r="X37" s="158" t="s">
        <v>1699</v>
      </c>
      <c r="Y37" s="223"/>
      <c r="Z37" s="223"/>
      <c r="AA37" s="223"/>
    </row>
    <row r="38" spans="1:31" ht="15.75" customHeight="1">
      <c r="A38" s="171" t="s">
        <v>1877</v>
      </c>
      <c r="B38" s="288" t="s">
        <v>1909</v>
      </c>
      <c r="C38" s="335" t="s">
        <v>1910</v>
      </c>
      <c r="D38" s="335" t="s">
        <v>237</v>
      </c>
      <c r="E38" s="335" t="s">
        <v>1107</v>
      </c>
      <c r="F38" s="336" t="str">
        <f>HYPERLINK("mailto:dawnritzenthaler@gmail.com","dawnritzenthaler@gmail.com")</f>
        <v>dawnritzenthaler@gmail.com</v>
      </c>
      <c r="G38" s="337">
        <v>8133612514</v>
      </c>
      <c r="H38" s="338"/>
      <c r="I38" s="338">
        <v>8133612514</v>
      </c>
      <c r="J38" s="335" t="s">
        <v>1911</v>
      </c>
      <c r="K38" s="314">
        <v>39215</v>
      </c>
      <c r="L38" s="310" t="s">
        <v>1912</v>
      </c>
      <c r="M38" s="339">
        <v>39983</v>
      </c>
      <c r="N38" s="335" t="s">
        <v>1913</v>
      </c>
      <c r="O38" s="339">
        <v>41089</v>
      </c>
      <c r="P38" s="335"/>
      <c r="Q38" s="339"/>
      <c r="R38" s="296">
        <v>40205</v>
      </c>
      <c r="S38" s="297">
        <v>40422</v>
      </c>
      <c r="T38" s="335" t="s">
        <v>59</v>
      </c>
      <c r="U38" s="340" t="s">
        <v>1908</v>
      </c>
      <c r="V38" s="297">
        <v>42613</v>
      </c>
      <c r="W38" s="335" t="s">
        <v>1741</v>
      </c>
      <c r="X38" s="341" t="s">
        <v>1708</v>
      </c>
      <c r="Y38" s="310" t="s">
        <v>1719</v>
      </c>
      <c r="Z38" s="310"/>
      <c r="AA38" s="310"/>
      <c r="AB38" s="300"/>
      <c r="AC38" s="300"/>
      <c r="AD38" s="300"/>
      <c r="AE38" s="300"/>
    </row>
    <row r="39" spans="1:31" ht="25.5">
      <c r="A39" s="171" t="s">
        <v>1914</v>
      </c>
      <c r="B39" s="342" t="s">
        <v>1915</v>
      </c>
      <c r="C39" s="343" t="s">
        <v>1916</v>
      </c>
      <c r="D39" s="344" t="s">
        <v>31</v>
      </c>
      <c r="E39" s="345" t="s">
        <v>786</v>
      </c>
      <c r="F39" s="343" t="s">
        <v>1917</v>
      </c>
      <c r="G39" s="346"/>
      <c r="H39" s="343"/>
      <c r="I39" s="343" t="s">
        <v>1918</v>
      </c>
      <c r="J39" s="343" t="s">
        <v>890</v>
      </c>
      <c r="K39" s="347">
        <v>40976</v>
      </c>
      <c r="L39" s="343" t="s">
        <v>1919</v>
      </c>
      <c r="M39" s="347">
        <v>42142</v>
      </c>
      <c r="N39" s="346"/>
      <c r="O39" s="346"/>
      <c r="P39" s="346"/>
      <c r="Q39" s="346"/>
      <c r="R39" s="348">
        <v>42304</v>
      </c>
      <c r="S39" s="349">
        <v>42248</v>
      </c>
      <c r="T39" s="343" t="s">
        <v>37</v>
      </c>
      <c r="U39" s="346"/>
      <c r="V39" s="349">
        <v>42614</v>
      </c>
      <c r="W39" s="343" t="s">
        <v>1719</v>
      </c>
      <c r="X39" s="343" t="s">
        <v>1700</v>
      </c>
      <c r="Y39" s="346"/>
      <c r="Z39" s="346"/>
      <c r="AA39" s="350"/>
      <c r="AB39" s="351"/>
      <c r="AC39" s="351"/>
      <c r="AD39" s="351"/>
      <c r="AE39" s="351"/>
    </row>
    <row r="40" spans="1:31" ht="25.5">
      <c r="A40" s="222"/>
      <c r="B40" s="191" t="s">
        <v>1920</v>
      </c>
      <c r="C40" s="199" t="s">
        <v>1921</v>
      </c>
      <c r="D40" s="199" t="s">
        <v>31</v>
      </c>
      <c r="E40" s="199" t="s">
        <v>334</v>
      </c>
      <c r="F40" s="199" t="s">
        <v>1922</v>
      </c>
      <c r="G40" s="234"/>
      <c r="H40" s="199"/>
      <c r="I40" s="199" t="s">
        <v>1923</v>
      </c>
      <c r="J40" s="199" t="s">
        <v>1924</v>
      </c>
      <c r="K40" s="352">
        <v>40621</v>
      </c>
      <c r="L40" s="234"/>
      <c r="M40" s="234"/>
      <c r="N40" s="234"/>
      <c r="O40" s="234"/>
      <c r="P40" s="234"/>
      <c r="Q40" s="234"/>
      <c r="R40" s="235">
        <v>42035</v>
      </c>
      <c r="S40" s="219">
        <v>42248</v>
      </c>
      <c r="T40" s="199" t="s">
        <v>37</v>
      </c>
      <c r="U40" s="234"/>
      <c r="V40" s="236">
        <v>42614</v>
      </c>
      <c r="W40" s="199" t="s">
        <v>1707</v>
      </c>
      <c r="X40" s="234"/>
      <c r="Y40" s="234"/>
      <c r="Z40" s="234"/>
      <c r="AA40" s="209"/>
    </row>
    <row r="41" spans="1:31" ht="25.5">
      <c r="A41" s="222"/>
      <c r="B41" s="191" t="s">
        <v>1925</v>
      </c>
      <c r="C41" s="199" t="s">
        <v>1926</v>
      </c>
      <c r="D41" s="265" t="s">
        <v>31</v>
      </c>
      <c r="E41" s="265" t="s">
        <v>129</v>
      </c>
      <c r="F41" s="199" t="s">
        <v>1927</v>
      </c>
      <c r="G41" s="234"/>
      <c r="H41" s="199"/>
      <c r="I41" s="199" t="s">
        <v>1928</v>
      </c>
      <c r="J41" s="199" t="s">
        <v>1929</v>
      </c>
      <c r="K41" s="352">
        <v>41039</v>
      </c>
      <c r="L41" s="199" t="s">
        <v>1542</v>
      </c>
      <c r="M41" s="352">
        <v>38889</v>
      </c>
      <c r="N41" s="199" t="s">
        <v>142</v>
      </c>
      <c r="O41" s="352">
        <v>38287</v>
      </c>
      <c r="P41" s="234"/>
      <c r="Q41" s="234"/>
      <c r="R41" s="235">
        <v>42016</v>
      </c>
      <c r="S41" s="219">
        <v>42248</v>
      </c>
      <c r="T41" s="199" t="s">
        <v>37</v>
      </c>
      <c r="U41" s="234"/>
      <c r="V41" s="236">
        <v>42614</v>
      </c>
      <c r="W41" s="199" t="s">
        <v>1708</v>
      </c>
      <c r="X41" s="199" t="s">
        <v>1900</v>
      </c>
      <c r="Y41" s="199" t="s">
        <v>1719</v>
      </c>
      <c r="Z41" s="234"/>
      <c r="AA41" s="209"/>
    </row>
    <row r="42" spans="1:31" ht="15.75" customHeight="1">
      <c r="A42" s="171" t="s">
        <v>1914</v>
      </c>
      <c r="B42" s="342" t="s">
        <v>1851</v>
      </c>
      <c r="C42" s="353" t="s">
        <v>1930</v>
      </c>
      <c r="D42" s="353" t="s">
        <v>31</v>
      </c>
      <c r="E42" s="353" t="s">
        <v>83</v>
      </c>
      <c r="F42" s="354" t="s">
        <v>1854</v>
      </c>
      <c r="G42" s="355" t="s">
        <v>1855</v>
      </c>
      <c r="H42" s="356"/>
      <c r="I42" s="356"/>
      <c r="J42" s="353" t="s">
        <v>1856</v>
      </c>
      <c r="K42" s="357">
        <v>41722</v>
      </c>
      <c r="L42" s="353" t="s">
        <v>1857</v>
      </c>
      <c r="M42" s="357">
        <v>42321</v>
      </c>
      <c r="N42" s="358"/>
      <c r="O42" s="359"/>
      <c r="P42" s="358"/>
      <c r="Q42" s="359"/>
      <c r="R42" s="348">
        <v>42401</v>
      </c>
      <c r="S42" s="360">
        <v>42248</v>
      </c>
      <c r="T42" s="353" t="s">
        <v>37</v>
      </c>
      <c r="U42" s="361"/>
      <c r="V42" s="360">
        <v>42614</v>
      </c>
      <c r="W42" s="353" t="s">
        <v>1709</v>
      </c>
      <c r="X42" s="353" t="s">
        <v>1931</v>
      </c>
      <c r="Y42" s="358"/>
      <c r="Z42" s="358"/>
      <c r="AA42" s="358"/>
      <c r="AB42" s="351"/>
      <c r="AC42" s="351"/>
      <c r="AD42" s="351"/>
      <c r="AE42" s="351"/>
    </row>
    <row r="43" spans="1:31" ht="15.75" customHeight="1">
      <c r="A43" s="222"/>
      <c r="B43" s="273" t="s">
        <v>1932</v>
      </c>
      <c r="C43" s="171" t="s">
        <v>1933</v>
      </c>
      <c r="D43" s="284" t="s">
        <v>31</v>
      </c>
      <c r="E43" s="171" t="s">
        <v>83</v>
      </c>
      <c r="F43" s="171" t="s">
        <v>1934</v>
      </c>
      <c r="G43" s="222"/>
      <c r="H43" s="171"/>
      <c r="I43" s="171" t="s">
        <v>1935</v>
      </c>
      <c r="J43" s="171" t="s">
        <v>1936</v>
      </c>
      <c r="K43" s="285">
        <v>41744</v>
      </c>
      <c r="L43" s="222"/>
      <c r="M43" s="222"/>
      <c r="N43" s="222"/>
      <c r="O43" s="222"/>
      <c r="P43" s="222"/>
      <c r="Q43" s="222"/>
      <c r="R43" s="235">
        <v>42175</v>
      </c>
      <c r="S43" s="219">
        <v>42248</v>
      </c>
      <c r="T43" s="171" t="s">
        <v>37</v>
      </c>
      <c r="U43" s="222"/>
      <c r="V43" s="236">
        <v>42614</v>
      </c>
      <c r="W43" s="171" t="s">
        <v>1709</v>
      </c>
      <c r="X43" s="222"/>
      <c r="Y43" s="222"/>
      <c r="Z43" s="222"/>
      <c r="AA43" s="223"/>
    </row>
    <row r="44" spans="1:31" ht="15.75" customHeight="1">
      <c r="A44" s="171" t="s">
        <v>1914</v>
      </c>
      <c r="B44" s="342" t="s">
        <v>1937</v>
      </c>
      <c r="C44" s="362" t="s">
        <v>1938</v>
      </c>
      <c r="D44" s="363" t="s">
        <v>31</v>
      </c>
      <c r="E44" s="364" t="s">
        <v>893</v>
      </c>
      <c r="F44" s="364" t="s">
        <v>1939</v>
      </c>
      <c r="G44" s="365"/>
      <c r="H44" s="364"/>
      <c r="I44" s="364" t="s">
        <v>1940</v>
      </c>
      <c r="J44" s="364" t="s">
        <v>1941</v>
      </c>
      <c r="K44" s="366">
        <v>41991</v>
      </c>
      <c r="L44" s="365"/>
      <c r="M44" s="365"/>
      <c r="N44" s="365"/>
      <c r="O44" s="365"/>
      <c r="P44" s="365"/>
      <c r="Q44" s="365"/>
      <c r="R44" s="348">
        <v>42267</v>
      </c>
      <c r="S44" s="349">
        <v>42248</v>
      </c>
      <c r="T44" s="364" t="s">
        <v>37</v>
      </c>
      <c r="U44" s="365"/>
      <c r="V44" s="349">
        <v>42614</v>
      </c>
      <c r="W44" s="364" t="s">
        <v>1700</v>
      </c>
      <c r="X44" s="365"/>
      <c r="Y44" s="365"/>
      <c r="Z44" s="365"/>
      <c r="AA44" s="358"/>
      <c r="AB44" s="351"/>
      <c r="AC44" s="351"/>
      <c r="AD44" s="351"/>
      <c r="AE44" s="351"/>
    </row>
    <row r="45" spans="1:31" ht="15.75" customHeight="1">
      <c r="A45" s="171" t="s">
        <v>1942</v>
      </c>
      <c r="B45" s="286" t="s">
        <v>1943</v>
      </c>
      <c r="C45" s="367" t="s">
        <v>1944</v>
      </c>
      <c r="D45" s="210" t="s">
        <v>31</v>
      </c>
      <c r="E45" s="223" t="s">
        <v>318</v>
      </c>
      <c r="F45" s="368" t="s">
        <v>1945</v>
      </c>
      <c r="G45" s="278"/>
      <c r="H45" s="279"/>
      <c r="I45" s="279" t="s">
        <v>1946</v>
      </c>
      <c r="J45" s="223" t="s">
        <v>1310</v>
      </c>
      <c r="K45" s="369">
        <v>41458</v>
      </c>
      <c r="L45" s="277" t="s">
        <v>1947</v>
      </c>
      <c r="M45" s="277" t="s">
        <v>1948</v>
      </c>
      <c r="N45" s="280"/>
      <c r="O45" s="267"/>
      <c r="P45" s="281"/>
      <c r="Q45" s="282"/>
      <c r="R45" s="235">
        <v>41503</v>
      </c>
      <c r="S45" s="219" t="s">
        <v>1724</v>
      </c>
      <c r="T45" s="223" t="s">
        <v>59</v>
      </c>
      <c r="U45" s="277" t="s">
        <v>1949</v>
      </c>
      <c r="V45" s="236">
        <v>42674</v>
      </c>
      <c r="W45" s="283" t="s">
        <v>1699</v>
      </c>
      <c r="X45" s="223"/>
      <c r="Y45" s="223"/>
      <c r="Z45" s="223"/>
      <c r="AA45" s="223"/>
    </row>
    <row r="46" spans="1:31" ht="38.25">
      <c r="A46" s="171" t="s">
        <v>1877</v>
      </c>
      <c r="B46" s="191" t="s">
        <v>1950</v>
      </c>
      <c r="C46" s="199" t="s">
        <v>1951</v>
      </c>
      <c r="D46" s="233" t="s">
        <v>31</v>
      </c>
      <c r="E46" s="199" t="s">
        <v>602</v>
      </c>
      <c r="F46" s="199" t="s">
        <v>1952</v>
      </c>
      <c r="G46" s="234"/>
      <c r="H46" s="199"/>
      <c r="I46" s="199" t="s">
        <v>1953</v>
      </c>
      <c r="J46" s="199" t="s">
        <v>1954</v>
      </c>
      <c r="K46" s="352">
        <v>41130</v>
      </c>
      <c r="L46" s="234"/>
      <c r="M46" s="234"/>
      <c r="N46" s="234"/>
      <c r="O46" s="234"/>
      <c r="P46" s="234"/>
      <c r="Q46" s="234"/>
      <c r="R46" s="235">
        <v>42185</v>
      </c>
      <c r="S46" s="97">
        <v>42309</v>
      </c>
      <c r="T46" s="199" t="s">
        <v>37</v>
      </c>
      <c r="U46" s="234"/>
      <c r="V46" s="160">
        <v>42675</v>
      </c>
      <c r="W46" s="199" t="s">
        <v>1719</v>
      </c>
      <c r="X46" s="234"/>
      <c r="Y46" s="234"/>
      <c r="Z46" s="234"/>
      <c r="AA46" s="234"/>
    </row>
    <row r="47" spans="1:31" ht="15.75" customHeight="1">
      <c r="A47" s="171" t="s">
        <v>1914</v>
      </c>
      <c r="B47" s="191" t="s">
        <v>1955</v>
      </c>
      <c r="C47" s="171" t="s">
        <v>1956</v>
      </c>
      <c r="D47" s="284" t="s">
        <v>31</v>
      </c>
      <c r="E47" s="171" t="s">
        <v>1957</v>
      </c>
      <c r="F47" s="171" t="s">
        <v>1958</v>
      </c>
      <c r="G47" s="222"/>
      <c r="H47" s="171"/>
      <c r="I47" s="171" t="s">
        <v>1959</v>
      </c>
      <c r="J47" s="171" t="s">
        <v>1960</v>
      </c>
      <c r="K47" s="285">
        <v>42235</v>
      </c>
      <c r="L47" s="222"/>
      <c r="M47" s="222"/>
      <c r="N47" s="222"/>
      <c r="O47" s="222"/>
      <c r="P47" s="222"/>
      <c r="Q47" s="222"/>
      <c r="R47" s="235">
        <v>42307</v>
      </c>
      <c r="S47" s="219">
        <v>42309</v>
      </c>
      <c r="T47" s="171" t="s">
        <v>37</v>
      </c>
      <c r="U47" s="222"/>
      <c r="V47" s="236">
        <v>42675</v>
      </c>
      <c r="W47" s="171" t="s">
        <v>1700</v>
      </c>
      <c r="X47" s="222"/>
      <c r="Y47" s="222"/>
      <c r="Z47" s="222"/>
      <c r="AA47" s="222"/>
    </row>
    <row r="48" spans="1:31" ht="25.5">
      <c r="A48" s="171" t="s">
        <v>1961</v>
      </c>
      <c r="B48" s="316" t="s">
        <v>1962</v>
      </c>
      <c r="C48" s="370" t="s">
        <v>1963</v>
      </c>
      <c r="D48" s="318" t="s">
        <v>31</v>
      </c>
      <c r="E48" s="370" t="s">
        <v>1964</v>
      </c>
      <c r="F48" s="370" t="s">
        <v>1965</v>
      </c>
      <c r="G48" s="371"/>
      <c r="H48" s="370"/>
      <c r="I48" s="370" t="s">
        <v>1966</v>
      </c>
      <c r="J48" s="370" t="s">
        <v>1967</v>
      </c>
      <c r="K48" s="372">
        <v>40982</v>
      </c>
      <c r="L48" s="370" t="s">
        <v>322</v>
      </c>
      <c r="M48" s="372">
        <v>42124</v>
      </c>
      <c r="N48" s="371"/>
      <c r="O48" s="371"/>
      <c r="P48" s="371"/>
      <c r="Q48" s="371"/>
      <c r="R48" s="326">
        <v>42468</v>
      </c>
      <c r="S48" s="327">
        <v>42370</v>
      </c>
      <c r="T48" s="370" t="s">
        <v>37</v>
      </c>
      <c r="U48" s="371"/>
      <c r="V48" s="327">
        <v>42736</v>
      </c>
      <c r="W48" s="370" t="s">
        <v>1709</v>
      </c>
      <c r="X48" s="373" t="s">
        <v>1700</v>
      </c>
      <c r="Y48" s="371"/>
      <c r="Z48" s="371"/>
      <c r="AA48" s="371"/>
      <c r="AB48" s="329"/>
      <c r="AC48" s="329"/>
      <c r="AD48" s="329"/>
      <c r="AE48" s="329"/>
    </row>
    <row r="49" spans="1:31" ht="15.75" customHeight="1">
      <c r="A49" s="171" t="s">
        <v>1968</v>
      </c>
      <c r="B49" s="316" t="s">
        <v>1969</v>
      </c>
      <c r="C49" s="374" t="s">
        <v>1970</v>
      </c>
      <c r="D49" s="328" t="s">
        <v>31</v>
      </c>
      <c r="E49" s="375" t="s">
        <v>184</v>
      </c>
      <c r="F49" s="374" t="s">
        <v>1971</v>
      </c>
      <c r="G49" s="376"/>
      <c r="H49" s="374"/>
      <c r="I49" s="374" t="s">
        <v>1972</v>
      </c>
      <c r="J49" s="374" t="s">
        <v>1385</v>
      </c>
      <c r="K49" s="377">
        <v>41476</v>
      </c>
      <c r="L49" s="374" t="s">
        <v>1973</v>
      </c>
      <c r="M49" s="377">
        <v>42379</v>
      </c>
      <c r="N49" s="376"/>
      <c r="O49" s="376"/>
      <c r="P49" s="376"/>
      <c r="Q49" s="376"/>
      <c r="R49" s="326">
        <v>42469</v>
      </c>
      <c r="S49" s="327">
        <v>42370</v>
      </c>
      <c r="T49" s="374" t="s">
        <v>59</v>
      </c>
      <c r="U49" s="376"/>
      <c r="V49" s="327">
        <v>42736</v>
      </c>
      <c r="W49" s="374" t="s">
        <v>1699</v>
      </c>
      <c r="X49" s="374" t="s">
        <v>1709</v>
      </c>
      <c r="Y49" s="376"/>
      <c r="Z49" s="376"/>
      <c r="AA49" s="376"/>
      <c r="AB49" s="329"/>
      <c r="AC49" s="329"/>
      <c r="AD49" s="329"/>
      <c r="AE49" s="329"/>
    </row>
    <row r="50" spans="1:31" ht="25.5">
      <c r="A50" s="171" t="s">
        <v>1877</v>
      </c>
      <c r="B50" s="286" t="s">
        <v>1974</v>
      </c>
      <c r="C50" s="209" t="s">
        <v>1975</v>
      </c>
      <c r="D50" s="274" t="s">
        <v>1888</v>
      </c>
      <c r="E50" s="274" t="s">
        <v>113</v>
      </c>
      <c r="F50" s="211" t="s">
        <v>1976</v>
      </c>
      <c r="G50" s="212"/>
      <c r="H50" s="213"/>
      <c r="I50" s="213" t="s">
        <v>1977</v>
      </c>
      <c r="J50" s="209" t="s">
        <v>1978</v>
      </c>
      <c r="K50" s="214">
        <v>41107</v>
      </c>
      <c r="L50" s="209"/>
      <c r="M50" s="214"/>
      <c r="N50" s="215"/>
      <c r="O50" s="214"/>
      <c r="P50" s="216"/>
      <c r="Q50" s="229"/>
      <c r="R50" s="378">
        <v>41293</v>
      </c>
      <c r="S50" s="379">
        <v>42370</v>
      </c>
      <c r="T50" s="233" t="s">
        <v>59</v>
      </c>
      <c r="U50" s="233" t="s">
        <v>1979</v>
      </c>
      <c r="V50" s="380">
        <v>42766</v>
      </c>
      <c r="W50" s="231" t="s">
        <v>1719</v>
      </c>
      <c r="X50" s="210"/>
      <c r="Y50" s="210"/>
      <c r="Z50" s="209"/>
      <c r="AA50" s="209"/>
    </row>
    <row r="51" spans="1:31" ht="25.5">
      <c r="A51" s="171" t="s">
        <v>1980</v>
      </c>
      <c r="B51" s="191" t="s">
        <v>1981</v>
      </c>
      <c r="C51" s="199" t="s">
        <v>1982</v>
      </c>
      <c r="D51" s="233" t="s">
        <v>31</v>
      </c>
      <c r="E51" s="199" t="s">
        <v>370</v>
      </c>
      <c r="F51" s="199" t="s">
        <v>1983</v>
      </c>
      <c r="G51" s="234"/>
      <c r="H51" s="199"/>
      <c r="I51" s="199" t="s">
        <v>1984</v>
      </c>
      <c r="J51" s="199" t="s">
        <v>1985</v>
      </c>
      <c r="K51" s="352">
        <v>42313</v>
      </c>
      <c r="L51" s="234"/>
      <c r="M51" s="234"/>
      <c r="N51" s="234"/>
      <c r="O51" s="234"/>
      <c r="P51" s="234"/>
      <c r="Q51" s="234"/>
      <c r="R51" s="235">
        <v>42450</v>
      </c>
      <c r="S51" s="97">
        <v>42370</v>
      </c>
      <c r="T51" s="199" t="s">
        <v>37</v>
      </c>
      <c r="U51" s="234"/>
      <c r="V51" s="160">
        <v>42736</v>
      </c>
      <c r="W51" s="199" t="s">
        <v>1834</v>
      </c>
      <c r="X51" s="234"/>
      <c r="Y51" s="234"/>
      <c r="Z51" s="234"/>
      <c r="AA51" s="234"/>
    </row>
    <row r="52" spans="1:31" ht="12.75">
      <c r="A52" s="171" t="s">
        <v>1877</v>
      </c>
      <c r="B52" s="286" t="s">
        <v>1986</v>
      </c>
      <c r="C52" s="209" t="s">
        <v>1987</v>
      </c>
      <c r="D52" s="209" t="s">
        <v>31</v>
      </c>
      <c r="E52" s="209" t="s">
        <v>93</v>
      </c>
      <c r="F52" s="226" t="s">
        <v>1988</v>
      </c>
      <c r="G52" s="253" t="s">
        <v>1989</v>
      </c>
      <c r="H52" s="209"/>
      <c r="I52" s="209"/>
      <c r="J52" s="209"/>
      <c r="K52" s="209"/>
      <c r="L52" s="209"/>
      <c r="M52" s="209"/>
      <c r="N52" s="209"/>
      <c r="O52" s="209"/>
      <c r="P52" s="209"/>
      <c r="Q52" s="209" t="s">
        <v>1990</v>
      </c>
      <c r="R52" s="214">
        <v>41486</v>
      </c>
      <c r="S52" s="209"/>
      <c r="T52" s="209"/>
      <c r="U52" s="209"/>
      <c r="V52" s="209"/>
      <c r="W52" s="235">
        <v>42087</v>
      </c>
      <c r="X52" s="219">
        <v>42036</v>
      </c>
      <c r="Y52" s="158" t="s">
        <v>59</v>
      </c>
      <c r="Z52" s="219"/>
      <c r="AA52" s="160">
        <v>42767</v>
      </c>
    </row>
    <row r="53" spans="1:31" ht="25.5">
      <c r="A53" s="171" t="s">
        <v>1980</v>
      </c>
      <c r="B53" s="286" t="s">
        <v>1991</v>
      </c>
      <c r="C53" s="209" t="s">
        <v>1992</v>
      </c>
      <c r="D53" s="210" t="s">
        <v>31</v>
      </c>
      <c r="E53" s="210" t="s">
        <v>70</v>
      </c>
      <c r="F53" s="211" t="s">
        <v>1993</v>
      </c>
      <c r="G53" s="213" t="s">
        <v>1994</v>
      </c>
      <c r="H53" s="209"/>
      <c r="I53" s="209"/>
      <c r="J53" s="209"/>
      <c r="K53" s="209"/>
      <c r="L53" s="209"/>
      <c r="M53" s="158" t="s">
        <v>730</v>
      </c>
      <c r="N53" s="276">
        <v>42111</v>
      </c>
      <c r="O53" s="209"/>
      <c r="P53" s="209"/>
      <c r="Q53" s="209" t="s">
        <v>1995</v>
      </c>
      <c r="R53" s="214">
        <v>41444</v>
      </c>
      <c r="S53" s="209"/>
      <c r="T53" s="209"/>
      <c r="U53" s="209"/>
      <c r="V53" s="209"/>
      <c r="W53" s="235">
        <v>41517</v>
      </c>
      <c r="X53" s="219" t="s">
        <v>1724</v>
      </c>
      <c r="Y53" s="209" t="s">
        <v>59</v>
      </c>
      <c r="Z53" s="209" t="s">
        <v>1768</v>
      </c>
      <c r="AA53" s="160">
        <v>42794</v>
      </c>
    </row>
    <row r="54" spans="1:31" ht="15.75" customHeight="1">
      <c r="A54" s="171" t="s">
        <v>1996</v>
      </c>
      <c r="B54" s="345" t="s">
        <v>1997</v>
      </c>
      <c r="C54" s="343" t="s">
        <v>1998</v>
      </c>
      <c r="D54" s="344" t="s">
        <v>31</v>
      </c>
      <c r="E54" s="343" t="s">
        <v>219</v>
      </c>
      <c r="F54" s="343" t="s">
        <v>1999</v>
      </c>
      <c r="G54" s="343" t="s">
        <v>2000</v>
      </c>
      <c r="H54" s="343"/>
      <c r="I54" s="343"/>
      <c r="J54" s="343"/>
      <c r="K54" s="343"/>
      <c r="L54" s="343"/>
      <c r="M54" s="343" t="s">
        <v>2001</v>
      </c>
      <c r="N54" s="381">
        <v>42111</v>
      </c>
      <c r="O54" s="343"/>
      <c r="P54" s="343"/>
      <c r="Q54" s="343"/>
      <c r="R54" s="343"/>
      <c r="S54" s="343" t="s">
        <v>2002</v>
      </c>
      <c r="T54" s="382">
        <v>41066</v>
      </c>
      <c r="U54" s="343" t="s">
        <v>2003</v>
      </c>
      <c r="V54" s="343" t="s">
        <v>2004</v>
      </c>
      <c r="W54" s="348">
        <v>42523</v>
      </c>
      <c r="X54" s="360">
        <v>42430</v>
      </c>
      <c r="Y54" s="343" t="s">
        <v>37</v>
      </c>
      <c r="Z54" s="346"/>
      <c r="AA54" s="360">
        <v>42795</v>
      </c>
      <c r="AB54" s="351"/>
      <c r="AC54" s="351"/>
      <c r="AD54" s="351"/>
      <c r="AE54" s="351"/>
    </row>
    <row r="55" spans="1:31" ht="25.5">
      <c r="A55" s="171" t="s">
        <v>1980</v>
      </c>
      <c r="B55" s="286" t="s">
        <v>2005</v>
      </c>
      <c r="C55" s="209" t="s">
        <v>2006</v>
      </c>
      <c r="D55" s="383" t="s">
        <v>31</v>
      </c>
      <c r="E55" s="383" t="s">
        <v>260</v>
      </c>
      <c r="F55" s="211" t="str">
        <f>HYPERLINK("mailto:melindasconyers@gmail.com","melindasconyers@gmail.com")</f>
        <v>melindasconyers@gmail.com</v>
      </c>
      <c r="G55" s="212" t="s">
        <v>2007</v>
      </c>
      <c r="H55" s="209"/>
      <c r="I55" s="209"/>
      <c r="J55" s="209"/>
      <c r="K55" s="209"/>
      <c r="L55" s="209"/>
      <c r="M55" s="209"/>
      <c r="N55" s="209"/>
      <c r="O55" s="209" t="s">
        <v>751</v>
      </c>
      <c r="P55" s="214">
        <v>41643</v>
      </c>
      <c r="Q55" s="209"/>
      <c r="R55" s="209"/>
      <c r="S55" s="209" t="s">
        <v>922</v>
      </c>
      <c r="T55" s="214">
        <v>41085</v>
      </c>
      <c r="U55" s="209"/>
      <c r="V55" s="209"/>
      <c r="W55" s="235">
        <v>41597</v>
      </c>
      <c r="X55" s="219">
        <v>41334</v>
      </c>
      <c r="Y55" s="210" t="s">
        <v>59</v>
      </c>
      <c r="Z55" s="233" t="s">
        <v>2008</v>
      </c>
      <c r="AA55" s="160">
        <v>42856</v>
      </c>
    </row>
    <row r="56" spans="1:31" ht="19.5" customHeight="1">
      <c r="A56" s="171" t="s">
        <v>2009</v>
      </c>
      <c r="B56" s="304" t="s">
        <v>2010</v>
      </c>
      <c r="C56" s="299" t="s">
        <v>2011</v>
      </c>
      <c r="D56" s="299" t="s">
        <v>31</v>
      </c>
      <c r="E56" s="299" t="s">
        <v>534</v>
      </c>
      <c r="F56" s="301" t="s">
        <v>2012</v>
      </c>
      <c r="G56" s="302" t="s">
        <v>2013</v>
      </c>
      <c r="H56" s="299"/>
      <c r="I56" s="299"/>
      <c r="J56" s="299"/>
      <c r="K56" s="299"/>
      <c r="L56" s="299"/>
      <c r="M56" s="299"/>
      <c r="N56" s="299"/>
      <c r="O56" s="299"/>
      <c r="P56" s="299"/>
      <c r="Q56" s="299" t="s">
        <v>1536</v>
      </c>
      <c r="R56" s="303">
        <v>41227</v>
      </c>
      <c r="S56" s="299"/>
      <c r="T56" s="299"/>
      <c r="U56" s="299"/>
      <c r="V56" s="299"/>
      <c r="W56" s="296">
        <v>42241</v>
      </c>
      <c r="X56" s="297">
        <v>42125</v>
      </c>
      <c r="Y56" s="308" t="s">
        <v>59</v>
      </c>
      <c r="Z56" s="308" t="s">
        <v>2008</v>
      </c>
      <c r="AA56" s="384">
        <v>42856</v>
      </c>
      <c r="AB56" s="289"/>
      <c r="AC56" s="289"/>
      <c r="AD56" s="289"/>
      <c r="AE56" s="289"/>
    </row>
    <row r="57" spans="1:31" ht="12.75">
      <c r="A57" s="171" t="s">
        <v>2014</v>
      </c>
      <c r="B57" s="191" t="s">
        <v>2015</v>
      </c>
      <c r="C57" s="158" t="s">
        <v>2016</v>
      </c>
      <c r="D57" s="233" t="s">
        <v>31</v>
      </c>
      <c r="E57" s="158" t="s">
        <v>326</v>
      </c>
      <c r="F57" s="152" t="s">
        <v>2017</v>
      </c>
      <c r="G57" s="275" t="s">
        <v>2018</v>
      </c>
      <c r="H57" s="158"/>
      <c r="I57" s="158"/>
      <c r="J57" s="158"/>
      <c r="K57" s="158" t="s">
        <v>2019</v>
      </c>
      <c r="L57" s="276">
        <v>42451</v>
      </c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235">
        <v>42428</v>
      </c>
      <c r="X57" s="97">
        <v>42491</v>
      </c>
      <c r="Y57" s="158" t="s">
        <v>37</v>
      </c>
      <c r="Z57" s="158"/>
      <c r="AA57" s="160">
        <v>42856</v>
      </c>
    </row>
    <row r="58" spans="1:31" ht="15.75" customHeight="1">
      <c r="A58" s="171" t="s">
        <v>1980</v>
      </c>
      <c r="B58" s="385" t="s">
        <v>2020</v>
      </c>
      <c r="C58" s="233" t="s">
        <v>2021</v>
      </c>
      <c r="D58" s="210" t="s">
        <v>31</v>
      </c>
      <c r="E58" s="158" t="s">
        <v>786</v>
      </c>
      <c r="F58" s="270" t="s">
        <v>2022</v>
      </c>
      <c r="G58" s="272" t="s">
        <v>2023</v>
      </c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09" t="s">
        <v>511</v>
      </c>
      <c r="T58" s="269">
        <v>40959</v>
      </c>
      <c r="U58" s="210" t="s">
        <v>248</v>
      </c>
      <c r="V58" s="214">
        <v>40142</v>
      </c>
      <c r="W58" s="235">
        <v>41939</v>
      </c>
      <c r="X58" s="219" t="s">
        <v>2024</v>
      </c>
      <c r="Y58" s="210" t="s">
        <v>59</v>
      </c>
      <c r="Z58" s="233" t="s">
        <v>2008</v>
      </c>
      <c r="AA58" s="160">
        <v>42886</v>
      </c>
    </row>
    <row r="59" spans="1:31" ht="15.75" customHeight="1">
      <c r="A59" s="171" t="s">
        <v>2025</v>
      </c>
      <c r="B59" s="386" t="s">
        <v>2026</v>
      </c>
      <c r="C59" s="387" t="s">
        <v>2027</v>
      </c>
      <c r="D59" s="290" t="s">
        <v>31</v>
      </c>
      <c r="E59" s="387" t="s">
        <v>2028</v>
      </c>
      <c r="F59" s="387" t="s">
        <v>2029</v>
      </c>
      <c r="G59" s="387" t="s">
        <v>2030</v>
      </c>
      <c r="H59" s="387"/>
      <c r="I59" s="387"/>
      <c r="J59" s="387"/>
      <c r="K59" s="387"/>
      <c r="L59" s="387"/>
      <c r="M59" s="387" t="s">
        <v>2031</v>
      </c>
      <c r="N59" s="388">
        <v>41976</v>
      </c>
      <c r="O59" s="387"/>
      <c r="P59" s="387"/>
      <c r="Q59" s="387" t="s">
        <v>2032</v>
      </c>
      <c r="R59" s="388">
        <v>41226</v>
      </c>
      <c r="S59" s="387"/>
      <c r="T59" s="387"/>
      <c r="U59" s="387"/>
      <c r="V59" s="387"/>
      <c r="W59" s="296">
        <v>42671</v>
      </c>
      <c r="X59" s="384">
        <v>42491</v>
      </c>
      <c r="Y59" s="387" t="s">
        <v>37</v>
      </c>
      <c r="Z59" s="387"/>
      <c r="AA59" s="384">
        <v>42856</v>
      </c>
      <c r="AB59" s="300"/>
      <c r="AC59" s="300"/>
      <c r="AD59" s="300"/>
      <c r="AE59" s="300"/>
    </row>
    <row r="60" spans="1:31" ht="25.5">
      <c r="A60" s="171" t="s">
        <v>2025</v>
      </c>
      <c r="B60" s="191" t="s">
        <v>2033</v>
      </c>
      <c r="C60" s="199" t="s">
        <v>2034</v>
      </c>
      <c r="D60" s="389" t="s">
        <v>237</v>
      </c>
      <c r="E60" s="389" t="s">
        <v>2035</v>
      </c>
      <c r="F60" s="199" t="s">
        <v>2036</v>
      </c>
      <c r="G60" s="199" t="s">
        <v>2037</v>
      </c>
      <c r="H60" s="199"/>
      <c r="I60" s="199"/>
      <c r="J60" s="199"/>
      <c r="K60" s="199"/>
      <c r="L60" s="199"/>
      <c r="M60" s="199" t="s">
        <v>2038</v>
      </c>
      <c r="N60" s="352">
        <v>42203</v>
      </c>
      <c r="O60" s="135"/>
      <c r="P60" s="135"/>
      <c r="Q60" s="199"/>
      <c r="R60" s="199"/>
      <c r="S60" s="199"/>
      <c r="T60" s="199"/>
      <c r="U60" s="199"/>
      <c r="V60" s="199"/>
      <c r="W60" s="235">
        <v>42686</v>
      </c>
      <c r="X60" s="97">
        <v>42522</v>
      </c>
      <c r="Y60" s="199" t="s">
        <v>37</v>
      </c>
      <c r="Z60" s="234"/>
      <c r="AA60" s="160">
        <v>42887</v>
      </c>
    </row>
    <row r="61" spans="1:31" ht="9.75" customHeight="1">
      <c r="A61" s="171" t="s">
        <v>1980</v>
      </c>
      <c r="B61" s="191" t="s">
        <v>2039</v>
      </c>
      <c r="C61" s="158" t="s">
        <v>2040</v>
      </c>
      <c r="D61" s="158" t="s">
        <v>31</v>
      </c>
      <c r="E61" s="158" t="s">
        <v>2041</v>
      </c>
      <c r="F61" s="197" t="s">
        <v>2042</v>
      </c>
      <c r="G61" s="390" t="s">
        <v>2043</v>
      </c>
      <c r="H61" s="158"/>
      <c r="I61" s="158"/>
      <c r="J61" s="158"/>
      <c r="K61" s="158"/>
      <c r="L61" s="158"/>
      <c r="M61" s="158"/>
      <c r="N61" s="158"/>
      <c r="O61" s="158" t="s">
        <v>2044</v>
      </c>
      <c r="P61" s="276">
        <v>41927</v>
      </c>
      <c r="Q61" s="158"/>
      <c r="R61" s="158"/>
      <c r="S61" s="158"/>
      <c r="T61" s="158"/>
      <c r="U61" s="158"/>
      <c r="V61" s="158"/>
      <c r="W61" s="158"/>
      <c r="X61" s="158"/>
      <c r="Y61" s="235">
        <v>42553</v>
      </c>
      <c r="Z61" s="97">
        <v>42522</v>
      </c>
      <c r="AA61" s="158" t="s">
        <v>37</v>
      </c>
      <c r="AB61" s="219"/>
      <c r="AC61" s="160">
        <v>42887</v>
      </c>
    </row>
    <row r="62" spans="1:31" ht="12.75">
      <c r="A62" s="171" t="s">
        <v>2045</v>
      </c>
      <c r="B62" s="286" t="s">
        <v>2046</v>
      </c>
      <c r="C62" s="209" t="s">
        <v>2047</v>
      </c>
      <c r="D62" s="209" t="s">
        <v>439</v>
      </c>
      <c r="E62" s="209" t="s">
        <v>93</v>
      </c>
      <c r="F62" s="226" t="s">
        <v>2048</v>
      </c>
      <c r="G62" s="212" t="s">
        <v>2049</v>
      </c>
      <c r="H62" s="209"/>
      <c r="I62" s="209"/>
      <c r="J62" s="209"/>
      <c r="K62" s="209"/>
      <c r="L62" s="209"/>
      <c r="M62" s="209"/>
      <c r="N62" s="209"/>
      <c r="O62" s="209"/>
      <c r="P62" s="209"/>
      <c r="Q62" s="209" t="s">
        <v>2050</v>
      </c>
      <c r="R62" s="214">
        <v>41742</v>
      </c>
      <c r="S62" s="209"/>
      <c r="T62" s="209"/>
      <c r="U62" s="209" t="s">
        <v>2051</v>
      </c>
      <c r="V62" s="214">
        <v>40959</v>
      </c>
      <c r="W62" s="209"/>
      <c r="X62" s="209"/>
      <c r="Y62" s="235">
        <v>42083</v>
      </c>
      <c r="Z62" s="219">
        <v>42186</v>
      </c>
      <c r="AA62" s="158" t="s">
        <v>59</v>
      </c>
      <c r="AB62" s="158" t="s">
        <v>2052</v>
      </c>
      <c r="AC62" s="160">
        <v>42917</v>
      </c>
    </row>
    <row r="63" spans="1:31" ht="9.75" customHeight="1">
      <c r="A63" s="171" t="s">
        <v>1980</v>
      </c>
      <c r="B63" s="191" t="s">
        <v>2053</v>
      </c>
      <c r="C63" s="158" t="s">
        <v>2054</v>
      </c>
      <c r="D63" s="158" t="s">
        <v>31</v>
      </c>
      <c r="E63" s="158" t="s">
        <v>318</v>
      </c>
      <c r="F63" s="197" t="s">
        <v>2055</v>
      </c>
      <c r="G63" s="391" t="s">
        <v>2056</v>
      </c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 t="s">
        <v>2057</v>
      </c>
      <c r="T63" s="276">
        <v>41307</v>
      </c>
      <c r="U63" s="158"/>
      <c r="V63" s="158"/>
      <c r="W63" s="158" t="s">
        <v>344</v>
      </c>
      <c r="X63" s="276">
        <v>39843</v>
      </c>
      <c r="Y63" s="157">
        <v>42640</v>
      </c>
      <c r="Z63" s="97">
        <v>42552</v>
      </c>
      <c r="AA63" s="158" t="s">
        <v>37</v>
      </c>
      <c r="AB63" s="158"/>
      <c r="AC63" s="160">
        <v>42917</v>
      </c>
    </row>
    <row r="64" spans="1:31" ht="12.75">
      <c r="A64" s="171" t="s">
        <v>2058</v>
      </c>
      <c r="B64" s="286" t="s">
        <v>2059</v>
      </c>
      <c r="C64" s="158" t="s">
        <v>2060</v>
      </c>
      <c r="D64" s="265" t="s">
        <v>31</v>
      </c>
      <c r="E64" s="265" t="s">
        <v>534</v>
      </c>
      <c r="F64" s="226" t="s">
        <v>2061</v>
      </c>
      <c r="G64" s="392" t="s">
        <v>2062</v>
      </c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 t="s">
        <v>36</v>
      </c>
      <c r="T64" s="214">
        <v>41326</v>
      </c>
      <c r="U64" s="209"/>
      <c r="V64" s="209"/>
      <c r="W64" s="209" t="s">
        <v>592</v>
      </c>
      <c r="X64" s="214">
        <v>39584</v>
      </c>
      <c r="Y64" s="157">
        <v>41796</v>
      </c>
      <c r="Z64" s="219">
        <v>41852</v>
      </c>
      <c r="AA64" s="158" t="s">
        <v>59</v>
      </c>
      <c r="AB64" s="158" t="s">
        <v>2063</v>
      </c>
      <c r="AC64" s="160">
        <v>42948</v>
      </c>
    </row>
    <row r="65" spans="1:31" ht="15.75" customHeight="1">
      <c r="A65" s="171" t="s">
        <v>2064</v>
      </c>
      <c r="B65" s="191" t="s">
        <v>2065</v>
      </c>
      <c r="C65" s="158" t="s">
        <v>2066</v>
      </c>
      <c r="D65" s="393" t="s">
        <v>31</v>
      </c>
      <c r="E65" s="393" t="s">
        <v>786</v>
      </c>
      <c r="F65" s="152" t="s">
        <v>2067</v>
      </c>
      <c r="G65" s="391" t="s">
        <v>2068</v>
      </c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 t="s">
        <v>2069</v>
      </c>
      <c r="T65" s="276">
        <v>41492</v>
      </c>
      <c r="U65" s="158"/>
      <c r="V65" s="158"/>
      <c r="W65" s="157">
        <v>42375</v>
      </c>
      <c r="X65" s="97">
        <v>42583</v>
      </c>
      <c r="Y65" s="158" t="s">
        <v>37</v>
      </c>
      <c r="Z65" s="158"/>
      <c r="AA65" s="160">
        <v>42948</v>
      </c>
      <c r="AC65" s="222"/>
      <c r="AD65" s="222"/>
      <c r="AE65" s="222"/>
    </row>
    <row r="66" spans="1:31" ht="12.75">
      <c r="A66" s="171" t="s">
        <v>2070</v>
      </c>
      <c r="B66" s="191" t="s">
        <v>2071</v>
      </c>
      <c r="C66" s="158" t="s">
        <v>2072</v>
      </c>
      <c r="D66" s="393" t="s">
        <v>31</v>
      </c>
      <c r="E66" s="393" t="s">
        <v>334</v>
      </c>
      <c r="F66" s="152" t="s">
        <v>2073</v>
      </c>
      <c r="G66" s="391" t="s">
        <v>2074</v>
      </c>
      <c r="H66" s="158"/>
      <c r="I66" s="158"/>
      <c r="J66" s="158"/>
      <c r="K66" s="158"/>
      <c r="L66" s="158"/>
      <c r="M66" s="158"/>
      <c r="N66" s="158"/>
      <c r="O66" s="158"/>
      <c r="P66" s="158"/>
      <c r="Q66" s="158" t="s">
        <v>1310</v>
      </c>
      <c r="R66" s="276">
        <v>41645</v>
      </c>
      <c r="S66" s="158"/>
      <c r="T66" s="158"/>
      <c r="U66" s="158"/>
      <c r="V66" s="158"/>
      <c r="W66" s="157">
        <v>42522</v>
      </c>
      <c r="X66" s="97">
        <v>42583</v>
      </c>
      <c r="Y66" s="233" t="s">
        <v>37</v>
      </c>
      <c r="Z66" s="233"/>
      <c r="AA66" s="160">
        <v>42948</v>
      </c>
      <c r="AC66" s="222"/>
      <c r="AD66" s="222"/>
      <c r="AE66" s="222"/>
    </row>
    <row r="67" spans="1:31" ht="15.75" customHeight="1">
      <c r="A67" s="171" t="s">
        <v>2075</v>
      </c>
      <c r="B67" s="394" t="s">
        <v>2076</v>
      </c>
      <c r="C67" s="395" t="s">
        <v>2077</v>
      </c>
      <c r="D67" s="396" t="s">
        <v>31</v>
      </c>
      <c r="E67" s="396" t="s">
        <v>2078</v>
      </c>
      <c r="F67" s="395" t="s">
        <v>2079</v>
      </c>
      <c r="G67" s="397" t="s">
        <v>2080</v>
      </c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 t="s">
        <v>2081</v>
      </c>
      <c r="V67" s="398">
        <v>40888</v>
      </c>
      <c r="W67" s="399">
        <v>42258</v>
      </c>
      <c r="X67" s="400">
        <v>42614</v>
      </c>
      <c r="Y67" s="395" t="s">
        <v>37</v>
      </c>
      <c r="Z67" s="401"/>
      <c r="AA67" s="402">
        <v>42979</v>
      </c>
      <c r="AB67" s="252"/>
      <c r="AC67" s="222"/>
      <c r="AD67" s="222"/>
      <c r="AE67" s="222"/>
    </row>
    <row r="68" spans="1:31" ht="15.75" customHeight="1">
      <c r="A68" s="171" t="s">
        <v>2058</v>
      </c>
      <c r="B68" s="403" t="s">
        <v>2082</v>
      </c>
      <c r="C68" s="404" t="s">
        <v>2083</v>
      </c>
      <c r="D68" s="405" t="s">
        <v>31</v>
      </c>
      <c r="E68" s="406" t="s">
        <v>786</v>
      </c>
      <c r="F68" s="407" t="s">
        <v>2084</v>
      </c>
      <c r="G68" s="408" t="s">
        <v>2085</v>
      </c>
      <c r="H68" s="404"/>
      <c r="I68" s="404"/>
      <c r="J68" s="404"/>
      <c r="K68" s="404"/>
      <c r="L68" s="404"/>
      <c r="M68" s="404"/>
      <c r="N68" s="404"/>
      <c r="O68" s="404"/>
      <c r="P68" s="404"/>
      <c r="Q68" s="404" t="s">
        <v>2086</v>
      </c>
      <c r="R68" s="409">
        <v>41733</v>
      </c>
      <c r="S68" s="404"/>
      <c r="T68" s="404"/>
      <c r="U68" s="410" t="s">
        <v>2087</v>
      </c>
      <c r="V68" s="409">
        <v>41093</v>
      </c>
      <c r="W68" s="411">
        <v>41772</v>
      </c>
      <c r="X68" s="412">
        <v>41883</v>
      </c>
      <c r="Y68" s="404" t="s">
        <v>59</v>
      </c>
      <c r="Z68" s="404"/>
      <c r="AA68" s="413">
        <v>42979</v>
      </c>
      <c r="AB68" s="252"/>
      <c r="AC68" s="222"/>
      <c r="AD68" s="222"/>
      <c r="AE68" s="222"/>
    </row>
    <row r="69" spans="1:31" ht="24">
      <c r="A69" s="171" t="s">
        <v>2070</v>
      </c>
      <c r="B69" s="286" t="s">
        <v>2088</v>
      </c>
      <c r="C69" s="158" t="s">
        <v>2089</v>
      </c>
      <c r="D69" s="414" t="s">
        <v>439</v>
      </c>
      <c r="E69" s="151" t="s">
        <v>786</v>
      </c>
      <c r="F69" s="415" t="s">
        <v>2090</v>
      </c>
      <c r="G69" s="416" t="s">
        <v>2091</v>
      </c>
      <c r="H69" s="209"/>
      <c r="I69" s="209"/>
      <c r="J69" s="209"/>
      <c r="K69" s="209"/>
      <c r="L69" s="209"/>
      <c r="M69" s="209"/>
      <c r="N69" s="209"/>
      <c r="O69" s="209"/>
      <c r="P69" s="209"/>
      <c r="Q69" s="209" t="s">
        <v>1990</v>
      </c>
      <c r="R69" s="276">
        <v>41661</v>
      </c>
      <c r="S69" s="209"/>
      <c r="T69" s="209"/>
      <c r="U69" s="209"/>
      <c r="V69" s="209"/>
      <c r="W69" s="157">
        <v>42314</v>
      </c>
      <c r="X69" s="219">
        <v>41852</v>
      </c>
      <c r="Y69" s="209" t="s">
        <v>59</v>
      </c>
      <c r="Z69" s="158" t="s">
        <v>2092</v>
      </c>
      <c r="AA69" s="160">
        <v>42979</v>
      </c>
      <c r="AC69" s="222"/>
      <c r="AD69" s="222"/>
      <c r="AE69" s="222"/>
    </row>
    <row r="70" spans="1:31" ht="33.75" customHeight="1">
      <c r="A70" s="171" t="s">
        <v>2093</v>
      </c>
      <c r="B70" s="149" t="s">
        <v>2094</v>
      </c>
      <c r="C70" s="150" t="s">
        <v>2095</v>
      </c>
      <c r="D70" s="393" t="s">
        <v>31</v>
      </c>
      <c r="E70" s="393" t="s">
        <v>70</v>
      </c>
      <c r="F70" s="152" t="s">
        <v>2096</v>
      </c>
      <c r="G70" s="153" t="s">
        <v>2097</v>
      </c>
      <c r="H70" s="150"/>
      <c r="I70" s="150"/>
      <c r="J70" s="150"/>
      <c r="K70" s="150"/>
      <c r="L70" s="150"/>
      <c r="M70" s="150"/>
      <c r="N70" s="150"/>
      <c r="O70" s="150"/>
      <c r="P70" s="150"/>
      <c r="Q70" s="150" t="s">
        <v>214</v>
      </c>
      <c r="R70" s="156">
        <v>41745</v>
      </c>
      <c r="S70" s="150"/>
      <c r="T70" s="150"/>
      <c r="U70" s="150" t="s">
        <v>2098</v>
      </c>
      <c r="V70" s="150" t="s">
        <v>2099</v>
      </c>
      <c r="W70" s="157">
        <v>42660</v>
      </c>
      <c r="X70" s="97">
        <v>42644</v>
      </c>
      <c r="Y70" s="150" t="s">
        <v>37</v>
      </c>
      <c r="Z70" s="150"/>
      <c r="AA70" s="160">
        <v>43009</v>
      </c>
      <c r="AC70" s="222"/>
      <c r="AD70" s="222"/>
      <c r="AE70" s="222"/>
    </row>
    <row r="71" spans="1:31" ht="12.75">
      <c r="A71" s="171" t="s">
        <v>2100</v>
      </c>
      <c r="B71" s="191" t="s">
        <v>2101</v>
      </c>
      <c r="C71" s="209" t="s">
        <v>2102</v>
      </c>
      <c r="D71" s="414" t="s">
        <v>31</v>
      </c>
      <c r="E71" s="414" t="s">
        <v>93</v>
      </c>
      <c r="F71" s="226" t="s">
        <v>2103</v>
      </c>
      <c r="G71" s="417" t="s">
        <v>2104</v>
      </c>
      <c r="H71" s="209"/>
      <c r="I71" s="209"/>
      <c r="J71" s="209"/>
      <c r="K71" s="209"/>
      <c r="L71" s="209"/>
      <c r="M71" s="209"/>
      <c r="N71" s="209"/>
      <c r="O71" s="209"/>
      <c r="P71" s="209"/>
      <c r="Q71" s="209" t="s">
        <v>2105</v>
      </c>
      <c r="R71" s="214">
        <v>41813</v>
      </c>
      <c r="S71" s="209"/>
      <c r="T71" s="209"/>
      <c r="U71" s="209"/>
      <c r="V71" s="209"/>
      <c r="W71" s="157">
        <v>41925</v>
      </c>
      <c r="X71" s="219">
        <v>41883</v>
      </c>
      <c r="Y71" s="158" t="s">
        <v>59</v>
      </c>
      <c r="Z71" s="158" t="s">
        <v>2106</v>
      </c>
      <c r="AA71" s="160">
        <v>42979</v>
      </c>
      <c r="AC71" s="222"/>
      <c r="AD71" s="222"/>
      <c r="AE71" s="222"/>
    </row>
    <row r="72" spans="1:31" ht="25.5">
      <c r="A72" s="171" t="s">
        <v>2107</v>
      </c>
      <c r="B72" s="191" t="s">
        <v>2108</v>
      </c>
      <c r="C72" s="199" t="s">
        <v>2109</v>
      </c>
      <c r="D72" s="418" t="s">
        <v>31</v>
      </c>
      <c r="E72" s="418" t="s">
        <v>32</v>
      </c>
      <c r="F72" s="199" t="s">
        <v>2110</v>
      </c>
      <c r="G72" s="419"/>
      <c r="H72" s="199"/>
      <c r="I72" s="199"/>
      <c r="J72" s="199"/>
      <c r="K72" s="199"/>
      <c r="L72" s="199"/>
      <c r="M72" s="199" t="s">
        <v>2111</v>
      </c>
      <c r="N72" s="420">
        <v>42557</v>
      </c>
      <c r="O72" s="199"/>
      <c r="P72" s="199"/>
      <c r="Q72" s="199"/>
      <c r="R72" s="421"/>
      <c r="S72" s="199"/>
      <c r="T72" s="199"/>
      <c r="U72" s="199"/>
      <c r="V72" s="199"/>
      <c r="W72" s="157">
        <v>42813</v>
      </c>
      <c r="X72" s="97">
        <v>42644</v>
      </c>
      <c r="Y72" s="199" t="s">
        <v>37</v>
      </c>
      <c r="Z72" s="199"/>
      <c r="AA72" s="160">
        <v>43009</v>
      </c>
      <c r="AC72" s="222"/>
      <c r="AD72" s="222"/>
      <c r="AE72" s="222"/>
    </row>
    <row r="73" spans="1:31" ht="12.75">
      <c r="A73" s="171" t="s">
        <v>2107</v>
      </c>
      <c r="B73" s="191" t="s">
        <v>2112</v>
      </c>
      <c r="C73" s="158" t="s">
        <v>2113</v>
      </c>
      <c r="D73" s="151" t="s">
        <v>31</v>
      </c>
      <c r="E73" s="151"/>
      <c r="F73" s="197" t="s">
        <v>2114</v>
      </c>
      <c r="G73" s="391" t="s">
        <v>2115</v>
      </c>
      <c r="H73" s="158"/>
      <c r="I73" s="158"/>
      <c r="J73" s="158"/>
      <c r="K73" s="158"/>
      <c r="L73" s="158"/>
      <c r="M73" s="158"/>
      <c r="N73" s="135"/>
      <c r="O73" s="158" t="s">
        <v>2116</v>
      </c>
      <c r="P73" s="276">
        <v>42150</v>
      </c>
      <c r="Q73" s="158"/>
      <c r="R73" s="158"/>
      <c r="S73" s="158" t="s">
        <v>2117</v>
      </c>
      <c r="T73" s="422">
        <v>41429</v>
      </c>
      <c r="U73" s="158" t="s">
        <v>2118</v>
      </c>
      <c r="V73" s="276">
        <v>36986</v>
      </c>
      <c r="W73" s="157">
        <v>42481</v>
      </c>
      <c r="X73" s="97">
        <v>42644</v>
      </c>
      <c r="Y73" s="158" t="s">
        <v>37</v>
      </c>
      <c r="Z73" s="158"/>
      <c r="AA73" s="160">
        <v>43009</v>
      </c>
      <c r="AC73" s="222"/>
      <c r="AD73" s="222"/>
      <c r="AE73" s="222"/>
    </row>
    <row r="74" spans="1:31" ht="12.75">
      <c r="A74" s="171" t="s">
        <v>2107</v>
      </c>
      <c r="B74" s="286" t="s">
        <v>2119</v>
      </c>
      <c r="C74" s="209" t="s">
        <v>2120</v>
      </c>
      <c r="D74" s="423" t="s">
        <v>514</v>
      </c>
      <c r="E74" s="423" t="s">
        <v>515</v>
      </c>
      <c r="F74" s="211" t="s">
        <v>2121</v>
      </c>
      <c r="G74" s="417" t="s">
        <v>2122</v>
      </c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 t="s">
        <v>2123</v>
      </c>
      <c r="T74" s="214">
        <v>41396</v>
      </c>
      <c r="U74" s="209"/>
      <c r="V74" s="209"/>
      <c r="W74" s="157">
        <v>41526</v>
      </c>
      <c r="X74" s="219" t="s">
        <v>1724</v>
      </c>
      <c r="Y74" s="209" t="s">
        <v>59</v>
      </c>
      <c r="Z74" s="158" t="s">
        <v>2124</v>
      </c>
      <c r="AA74" s="160">
        <v>43039</v>
      </c>
      <c r="AC74" s="222"/>
      <c r="AD74" s="222"/>
      <c r="AE74" s="222"/>
    </row>
    <row r="75" spans="1:31" ht="15.75" customHeight="1">
      <c r="A75" s="171" t="s">
        <v>2125</v>
      </c>
      <c r="B75" s="149" t="s">
        <v>2126</v>
      </c>
      <c r="C75" s="233" t="s">
        <v>2127</v>
      </c>
      <c r="D75" s="393" t="s">
        <v>31</v>
      </c>
      <c r="E75" s="151" t="s">
        <v>2128</v>
      </c>
      <c r="F75" s="424" t="s">
        <v>2129</v>
      </c>
      <c r="G75" s="425" t="s">
        <v>2130</v>
      </c>
      <c r="H75" s="233"/>
      <c r="I75" s="233"/>
      <c r="J75" s="233"/>
      <c r="K75" s="233"/>
      <c r="L75" s="233"/>
      <c r="M75" s="233"/>
      <c r="N75" s="233"/>
      <c r="O75" s="233" t="s">
        <v>2131</v>
      </c>
      <c r="P75" s="276">
        <v>42042</v>
      </c>
      <c r="Q75" s="135"/>
      <c r="R75" s="233"/>
      <c r="S75" s="233"/>
      <c r="T75" s="233"/>
      <c r="U75" s="233"/>
      <c r="V75" s="233"/>
      <c r="W75" s="157">
        <v>42527</v>
      </c>
      <c r="X75" s="97">
        <v>42675</v>
      </c>
      <c r="Y75" s="233" t="s">
        <v>37</v>
      </c>
      <c r="Z75" s="233"/>
      <c r="AA75" s="160">
        <v>43040</v>
      </c>
      <c r="AB75" s="222"/>
      <c r="AC75" s="222"/>
      <c r="AD75" s="222"/>
      <c r="AE75" s="222"/>
    </row>
    <row r="76" spans="1:31" ht="15.75" customHeight="1">
      <c r="A76" s="171" t="s">
        <v>2125</v>
      </c>
      <c r="B76" s="191" t="s">
        <v>2132</v>
      </c>
      <c r="C76" s="199" t="s">
        <v>2133</v>
      </c>
      <c r="D76" s="393" t="s">
        <v>31</v>
      </c>
      <c r="E76" s="418" t="s">
        <v>2134</v>
      </c>
      <c r="F76" s="199" t="s">
        <v>2135</v>
      </c>
      <c r="G76" s="419" t="s">
        <v>2136</v>
      </c>
      <c r="H76" s="199"/>
      <c r="I76" s="199"/>
      <c r="J76" s="199"/>
      <c r="K76" s="199" t="s">
        <v>2137</v>
      </c>
      <c r="L76" s="421">
        <v>42645</v>
      </c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57" t="s">
        <v>2138</v>
      </c>
      <c r="X76" s="97">
        <v>43040</v>
      </c>
      <c r="Y76" s="199" t="s">
        <v>37</v>
      </c>
      <c r="Z76" s="234"/>
      <c r="AA76" s="160">
        <v>43040</v>
      </c>
      <c r="AB76" s="222"/>
      <c r="AC76" s="222"/>
      <c r="AD76" s="222"/>
      <c r="AE76" s="222"/>
    </row>
    <row r="77" spans="1:31" ht="12.75">
      <c r="A77" s="171" t="s">
        <v>2125</v>
      </c>
      <c r="B77" s="191" t="s">
        <v>2139</v>
      </c>
      <c r="C77" s="158" t="s">
        <v>2140</v>
      </c>
      <c r="D77" s="393" t="s">
        <v>31</v>
      </c>
      <c r="E77" s="151" t="s">
        <v>334</v>
      </c>
      <c r="F77" s="197" t="s">
        <v>2141</v>
      </c>
      <c r="G77" s="391" t="s">
        <v>2142</v>
      </c>
      <c r="H77" s="158"/>
      <c r="I77" s="158"/>
      <c r="J77" s="158"/>
      <c r="K77" s="158"/>
      <c r="L77" s="158"/>
      <c r="M77" s="158"/>
      <c r="N77" s="158"/>
      <c r="O77" s="158"/>
      <c r="P77" s="158"/>
      <c r="Q77" s="158" t="s">
        <v>1967</v>
      </c>
      <c r="R77" s="422">
        <v>41623</v>
      </c>
      <c r="S77" s="158"/>
      <c r="T77" s="158"/>
      <c r="U77" s="158"/>
      <c r="V77" s="158"/>
      <c r="W77" s="157">
        <v>42573</v>
      </c>
      <c r="X77" s="97">
        <v>42705</v>
      </c>
      <c r="Y77" s="158" t="s">
        <v>37</v>
      </c>
      <c r="Z77" s="158"/>
      <c r="AA77" s="160">
        <v>43070</v>
      </c>
      <c r="AC77" s="222"/>
      <c r="AD77" s="222"/>
      <c r="AE77" s="222"/>
    </row>
    <row r="78" spans="1:31" ht="12.75">
      <c r="A78" s="171" t="s">
        <v>2143</v>
      </c>
      <c r="B78" s="191" t="s">
        <v>2144</v>
      </c>
      <c r="C78" s="158" t="s">
        <v>2145</v>
      </c>
      <c r="D78" s="151" t="s">
        <v>31</v>
      </c>
      <c r="E78" s="151" t="s">
        <v>2146</v>
      </c>
      <c r="F78" s="197" t="s">
        <v>2147</v>
      </c>
      <c r="G78" s="391" t="s">
        <v>2148</v>
      </c>
      <c r="H78" s="158"/>
      <c r="I78" s="158"/>
      <c r="J78" s="158"/>
      <c r="K78" s="158" t="s">
        <v>1523</v>
      </c>
      <c r="L78" s="276">
        <v>42679</v>
      </c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7">
        <v>42702</v>
      </c>
      <c r="X78" s="97">
        <v>42705</v>
      </c>
      <c r="Y78" s="158" t="s">
        <v>37</v>
      </c>
      <c r="Z78" s="158"/>
      <c r="AA78" s="160">
        <v>43070</v>
      </c>
      <c r="AC78" s="222"/>
      <c r="AD78" s="222"/>
      <c r="AE78" s="222"/>
    </row>
    <row r="79" spans="1:31" ht="12.75">
      <c r="A79" s="171" t="s">
        <v>2149</v>
      </c>
      <c r="B79" s="191" t="s">
        <v>2150</v>
      </c>
      <c r="C79" s="158" t="s">
        <v>2151</v>
      </c>
      <c r="D79" s="151" t="s">
        <v>31</v>
      </c>
      <c r="E79" s="151" t="s">
        <v>54</v>
      </c>
      <c r="F79" s="152" t="s">
        <v>2152</v>
      </c>
      <c r="G79" s="391" t="s">
        <v>2153</v>
      </c>
      <c r="H79" s="158"/>
      <c r="I79" s="158" t="s">
        <v>352</v>
      </c>
      <c r="J79" s="158" t="s">
        <v>352</v>
      </c>
      <c r="K79" s="158" t="s">
        <v>1468</v>
      </c>
      <c r="L79" s="276">
        <v>42628</v>
      </c>
      <c r="M79" s="158"/>
      <c r="N79" s="158"/>
      <c r="O79" s="158" t="s">
        <v>1310</v>
      </c>
      <c r="P79" s="276">
        <v>41974</v>
      </c>
      <c r="Q79" s="158"/>
      <c r="R79" s="158"/>
      <c r="S79" s="158" t="s">
        <v>2154</v>
      </c>
      <c r="T79" s="276">
        <v>41406</v>
      </c>
      <c r="U79" s="158"/>
      <c r="V79" s="158"/>
      <c r="W79" s="157">
        <v>42507</v>
      </c>
      <c r="X79" s="97">
        <v>42705</v>
      </c>
      <c r="Y79" s="233" t="s">
        <v>37</v>
      </c>
      <c r="Z79" s="233"/>
      <c r="AA79" s="160">
        <v>43070</v>
      </c>
      <c r="AC79" s="222"/>
      <c r="AD79" s="222"/>
      <c r="AE79" s="222"/>
    </row>
    <row r="80" spans="1:31" ht="15.75" customHeight="1">
      <c r="A80" s="171" t="s">
        <v>2125</v>
      </c>
      <c r="B80" s="394" t="s">
        <v>2155</v>
      </c>
      <c r="C80" s="395" t="s">
        <v>2156</v>
      </c>
      <c r="D80" s="396" t="s">
        <v>31</v>
      </c>
      <c r="E80" s="396" t="s">
        <v>602</v>
      </c>
      <c r="F80" s="395" t="s">
        <v>2157</v>
      </c>
      <c r="G80" s="397" t="s">
        <v>2158</v>
      </c>
      <c r="H80" s="395"/>
      <c r="I80" s="395"/>
      <c r="J80" s="395"/>
      <c r="K80" s="395"/>
      <c r="L80" s="395"/>
      <c r="M80" s="395"/>
      <c r="N80" s="395"/>
      <c r="O80" s="395" t="s">
        <v>2159</v>
      </c>
      <c r="P80" s="398">
        <v>41976</v>
      </c>
      <c r="Q80" s="395"/>
      <c r="R80" s="395"/>
      <c r="S80" s="395"/>
      <c r="T80" s="395"/>
      <c r="U80" s="395"/>
      <c r="V80" s="395"/>
      <c r="W80" s="399">
        <v>42449</v>
      </c>
      <c r="X80" s="400">
        <v>42370</v>
      </c>
      <c r="Y80" s="395" t="s">
        <v>59</v>
      </c>
      <c r="Z80" s="395" t="s">
        <v>2160</v>
      </c>
      <c r="AA80" s="402">
        <v>43101</v>
      </c>
      <c r="AB80" s="222"/>
      <c r="AC80" s="222"/>
      <c r="AD80" s="222"/>
      <c r="AE80" s="222"/>
    </row>
    <row r="81" spans="1:31" ht="15.75" customHeight="1">
      <c r="A81" s="171" t="s">
        <v>2161</v>
      </c>
      <c r="B81" s="403" t="s">
        <v>2162</v>
      </c>
      <c r="C81" s="410" t="s">
        <v>2163</v>
      </c>
      <c r="D81" s="406" t="s">
        <v>2164</v>
      </c>
      <c r="E81" s="406" t="s">
        <v>1506</v>
      </c>
      <c r="F81" s="410" t="s">
        <v>2165</v>
      </c>
      <c r="G81" s="426" t="s">
        <v>2166</v>
      </c>
      <c r="H81" s="410"/>
      <c r="I81" s="410"/>
      <c r="J81" s="410"/>
      <c r="K81" s="410"/>
      <c r="L81" s="410"/>
      <c r="M81" s="410" t="s">
        <v>2167</v>
      </c>
      <c r="N81" s="427">
        <v>42574</v>
      </c>
      <c r="O81" s="410"/>
      <c r="P81" s="410"/>
      <c r="Q81" s="410" t="s">
        <v>407</v>
      </c>
      <c r="R81" s="428">
        <v>41870</v>
      </c>
      <c r="S81" s="410"/>
      <c r="T81" s="410"/>
      <c r="U81" s="410"/>
      <c r="V81" s="410"/>
      <c r="W81" s="411">
        <v>42513</v>
      </c>
      <c r="X81" s="412">
        <v>42370</v>
      </c>
      <c r="Y81" s="410" t="s">
        <v>59</v>
      </c>
      <c r="Z81" s="410" t="s">
        <v>2160</v>
      </c>
      <c r="AA81" s="413">
        <v>43101</v>
      </c>
      <c r="AB81" s="222"/>
      <c r="AC81" s="222"/>
      <c r="AD81" s="222"/>
      <c r="AE81" s="222"/>
    </row>
    <row r="82" spans="1:31" ht="15.75" customHeight="1">
      <c r="A82" s="171" t="s">
        <v>2125</v>
      </c>
      <c r="B82" s="403" t="s">
        <v>2168</v>
      </c>
      <c r="C82" s="410" t="s">
        <v>2169</v>
      </c>
      <c r="D82" s="406" t="s">
        <v>31</v>
      </c>
      <c r="E82" s="406" t="s">
        <v>2170</v>
      </c>
      <c r="F82" s="410" t="s">
        <v>2171</v>
      </c>
      <c r="G82" s="426" t="s">
        <v>2172</v>
      </c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 t="s">
        <v>2173</v>
      </c>
      <c r="T82" s="429">
        <v>41228</v>
      </c>
      <c r="U82" s="410" t="s">
        <v>2174</v>
      </c>
      <c r="V82" s="430">
        <v>40311</v>
      </c>
      <c r="W82" s="411">
        <v>42829</v>
      </c>
      <c r="X82" s="412">
        <v>42736</v>
      </c>
      <c r="Y82" s="410" t="s">
        <v>37</v>
      </c>
      <c r="Z82" s="431"/>
      <c r="AA82" s="413">
        <v>43101</v>
      </c>
      <c r="AB82" s="222"/>
      <c r="AC82" s="222"/>
      <c r="AD82" s="222"/>
      <c r="AE82" s="222"/>
    </row>
    <row r="83" spans="1:31" ht="15.75" customHeight="1">
      <c r="A83" s="171" t="s">
        <v>2125</v>
      </c>
      <c r="B83" s="403" t="s">
        <v>91</v>
      </c>
      <c r="C83" s="404" t="s">
        <v>92</v>
      </c>
      <c r="D83" s="406" t="s">
        <v>31</v>
      </c>
      <c r="E83" s="406" t="s">
        <v>93</v>
      </c>
      <c r="F83" s="432" t="s">
        <v>94</v>
      </c>
      <c r="G83" s="408" t="s">
        <v>95</v>
      </c>
      <c r="H83" s="404"/>
      <c r="I83" s="404"/>
      <c r="J83" s="404"/>
      <c r="K83" s="404"/>
      <c r="L83" s="404"/>
      <c r="M83" s="404" t="s">
        <v>97</v>
      </c>
      <c r="N83" s="409">
        <v>42359</v>
      </c>
      <c r="O83" s="404"/>
      <c r="P83" s="404"/>
      <c r="Q83" s="404" t="s">
        <v>98</v>
      </c>
      <c r="R83" s="433">
        <v>41549</v>
      </c>
      <c r="S83" s="404"/>
      <c r="T83" s="404"/>
      <c r="U83" s="404" t="s">
        <v>344</v>
      </c>
      <c r="V83" s="409">
        <v>40404</v>
      </c>
      <c r="W83" s="411">
        <v>43046</v>
      </c>
      <c r="X83" s="412">
        <v>42736</v>
      </c>
      <c r="Y83" s="404" t="s">
        <v>37</v>
      </c>
      <c r="Z83" s="404"/>
      <c r="AA83" s="413">
        <v>43101</v>
      </c>
      <c r="AB83" s="222"/>
      <c r="AC83" s="222"/>
      <c r="AD83" s="222"/>
      <c r="AE83" s="222"/>
    </row>
    <row r="84" spans="1:31" ht="15.75" customHeight="1">
      <c r="B84" s="191" t="s">
        <v>2175</v>
      </c>
      <c r="C84" s="158" t="s">
        <v>2176</v>
      </c>
      <c r="D84" s="151" t="s">
        <v>31</v>
      </c>
      <c r="E84" s="151" t="s">
        <v>2028</v>
      </c>
      <c r="F84" s="197" t="s">
        <v>2177</v>
      </c>
      <c r="G84" s="391" t="s">
        <v>2178</v>
      </c>
      <c r="H84" s="158"/>
      <c r="I84" s="158"/>
      <c r="J84" s="158"/>
      <c r="K84" s="158"/>
      <c r="L84" s="416"/>
      <c r="M84" s="209"/>
      <c r="N84" s="209"/>
      <c r="O84" s="434" t="s">
        <v>2179</v>
      </c>
      <c r="P84" s="435">
        <v>42054</v>
      </c>
      <c r="Q84" s="209"/>
      <c r="R84" s="209"/>
      <c r="S84" s="158"/>
      <c r="T84" s="276"/>
      <c r="U84" s="209"/>
      <c r="V84" s="209"/>
      <c r="W84" s="157">
        <v>42921</v>
      </c>
      <c r="X84" s="97">
        <v>42767</v>
      </c>
      <c r="Y84" s="158" t="s">
        <v>37</v>
      </c>
      <c r="Z84" s="158"/>
      <c r="AA84" s="160">
        <v>43132</v>
      </c>
      <c r="AB84" s="222"/>
      <c r="AC84" s="222"/>
      <c r="AD84" s="222"/>
      <c r="AE84" s="222"/>
    </row>
    <row r="85" spans="1:31" ht="12.75">
      <c r="A85" s="171" t="s">
        <v>2180</v>
      </c>
      <c r="B85" s="286" t="s">
        <v>2181</v>
      </c>
      <c r="C85" s="209" t="s">
        <v>2182</v>
      </c>
      <c r="D85" s="414" t="s">
        <v>31</v>
      </c>
      <c r="E85" s="414" t="s">
        <v>2183</v>
      </c>
      <c r="F85" s="226" t="s">
        <v>2184</v>
      </c>
      <c r="G85" s="417" t="s">
        <v>2185</v>
      </c>
      <c r="H85" s="209"/>
      <c r="I85" s="209"/>
      <c r="J85" s="209"/>
      <c r="K85" s="209"/>
      <c r="L85" s="209"/>
      <c r="M85" s="209"/>
      <c r="N85" s="209"/>
      <c r="O85" s="209" t="s">
        <v>2186</v>
      </c>
      <c r="P85" s="214">
        <v>42051</v>
      </c>
      <c r="Q85" s="209"/>
      <c r="R85" s="209"/>
      <c r="S85" s="209" t="s">
        <v>2187</v>
      </c>
      <c r="T85" s="214">
        <v>41198</v>
      </c>
      <c r="U85" s="209"/>
      <c r="V85" s="209"/>
      <c r="W85" s="157">
        <v>42066</v>
      </c>
      <c r="X85" s="219">
        <v>42036</v>
      </c>
      <c r="Y85" s="209" t="s">
        <v>59</v>
      </c>
      <c r="Z85" s="158" t="s">
        <v>2188</v>
      </c>
      <c r="AA85" s="160">
        <v>43132</v>
      </c>
      <c r="AC85" s="222"/>
      <c r="AD85" s="222"/>
      <c r="AE85" s="222"/>
    </row>
    <row r="86" spans="1:31" ht="25.5">
      <c r="A86" s="171" t="s">
        <v>2180</v>
      </c>
      <c r="B86" s="385" t="s">
        <v>2189</v>
      </c>
      <c r="C86" s="220" t="s">
        <v>2190</v>
      </c>
      <c r="D86" s="423" t="s">
        <v>954</v>
      </c>
      <c r="E86" s="423" t="s">
        <v>326</v>
      </c>
      <c r="F86" s="211" t="str">
        <f>HYPERLINK("mailto:patricia_leahu@yahoo.com","patricia_leahu@yahoo.com")</f>
        <v>patricia_leahu@yahoo.com</v>
      </c>
      <c r="G86" s="436" t="s">
        <v>2191</v>
      </c>
      <c r="H86" s="220"/>
      <c r="I86" s="220"/>
      <c r="J86" s="220"/>
      <c r="K86" s="220"/>
      <c r="L86" s="220"/>
      <c r="M86" s="220"/>
      <c r="N86" s="220"/>
      <c r="O86" s="220" t="s">
        <v>2192</v>
      </c>
      <c r="P86" s="229">
        <v>42003</v>
      </c>
      <c r="Q86" s="220" t="s">
        <v>1309</v>
      </c>
      <c r="R86" s="437">
        <v>41316</v>
      </c>
      <c r="S86" s="220"/>
      <c r="T86" s="220"/>
      <c r="U86" s="220" t="s">
        <v>681</v>
      </c>
      <c r="V86" s="229">
        <v>40551</v>
      </c>
      <c r="W86" s="157">
        <v>41179</v>
      </c>
      <c r="X86" s="219">
        <v>40940</v>
      </c>
      <c r="Y86" s="220" t="s">
        <v>59</v>
      </c>
      <c r="Z86" s="150" t="s">
        <v>2193</v>
      </c>
      <c r="AA86" s="160">
        <v>43190</v>
      </c>
      <c r="AC86" s="222"/>
      <c r="AD86" s="222"/>
      <c r="AE86" s="222"/>
    </row>
    <row r="87" spans="1:31" ht="25.5">
      <c r="A87" s="171" t="s">
        <v>2180</v>
      </c>
      <c r="B87" s="286" t="s">
        <v>2194</v>
      </c>
      <c r="C87" s="14" t="s">
        <v>2195</v>
      </c>
      <c r="D87" s="423" t="s">
        <v>514</v>
      </c>
      <c r="E87" s="423" t="s">
        <v>515</v>
      </c>
      <c r="F87" s="438" t="s">
        <v>2196</v>
      </c>
      <c r="G87" s="417" t="s">
        <v>2197</v>
      </c>
      <c r="H87" s="209"/>
      <c r="I87" s="209"/>
      <c r="J87" s="209"/>
      <c r="K87" s="209"/>
      <c r="L87" s="209"/>
      <c r="M87" s="209"/>
      <c r="N87" s="209"/>
      <c r="O87" s="209"/>
      <c r="P87" s="209"/>
      <c r="Q87" s="209" t="s">
        <v>978</v>
      </c>
      <c r="R87" s="439">
        <v>41771</v>
      </c>
      <c r="S87" s="209"/>
      <c r="T87" s="209"/>
      <c r="U87" s="209" t="s">
        <v>2198</v>
      </c>
      <c r="V87" s="214">
        <v>40615</v>
      </c>
      <c r="W87" s="157">
        <v>40874</v>
      </c>
      <c r="X87" s="219">
        <v>40756</v>
      </c>
      <c r="Y87" s="209" t="s">
        <v>59</v>
      </c>
      <c r="Z87" s="233" t="s">
        <v>2193</v>
      </c>
      <c r="AA87" s="160">
        <v>43190</v>
      </c>
      <c r="AC87" s="222"/>
      <c r="AD87" s="222"/>
      <c r="AE87" s="222"/>
    </row>
    <row r="88" spans="1:31" ht="25.5">
      <c r="A88" s="171" t="s">
        <v>2180</v>
      </c>
      <c r="B88" s="191" t="s">
        <v>2199</v>
      </c>
      <c r="C88" s="199" t="s">
        <v>2200</v>
      </c>
      <c r="D88" s="393" t="s">
        <v>481</v>
      </c>
      <c r="E88" s="418" t="s">
        <v>2201</v>
      </c>
      <c r="F88" s="199" t="s">
        <v>2202</v>
      </c>
      <c r="G88" s="419" t="s">
        <v>2203</v>
      </c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 t="s">
        <v>2204</v>
      </c>
      <c r="V88" s="421">
        <v>40929</v>
      </c>
      <c r="W88" s="157">
        <v>42483</v>
      </c>
      <c r="X88" s="97">
        <v>42430</v>
      </c>
      <c r="Y88" s="199" t="s">
        <v>59</v>
      </c>
      <c r="Z88" s="199" t="s">
        <v>2193</v>
      </c>
      <c r="AA88" s="160">
        <v>43160</v>
      </c>
      <c r="AC88" s="222"/>
      <c r="AD88" s="222"/>
      <c r="AE88" s="222"/>
    </row>
    <row r="89" spans="1:31" ht="12.75">
      <c r="A89" s="171" t="s">
        <v>2180</v>
      </c>
      <c r="B89" s="191" t="s">
        <v>2205</v>
      </c>
      <c r="C89" s="158" t="s">
        <v>2206</v>
      </c>
      <c r="D89" s="393" t="s">
        <v>31</v>
      </c>
      <c r="E89" s="393" t="s">
        <v>813</v>
      </c>
      <c r="F89" s="197" t="s">
        <v>2207</v>
      </c>
      <c r="G89" s="416" t="s">
        <v>2208</v>
      </c>
      <c r="H89" s="209"/>
      <c r="I89" s="209"/>
      <c r="J89" s="209"/>
      <c r="K89" s="209"/>
      <c r="L89" s="209"/>
      <c r="M89" s="158"/>
      <c r="N89" s="422"/>
      <c r="O89" s="209"/>
      <c r="P89" s="209"/>
      <c r="Q89" s="158" t="s">
        <v>408</v>
      </c>
      <c r="R89" s="276">
        <v>41761</v>
      </c>
      <c r="S89" s="209"/>
      <c r="T89" s="209"/>
      <c r="U89" s="209"/>
      <c r="V89" s="209"/>
      <c r="W89" s="157">
        <v>42947</v>
      </c>
      <c r="X89" s="97">
        <v>42795</v>
      </c>
      <c r="Y89" s="158" t="s">
        <v>37</v>
      </c>
      <c r="Z89" s="158"/>
      <c r="AA89" s="160">
        <v>43160</v>
      </c>
      <c r="AC89" s="222"/>
      <c r="AD89" s="222"/>
      <c r="AE89" s="222"/>
    </row>
    <row r="90" spans="1:31" ht="25.5">
      <c r="A90" s="171" t="s">
        <v>2209</v>
      </c>
      <c r="B90" s="191" t="s">
        <v>2210</v>
      </c>
      <c r="C90" s="199" t="s">
        <v>2211</v>
      </c>
      <c r="D90" s="393" t="s">
        <v>31</v>
      </c>
      <c r="E90" s="440" t="s">
        <v>93</v>
      </c>
      <c r="F90" s="199" t="s">
        <v>2212</v>
      </c>
      <c r="G90" s="419" t="s">
        <v>2213</v>
      </c>
      <c r="H90" s="199"/>
      <c r="I90" s="199"/>
      <c r="J90" s="199"/>
      <c r="K90" s="199"/>
      <c r="L90" s="199"/>
      <c r="M90" s="199" t="s">
        <v>80</v>
      </c>
      <c r="N90" s="421">
        <v>42279</v>
      </c>
      <c r="O90" s="199"/>
      <c r="P90" s="199"/>
      <c r="Q90" s="199"/>
      <c r="R90" s="421"/>
      <c r="S90" s="199"/>
      <c r="T90" s="199"/>
      <c r="U90" s="199"/>
      <c r="V90" s="199"/>
      <c r="W90" s="157">
        <v>42832</v>
      </c>
      <c r="X90" s="97">
        <v>42826</v>
      </c>
      <c r="Y90" s="199" t="s">
        <v>37</v>
      </c>
      <c r="Z90" s="199"/>
      <c r="AA90" s="160">
        <v>43191</v>
      </c>
      <c r="AC90" s="222"/>
      <c r="AD90" s="222"/>
      <c r="AE90" s="222"/>
    </row>
    <row r="91" spans="1:31" ht="15.75" customHeight="1">
      <c r="A91" s="171" t="s">
        <v>2180</v>
      </c>
      <c r="B91" s="403" t="s">
        <v>2214</v>
      </c>
      <c r="C91" s="431" t="s">
        <v>2215</v>
      </c>
      <c r="D91" s="406" t="s">
        <v>31</v>
      </c>
      <c r="E91" s="406" t="s">
        <v>93</v>
      </c>
      <c r="F91" s="441" t="str">
        <f>HYPERLINK("mailto:laurenvale18@yahoo.com","laurenvale18@yahoo.com")</f>
        <v>laurenvale18@yahoo.com</v>
      </c>
      <c r="G91" s="408" t="s">
        <v>2216</v>
      </c>
      <c r="H91" s="431"/>
      <c r="I91" s="431"/>
      <c r="J91" s="431"/>
      <c r="K91" s="431"/>
      <c r="L91" s="431"/>
      <c r="M91" s="431"/>
      <c r="N91" s="431"/>
      <c r="O91" s="431"/>
      <c r="P91" s="431"/>
      <c r="Q91" s="431"/>
      <c r="R91" s="431"/>
      <c r="S91" s="431" t="s">
        <v>2217</v>
      </c>
      <c r="T91" s="442">
        <v>41362</v>
      </c>
      <c r="U91" s="431" t="s">
        <v>2218</v>
      </c>
      <c r="V91" s="442">
        <v>40774</v>
      </c>
      <c r="W91" s="411">
        <v>40787</v>
      </c>
      <c r="X91" s="412">
        <v>40878</v>
      </c>
      <c r="Y91" s="431" t="s">
        <v>59</v>
      </c>
      <c r="Z91" s="410" t="s">
        <v>2219</v>
      </c>
      <c r="AA91" s="413">
        <v>43191</v>
      </c>
      <c r="AB91" s="252"/>
      <c r="AC91" s="222"/>
      <c r="AD91" s="222"/>
      <c r="AE91" s="222"/>
    </row>
    <row r="92" spans="1:31" ht="15.75" customHeight="1">
      <c r="A92" s="171" t="s">
        <v>2220</v>
      </c>
      <c r="B92" s="403" t="s">
        <v>2221</v>
      </c>
      <c r="C92" s="410" t="s">
        <v>2222</v>
      </c>
      <c r="D92" s="406" t="s">
        <v>237</v>
      </c>
      <c r="E92" s="406" t="s">
        <v>2223</v>
      </c>
      <c r="F92" s="410" t="s">
        <v>2224</v>
      </c>
      <c r="G92" s="426" t="s">
        <v>2225</v>
      </c>
      <c r="H92" s="410"/>
      <c r="I92" s="410"/>
      <c r="J92" s="410"/>
      <c r="K92" s="410"/>
      <c r="L92" s="410"/>
      <c r="M92" s="410" t="s">
        <v>1780</v>
      </c>
      <c r="N92" s="428">
        <v>42282</v>
      </c>
      <c r="O92" s="410"/>
      <c r="P92" s="410"/>
      <c r="Q92" s="410"/>
      <c r="R92" s="410"/>
      <c r="S92" s="410" t="s">
        <v>944</v>
      </c>
      <c r="T92" s="428">
        <v>41347</v>
      </c>
      <c r="U92" s="410"/>
      <c r="V92" s="410"/>
      <c r="W92" s="411">
        <v>42474</v>
      </c>
      <c r="X92" s="412">
        <v>42461</v>
      </c>
      <c r="Y92" s="410" t="s">
        <v>59</v>
      </c>
      <c r="Z92" s="410" t="s">
        <v>2226</v>
      </c>
      <c r="AA92" s="413">
        <v>43191</v>
      </c>
      <c r="AB92" s="252"/>
      <c r="AC92" s="222"/>
      <c r="AD92" s="222"/>
      <c r="AE92" s="222"/>
    </row>
    <row r="93" spans="1:31" ht="15.75" customHeight="1">
      <c r="A93" s="171" t="s">
        <v>2180</v>
      </c>
      <c r="B93" s="403" t="s">
        <v>2227</v>
      </c>
      <c r="C93" s="404" t="s">
        <v>2228</v>
      </c>
      <c r="D93" s="405" t="s">
        <v>31</v>
      </c>
      <c r="E93" s="405" t="s">
        <v>260</v>
      </c>
      <c r="F93" s="432" t="s">
        <v>2229</v>
      </c>
      <c r="G93" s="408" t="s">
        <v>2230</v>
      </c>
      <c r="H93" s="404"/>
      <c r="I93" s="404"/>
      <c r="J93" s="404"/>
      <c r="K93" s="404"/>
      <c r="L93" s="404"/>
      <c r="M93" s="404" t="s">
        <v>890</v>
      </c>
      <c r="N93" s="433">
        <v>42335</v>
      </c>
      <c r="O93" s="404"/>
      <c r="P93" s="404"/>
      <c r="Q93" s="404"/>
      <c r="R93" s="404"/>
      <c r="S93" s="404"/>
      <c r="T93" s="404"/>
      <c r="U93" s="404"/>
      <c r="V93" s="404"/>
      <c r="W93" s="411">
        <v>43011</v>
      </c>
      <c r="X93" s="412">
        <v>42826</v>
      </c>
      <c r="Y93" s="404" t="s">
        <v>37</v>
      </c>
      <c r="Z93" s="404"/>
      <c r="AA93" s="413">
        <v>43191</v>
      </c>
      <c r="AB93" s="252"/>
      <c r="AC93" s="222"/>
      <c r="AD93" s="222"/>
      <c r="AE93" s="222"/>
    </row>
    <row r="94" spans="1:31" ht="15.75" customHeight="1">
      <c r="A94" s="171" t="s">
        <v>2180</v>
      </c>
      <c r="B94" s="403" t="s">
        <v>2231</v>
      </c>
      <c r="C94" s="404" t="s">
        <v>2232</v>
      </c>
      <c r="D94" s="405" t="s">
        <v>31</v>
      </c>
      <c r="E94" s="405" t="s">
        <v>334</v>
      </c>
      <c r="F94" s="432" t="s">
        <v>2233</v>
      </c>
      <c r="G94" s="408" t="s">
        <v>2234</v>
      </c>
      <c r="H94" s="404"/>
      <c r="I94" s="404"/>
      <c r="J94" s="404"/>
      <c r="K94" s="404"/>
      <c r="L94" s="404"/>
      <c r="M94" s="404"/>
      <c r="N94" s="433"/>
      <c r="O94" s="404"/>
      <c r="P94" s="404"/>
      <c r="Q94" s="404" t="s">
        <v>2235</v>
      </c>
      <c r="R94" s="443">
        <v>41725</v>
      </c>
      <c r="S94" s="404"/>
      <c r="T94" s="404"/>
      <c r="U94" s="404"/>
      <c r="V94" s="404"/>
      <c r="W94" s="411">
        <v>42829</v>
      </c>
      <c r="X94" s="412">
        <v>42826</v>
      </c>
      <c r="Y94" s="404" t="s">
        <v>37</v>
      </c>
      <c r="Z94" s="404"/>
      <c r="AA94" s="413">
        <v>43191</v>
      </c>
      <c r="AB94" s="252"/>
      <c r="AC94" s="222"/>
      <c r="AD94" s="222"/>
      <c r="AE94" s="222"/>
    </row>
    <row r="95" spans="1:31" ht="15.75" customHeight="1">
      <c r="A95" s="171" t="s">
        <v>2180</v>
      </c>
      <c r="B95" s="403" t="s">
        <v>2236</v>
      </c>
      <c r="C95" s="431" t="s">
        <v>2237</v>
      </c>
      <c r="D95" s="406" t="s">
        <v>954</v>
      </c>
      <c r="E95" s="405" t="s">
        <v>334</v>
      </c>
      <c r="F95" s="441" t="str">
        <f>HYPERLINK("mailto:jaimelaxton@hotmail.com","jaimelaxton@hotmail.com")</f>
        <v>jaimelaxton@hotmail.com</v>
      </c>
      <c r="G95" s="408" t="s">
        <v>2238</v>
      </c>
      <c r="H95" s="431"/>
      <c r="I95" s="431"/>
      <c r="J95" s="431"/>
      <c r="K95" s="431"/>
      <c r="L95" s="431"/>
      <c r="M95" s="431"/>
      <c r="N95" s="431"/>
      <c r="O95" s="431"/>
      <c r="P95" s="431"/>
      <c r="Q95" s="444" t="s">
        <v>2239</v>
      </c>
      <c r="R95" s="442">
        <v>41827</v>
      </c>
      <c r="S95" s="431"/>
      <c r="T95" s="431"/>
      <c r="U95" s="431" t="s">
        <v>2240</v>
      </c>
      <c r="V95" s="442">
        <v>40149</v>
      </c>
      <c r="W95" s="411">
        <v>41082</v>
      </c>
      <c r="X95" s="412">
        <v>40909</v>
      </c>
      <c r="Y95" s="431" t="s">
        <v>59</v>
      </c>
      <c r="Z95" s="404" t="s">
        <v>2219</v>
      </c>
      <c r="AA95" s="413">
        <v>43191</v>
      </c>
      <c r="AB95" s="252"/>
      <c r="AC95" s="222"/>
      <c r="AD95" s="222"/>
      <c r="AE95" s="222"/>
    </row>
    <row r="96" spans="1:31" ht="15.75" customHeight="1">
      <c r="A96" s="171" t="s">
        <v>2241</v>
      </c>
      <c r="B96" s="403" t="s">
        <v>2242</v>
      </c>
      <c r="C96" s="404" t="s">
        <v>2243</v>
      </c>
      <c r="D96" s="406" t="s">
        <v>237</v>
      </c>
      <c r="E96" s="406" t="s">
        <v>1107</v>
      </c>
      <c r="F96" s="445" t="s">
        <v>2244</v>
      </c>
      <c r="G96" s="408" t="s">
        <v>2245</v>
      </c>
      <c r="H96" s="404"/>
      <c r="I96" s="404"/>
      <c r="J96" s="404"/>
      <c r="K96" s="404"/>
      <c r="L96" s="404"/>
      <c r="M96" s="404" t="s">
        <v>2246</v>
      </c>
      <c r="N96" s="433">
        <v>42452</v>
      </c>
      <c r="O96" s="404"/>
      <c r="P96" s="404"/>
      <c r="Q96" s="404" t="s">
        <v>2247</v>
      </c>
      <c r="R96" s="433">
        <v>41518</v>
      </c>
      <c r="S96" s="404"/>
      <c r="T96" s="442"/>
      <c r="U96" s="404"/>
      <c r="V96" s="404"/>
      <c r="W96" s="411">
        <v>42760</v>
      </c>
      <c r="X96" s="412">
        <v>42826</v>
      </c>
      <c r="Y96" s="404" t="s">
        <v>37</v>
      </c>
      <c r="Z96" s="404"/>
      <c r="AA96" s="413">
        <v>43191</v>
      </c>
      <c r="AB96" s="252"/>
      <c r="AC96" s="222"/>
      <c r="AD96" s="222"/>
      <c r="AE96" s="222"/>
    </row>
    <row r="97" spans="1:31" ht="15.75" customHeight="1">
      <c r="A97" s="171" t="s">
        <v>2180</v>
      </c>
      <c r="B97" s="403" t="s">
        <v>2248</v>
      </c>
      <c r="C97" s="404" t="s">
        <v>2249</v>
      </c>
      <c r="D97" s="406" t="s">
        <v>31</v>
      </c>
      <c r="E97" s="406" t="s">
        <v>2250</v>
      </c>
      <c r="F97" s="445" t="s">
        <v>2251</v>
      </c>
      <c r="G97" s="408" t="s">
        <v>2252</v>
      </c>
      <c r="H97" s="431"/>
      <c r="I97" s="431"/>
      <c r="J97" s="431"/>
      <c r="K97" s="431"/>
      <c r="L97" s="431"/>
      <c r="M97" s="404" t="s">
        <v>2253</v>
      </c>
      <c r="N97" s="433">
        <v>42510</v>
      </c>
      <c r="O97" s="431"/>
      <c r="P97" s="431"/>
      <c r="Q97" s="431"/>
      <c r="R97" s="431"/>
      <c r="S97" s="431"/>
      <c r="T97" s="431"/>
      <c r="U97" s="431"/>
      <c r="V97" s="431"/>
      <c r="W97" s="411">
        <v>42990</v>
      </c>
      <c r="X97" s="412">
        <v>42826</v>
      </c>
      <c r="Y97" s="404" t="s">
        <v>37</v>
      </c>
      <c r="Z97" s="404"/>
      <c r="AA97" s="413">
        <v>43191</v>
      </c>
      <c r="AB97" s="252"/>
      <c r="AC97" s="222"/>
      <c r="AD97" s="222"/>
      <c r="AE97" s="222"/>
    </row>
    <row r="98" spans="1:31" ht="15.75" customHeight="1">
      <c r="A98" s="171" t="s">
        <v>2180</v>
      </c>
      <c r="B98" s="403" t="s">
        <v>2254</v>
      </c>
      <c r="C98" s="404" t="s">
        <v>2255</v>
      </c>
      <c r="D98" s="406" t="s">
        <v>112</v>
      </c>
      <c r="E98" s="405" t="s">
        <v>2256</v>
      </c>
      <c r="F98" s="432" t="s">
        <v>2257</v>
      </c>
      <c r="G98" s="408" t="s">
        <v>2258</v>
      </c>
      <c r="H98" s="404"/>
      <c r="I98" s="404"/>
      <c r="J98" s="404"/>
      <c r="K98" s="404"/>
      <c r="L98" s="404"/>
      <c r="M98" s="404"/>
      <c r="N98" s="442"/>
      <c r="O98" s="431" t="s">
        <v>2259</v>
      </c>
      <c r="P98" s="446">
        <v>42165</v>
      </c>
      <c r="Q98" s="404"/>
      <c r="R98" s="404"/>
      <c r="S98" s="404"/>
      <c r="T98" s="404"/>
      <c r="U98" s="404"/>
      <c r="V98" s="404"/>
      <c r="W98" s="411">
        <v>42932</v>
      </c>
      <c r="X98" s="412">
        <v>42826</v>
      </c>
      <c r="Y98" s="404" t="s">
        <v>37</v>
      </c>
      <c r="Z98" s="404"/>
      <c r="AA98" s="413">
        <v>43191</v>
      </c>
      <c r="AB98" s="252"/>
      <c r="AC98" s="222"/>
      <c r="AD98" s="222"/>
      <c r="AE98" s="222"/>
    </row>
    <row r="99" spans="1:31" ht="15.75" customHeight="1">
      <c r="A99" s="171" t="s">
        <v>2180</v>
      </c>
      <c r="B99" s="403" t="s">
        <v>2260</v>
      </c>
      <c r="C99" s="410" t="s">
        <v>2261</v>
      </c>
      <c r="D99" s="406" t="s">
        <v>31</v>
      </c>
      <c r="E99" s="405" t="s">
        <v>685</v>
      </c>
      <c r="F99" s="410" t="s">
        <v>2262</v>
      </c>
      <c r="G99" s="426" t="s">
        <v>2263</v>
      </c>
      <c r="H99" s="410"/>
      <c r="I99" s="410"/>
      <c r="J99" s="410"/>
      <c r="K99" s="410"/>
      <c r="L99" s="410"/>
      <c r="M99" s="410"/>
      <c r="N99" s="410"/>
      <c r="O99" s="410" t="s">
        <v>2264</v>
      </c>
      <c r="P99" s="428">
        <v>42164</v>
      </c>
      <c r="Q99" s="410"/>
      <c r="R99" s="410"/>
      <c r="S99" s="410"/>
      <c r="T99" s="410"/>
      <c r="U99" s="410"/>
      <c r="V99" s="410"/>
      <c r="W99" s="411">
        <v>42422</v>
      </c>
      <c r="X99" s="412">
        <v>42461</v>
      </c>
      <c r="Y99" s="410" t="s">
        <v>59</v>
      </c>
      <c r="Z99" s="410" t="s">
        <v>2226</v>
      </c>
      <c r="AA99" s="413">
        <v>43191</v>
      </c>
      <c r="AB99" s="252"/>
      <c r="AC99" s="222"/>
      <c r="AD99" s="222"/>
      <c r="AE99" s="222"/>
    </row>
    <row r="100" spans="1:31" ht="25.5">
      <c r="A100" s="171" t="s">
        <v>2265</v>
      </c>
      <c r="B100" s="191" t="s">
        <v>2266</v>
      </c>
      <c r="C100" s="199" t="s">
        <v>2267</v>
      </c>
      <c r="D100" s="393" t="s">
        <v>31</v>
      </c>
      <c r="E100" s="418" t="s">
        <v>1471</v>
      </c>
      <c r="F100" s="199" t="s">
        <v>2268</v>
      </c>
      <c r="G100" s="419" t="s">
        <v>2269</v>
      </c>
      <c r="H100" s="199"/>
      <c r="I100" s="199" t="s">
        <v>2270</v>
      </c>
      <c r="J100" s="447">
        <v>43070</v>
      </c>
      <c r="K100" s="199"/>
      <c r="L100" s="199"/>
      <c r="M100" s="199"/>
      <c r="N100" s="199"/>
      <c r="O100" s="199" t="s">
        <v>2271</v>
      </c>
      <c r="P100" s="421">
        <v>42221</v>
      </c>
      <c r="Q100" s="199"/>
      <c r="R100" s="199"/>
      <c r="S100" s="199"/>
      <c r="T100" s="199"/>
      <c r="U100" s="199"/>
      <c r="V100" s="199"/>
      <c r="W100" s="157">
        <v>42630</v>
      </c>
      <c r="X100" s="97">
        <v>42491</v>
      </c>
      <c r="Y100" s="199" t="s">
        <v>59</v>
      </c>
      <c r="Z100" s="199" t="s">
        <v>2272</v>
      </c>
      <c r="AA100" s="160">
        <v>43221</v>
      </c>
      <c r="AC100" s="222"/>
      <c r="AD100" s="222"/>
      <c r="AE100" s="222"/>
    </row>
    <row r="101" spans="1:31" ht="15.75" customHeight="1">
      <c r="A101" s="171" t="s">
        <v>2180</v>
      </c>
      <c r="B101" s="286" t="s">
        <v>2273</v>
      </c>
      <c r="C101" s="209" t="s">
        <v>2274</v>
      </c>
      <c r="D101" s="393" t="s">
        <v>237</v>
      </c>
      <c r="E101" s="393" t="s">
        <v>286</v>
      </c>
      <c r="F101" s="211" t="s">
        <v>2275</v>
      </c>
      <c r="G101" s="392" t="s">
        <v>2276</v>
      </c>
      <c r="H101" s="209"/>
      <c r="I101" s="209"/>
      <c r="J101" s="209"/>
      <c r="K101" s="209"/>
      <c r="L101" s="209"/>
      <c r="M101" s="135"/>
      <c r="N101" s="448"/>
      <c r="O101" s="209" t="s">
        <v>2277</v>
      </c>
      <c r="P101" s="214">
        <v>42075</v>
      </c>
      <c r="Q101" s="209" t="s">
        <v>810</v>
      </c>
      <c r="R101" s="214">
        <v>41637</v>
      </c>
      <c r="S101" s="209"/>
      <c r="T101" s="209"/>
      <c r="U101" s="209"/>
      <c r="V101" s="209"/>
      <c r="W101" s="157">
        <v>41789</v>
      </c>
      <c r="X101" s="219">
        <v>41640</v>
      </c>
      <c r="Y101" s="210" t="s">
        <v>59</v>
      </c>
      <c r="Z101" s="233" t="s">
        <v>2272</v>
      </c>
      <c r="AA101" s="160">
        <v>43221</v>
      </c>
      <c r="AB101" s="222"/>
      <c r="AC101" s="222"/>
      <c r="AD101" s="222"/>
      <c r="AE101" s="222"/>
    </row>
    <row r="102" spans="1:31" ht="15.75" customHeight="1">
      <c r="A102" s="171" t="s">
        <v>2180</v>
      </c>
      <c r="B102" s="286" t="s">
        <v>2278</v>
      </c>
      <c r="C102" s="209" t="s">
        <v>2279</v>
      </c>
      <c r="D102" s="423" t="s">
        <v>31</v>
      </c>
      <c r="E102" s="414" t="s">
        <v>334</v>
      </c>
      <c r="F102" s="211" t="s">
        <v>2280</v>
      </c>
      <c r="G102" s="417" t="s">
        <v>2281</v>
      </c>
      <c r="H102" s="209"/>
      <c r="I102" s="209"/>
      <c r="J102" s="209"/>
      <c r="K102" s="209"/>
      <c r="L102" s="209"/>
      <c r="M102" s="209"/>
      <c r="N102" s="392"/>
      <c r="O102" s="209"/>
      <c r="P102" s="209"/>
      <c r="Q102" s="209"/>
      <c r="R102" s="209"/>
      <c r="S102" s="209"/>
      <c r="T102" s="209"/>
      <c r="U102" s="158" t="s">
        <v>2282</v>
      </c>
      <c r="V102" s="158" t="s">
        <v>2283</v>
      </c>
      <c r="W102" s="157">
        <v>41757</v>
      </c>
      <c r="X102" s="449" t="s">
        <v>1819</v>
      </c>
      <c r="Y102" s="209" t="s">
        <v>59</v>
      </c>
      <c r="Z102" s="158" t="s">
        <v>2272</v>
      </c>
      <c r="AA102" s="160">
        <v>43221</v>
      </c>
      <c r="AB102" s="222"/>
      <c r="AC102" s="222"/>
      <c r="AD102" s="222"/>
      <c r="AE102" s="222"/>
    </row>
    <row r="103" spans="1:31" ht="15.75" customHeight="1">
      <c r="A103" s="171" t="s">
        <v>2180</v>
      </c>
      <c r="B103" s="149" t="s">
        <v>2284</v>
      </c>
      <c r="C103" s="233" t="s">
        <v>2285</v>
      </c>
      <c r="D103" s="393" t="s">
        <v>31</v>
      </c>
      <c r="E103" s="393" t="s">
        <v>2286</v>
      </c>
      <c r="F103" s="424" t="s">
        <v>2287</v>
      </c>
      <c r="G103" s="425" t="s">
        <v>2288</v>
      </c>
      <c r="H103" s="210"/>
      <c r="I103" s="210"/>
      <c r="J103" s="210"/>
      <c r="K103" s="210"/>
      <c r="L103" s="210"/>
      <c r="M103" s="210"/>
      <c r="N103" s="450"/>
      <c r="O103" s="233" t="s">
        <v>2289</v>
      </c>
      <c r="P103" s="451">
        <v>42205</v>
      </c>
      <c r="Q103" s="210"/>
      <c r="R103" s="269"/>
      <c r="S103" s="210"/>
      <c r="T103" s="210"/>
      <c r="U103" s="210"/>
      <c r="V103" s="210"/>
      <c r="W103" s="157">
        <v>42838</v>
      </c>
      <c r="X103" s="97">
        <v>42856</v>
      </c>
      <c r="Y103" s="233" t="s">
        <v>37</v>
      </c>
      <c r="Z103" s="233"/>
      <c r="AA103" s="160">
        <v>43221</v>
      </c>
      <c r="AB103" s="222"/>
      <c r="AC103" s="222"/>
      <c r="AD103" s="222"/>
      <c r="AE103" s="222"/>
    </row>
    <row r="104" spans="1:31" ht="15.75" customHeight="1">
      <c r="A104" s="171" t="s">
        <v>2290</v>
      </c>
      <c r="B104" s="191" t="s">
        <v>2291</v>
      </c>
      <c r="C104" s="158" t="s">
        <v>2292</v>
      </c>
      <c r="D104" s="393" t="s">
        <v>31</v>
      </c>
      <c r="E104" s="151" t="s">
        <v>2293</v>
      </c>
      <c r="F104" s="152" t="s">
        <v>2294</v>
      </c>
      <c r="G104" s="391" t="s">
        <v>2295</v>
      </c>
      <c r="H104" s="158"/>
      <c r="I104" s="158"/>
      <c r="J104" s="158"/>
      <c r="K104" s="158" t="s">
        <v>162</v>
      </c>
      <c r="L104" s="416" t="s">
        <v>2296</v>
      </c>
      <c r="M104" s="158"/>
      <c r="N104" s="452"/>
      <c r="O104" s="158"/>
      <c r="P104" s="158"/>
      <c r="Q104" s="135"/>
      <c r="R104" s="135"/>
      <c r="S104" s="158"/>
      <c r="T104" s="276"/>
      <c r="U104" s="158"/>
      <c r="V104" s="158"/>
      <c r="W104" s="157">
        <v>42974</v>
      </c>
      <c r="X104" s="97">
        <v>42826</v>
      </c>
      <c r="Y104" s="158" t="s">
        <v>37</v>
      </c>
      <c r="Z104" s="158"/>
      <c r="AA104" s="160">
        <v>43221</v>
      </c>
      <c r="AB104" s="222"/>
      <c r="AC104" s="222"/>
      <c r="AD104" s="222"/>
      <c r="AE104" s="222"/>
    </row>
    <row r="105" spans="1:31" ht="15.75" customHeight="1">
      <c r="A105" s="171" t="s">
        <v>2180</v>
      </c>
      <c r="B105" s="286" t="s">
        <v>2297</v>
      </c>
      <c r="C105" s="209" t="s">
        <v>2298</v>
      </c>
      <c r="D105" s="393" t="s">
        <v>31</v>
      </c>
      <c r="E105" s="414" t="s">
        <v>1853</v>
      </c>
      <c r="F105" s="211" t="str">
        <f>HYPERLINK("mailto:melaniec718@yahoo.com","melaniec718@yahoo.com")</f>
        <v>melaniec718@yahoo.com</v>
      </c>
      <c r="G105" s="417" t="s">
        <v>2299</v>
      </c>
      <c r="H105" s="209"/>
      <c r="I105" s="209"/>
      <c r="J105" s="209"/>
      <c r="K105" s="209"/>
      <c r="L105" s="209"/>
      <c r="M105" s="209"/>
      <c r="N105" s="392"/>
      <c r="O105" s="209"/>
      <c r="P105" s="209"/>
      <c r="Q105" s="209" t="s">
        <v>1468</v>
      </c>
      <c r="R105" s="214">
        <v>41798</v>
      </c>
      <c r="S105" s="209"/>
      <c r="T105" s="209"/>
      <c r="U105" s="209" t="s">
        <v>592</v>
      </c>
      <c r="V105" s="214">
        <v>40819</v>
      </c>
      <c r="W105" s="157">
        <v>40715</v>
      </c>
      <c r="X105" s="219">
        <v>40848</v>
      </c>
      <c r="Y105" s="209" t="s">
        <v>59</v>
      </c>
      <c r="Z105" s="158" t="s">
        <v>2272</v>
      </c>
      <c r="AA105" s="160">
        <v>43221</v>
      </c>
      <c r="AB105" s="222"/>
      <c r="AC105" s="222"/>
      <c r="AD105" s="222"/>
      <c r="AE105" s="222"/>
    </row>
    <row r="106" spans="1:31" ht="15.75" customHeight="1">
      <c r="A106" s="171" t="s">
        <v>2300</v>
      </c>
      <c r="B106" s="191" t="s">
        <v>2301</v>
      </c>
      <c r="C106" s="199" t="s">
        <v>2302</v>
      </c>
      <c r="D106" s="393" t="s">
        <v>31</v>
      </c>
      <c r="E106" s="418" t="s">
        <v>2293</v>
      </c>
      <c r="F106" s="199" t="s">
        <v>2303</v>
      </c>
      <c r="G106" s="419" t="s">
        <v>2304</v>
      </c>
      <c r="H106" s="199"/>
      <c r="I106" s="199"/>
      <c r="J106" s="199"/>
      <c r="K106" s="199"/>
      <c r="L106" s="199"/>
      <c r="M106" s="199"/>
      <c r="N106" s="419"/>
      <c r="O106" s="199"/>
      <c r="P106" s="199"/>
      <c r="Q106" s="199" t="s">
        <v>2305</v>
      </c>
      <c r="R106" s="352">
        <v>41699</v>
      </c>
      <c r="S106" s="199"/>
      <c r="T106" s="199"/>
      <c r="U106" s="199"/>
      <c r="V106" s="199"/>
      <c r="W106" s="157">
        <v>42615</v>
      </c>
      <c r="X106" s="97">
        <v>42522</v>
      </c>
      <c r="Y106" s="199" t="s">
        <v>59</v>
      </c>
      <c r="Z106" s="199" t="s">
        <v>2306</v>
      </c>
      <c r="AA106" s="160">
        <v>43252</v>
      </c>
      <c r="AB106" s="222"/>
      <c r="AC106" s="222"/>
      <c r="AD106" s="222"/>
      <c r="AE106" s="222"/>
    </row>
    <row r="107" spans="1:31" ht="15.75" customHeight="1">
      <c r="A107" s="171" t="s">
        <v>2307</v>
      </c>
      <c r="B107" s="191" t="s">
        <v>2308</v>
      </c>
      <c r="C107" s="158" t="s">
        <v>2309</v>
      </c>
      <c r="D107" s="393" t="s">
        <v>112</v>
      </c>
      <c r="E107" s="151" t="s">
        <v>412</v>
      </c>
      <c r="F107" s="152" t="s">
        <v>2310</v>
      </c>
      <c r="G107" s="391" t="s">
        <v>2311</v>
      </c>
      <c r="H107" s="158"/>
      <c r="I107" s="158"/>
      <c r="J107" s="158"/>
      <c r="K107" s="158"/>
      <c r="L107" s="158"/>
      <c r="M107" s="158" t="s">
        <v>2312</v>
      </c>
      <c r="N107" s="452">
        <v>42533</v>
      </c>
      <c r="O107" s="158"/>
      <c r="P107" s="158"/>
      <c r="Q107" s="135"/>
      <c r="R107" s="135"/>
      <c r="S107" s="158" t="s">
        <v>2313</v>
      </c>
      <c r="T107" s="276">
        <v>41352</v>
      </c>
      <c r="U107" s="158"/>
      <c r="V107" s="158"/>
      <c r="W107" s="157">
        <v>42465</v>
      </c>
      <c r="X107" s="97">
        <v>42552</v>
      </c>
      <c r="Y107" s="158" t="s">
        <v>59</v>
      </c>
      <c r="Z107" s="158" t="s">
        <v>2314</v>
      </c>
      <c r="AA107" s="160">
        <v>43282</v>
      </c>
      <c r="AC107" s="222"/>
      <c r="AD107" s="222"/>
      <c r="AE107" s="222"/>
    </row>
    <row r="108" spans="1:31" ht="15.75" customHeight="1">
      <c r="A108" s="171" t="s">
        <v>2180</v>
      </c>
      <c r="B108" s="394" t="s">
        <v>173</v>
      </c>
      <c r="C108" s="395" t="s">
        <v>174</v>
      </c>
      <c r="D108" s="396" t="s">
        <v>31</v>
      </c>
      <c r="E108" s="396" t="s">
        <v>175</v>
      </c>
      <c r="F108" s="395" t="s">
        <v>176</v>
      </c>
      <c r="G108" s="397" t="s">
        <v>177</v>
      </c>
      <c r="H108" s="395"/>
      <c r="I108" s="395"/>
      <c r="J108" s="395"/>
      <c r="K108" s="395"/>
      <c r="L108" s="395"/>
      <c r="M108" s="395"/>
      <c r="N108" s="397"/>
      <c r="O108" s="395"/>
      <c r="P108" s="395"/>
      <c r="Q108" s="395" t="s">
        <v>180</v>
      </c>
      <c r="R108" s="398">
        <v>41560</v>
      </c>
      <c r="S108" s="395"/>
      <c r="T108" s="395"/>
      <c r="U108" s="395"/>
      <c r="V108" s="395"/>
      <c r="W108" s="399">
        <v>42616</v>
      </c>
      <c r="X108" s="400">
        <v>42522</v>
      </c>
      <c r="Y108" s="395" t="s">
        <v>59</v>
      </c>
      <c r="Z108" s="395" t="s">
        <v>2306</v>
      </c>
      <c r="AA108" s="402">
        <v>43252</v>
      </c>
      <c r="AB108" s="252"/>
      <c r="AC108" s="222"/>
      <c r="AD108" s="222"/>
      <c r="AE108" s="222"/>
    </row>
    <row r="109" spans="1:31" ht="15.75" customHeight="1">
      <c r="A109" s="171" t="s">
        <v>2180</v>
      </c>
      <c r="B109" s="403" t="s">
        <v>2315</v>
      </c>
      <c r="C109" s="404" t="s">
        <v>2316</v>
      </c>
      <c r="D109" s="405" t="s">
        <v>31</v>
      </c>
      <c r="E109" s="405" t="s">
        <v>2317</v>
      </c>
      <c r="F109" s="432" t="s">
        <v>2318</v>
      </c>
      <c r="G109" s="453" t="s">
        <v>2319</v>
      </c>
      <c r="H109" s="404"/>
      <c r="I109" s="404"/>
      <c r="J109" s="404"/>
      <c r="K109" s="431"/>
      <c r="L109" s="431"/>
      <c r="M109" s="404" t="s">
        <v>2320</v>
      </c>
      <c r="N109" s="454">
        <v>42484</v>
      </c>
      <c r="O109" s="431"/>
      <c r="P109" s="431"/>
      <c r="Q109" s="404" t="s">
        <v>2321</v>
      </c>
      <c r="R109" s="433">
        <v>41730</v>
      </c>
      <c r="S109" s="431"/>
      <c r="T109" s="442"/>
      <c r="U109" s="431"/>
      <c r="V109" s="442"/>
      <c r="W109" s="411">
        <v>43016</v>
      </c>
      <c r="X109" s="412">
        <v>42887</v>
      </c>
      <c r="Y109" s="404" t="s">
        <v>37</v>
      </c>
      <c r="Z109" s="404"/>
      <c r="AA109" s="413">
        <v>43252</v>
      </c>
      <c r="AB109" s="252"/>
      <c r="AC109" s="222"/>
      <c r="AD109" s="222"/>
      <c r="AE109" s="222"/>
    </row>
    <row r="110" spans="1:31" ht="15.75" customHeight="1">
      <c r="A110" s="171" t="s">
        <v>2180</v>
      </c>
      <c r="B110" s="455" t="s">
        <v>2322</v>
      </c>
      <c r="C110" s="431" t="s">
        <v>2323</v>
      </c>
      <c r="D110" s="405" t="s">
        <v>31</v>
      </c>
      <c r="E110" s="405" t="s">
        <v>534</v>
      </c>
      <c r="F110" s="456" t="str">
        <f>HYPERLINK("mailto:jadebkatz@gmail.com","jadebkatz@gmail.com")</f>
        <v>jadebkatz@gmail.com</v>
      </c>
      <c r="G110" s="453" t="s">
        <v>2324</v>
      </c>
      <c r="H110" s="431"/>
      <c r="I110" s="431"/>
      <c r="J110" s="431"/>
      <c r="K110" s="431"/>
      <c r="L110" s="431"/>
      <c r="M110" s="404" t="s">
        <v>2325</v>
      </c>
      <c r="N110" s="457">
        <v>42284</v>
      </c>
      <c r="O110" s="431"/>
      <c r="P110" s="431"/>
      <c r="Q110" s="431"/>
      <c r="R110" s="431"/>
      <c r="S110" s="431"/>
      <c r="T110" s="431"/>
      <c r="U110" s="431" t="s">
        <v>2326</v>
      </c>
      <c r="V110" s="442">
        <v>41110</v>
      </c>
      <c r="W110" s="411">
        <v>41369</v>
      </c>
      <c r="X110" s="412">
        <v>41365</v>
      </c>
      <c r="Y110" s="431" t="s">
        <v>59</v>
      </c>
      <c r="Z110" s="404" t="s">
        <v>2306</v>
      </c>
      <c r="AA110" s="413">
        <v>43252</v>
      </c>
      <c r="AB110" s="252"/>
      <c r="AC110" s="222"/>
      <c r="AD110" s="222"/>
      <c r="AE110" s="222"/>
    </row>
    <row r="111" spans="1:31" ht="15.75" customHeight="1">
      <c r="A111" s="171" t="s">
        <v>2180</v>
      </c>
      <c r="B111" s="403" t="s">
        <v>2327</v>
      </c>
      <c r="C111" s="404" t="s">
        <v>2328</v>
      </c>
      <c r="D111" s="405" t="s">
        <v>31</v>
      </c>
      <c r="E111" s="405" t="s">
        <v>2329</v>
      </c>
      <c r="F111" s="445" t="s">
        <v>2330</v>
      </c>
      <c r="G111" s="408" t="s">
        <v>2331</v>
      </c>
      <c r="H111" s="431"/>
      <c r="I111" s="431"/>
      <c r="J111" s="431"/>
      <c r="K111" s="431"/>
      <c r="L111" s="431"/>
      <c r="M111" s="404" t="s">
        <v>2332</v>
      </c>
      <c r="N111" s="454">
        <v>42540</v>
      </c>
      <c r="O111" s="404"/>
      <c r="P111" s="433"/>
      <c r="Q111" s="431"/>
      <c r="R111" s="431"/>
      <c r="S111" s="431"/>
      <c r="T111" s="431"/>
      <c r="U111" s="404" t="s">
        <v>2333</v>
      </c>
      <c r="V111" s="410" t="s">
        <v>2334</v>
      </c>
      <c r="W111" s="411">
        <v>42797</v>
      </c>
      <c r="X111" s="412">
        <v>42887</v>
      </c>
      <c r="Y111" s="404" t="s">
        <v>37</v>
      </c>
      <c r="Z111" s="404"/>
      <c r="AA111" s="413">
        <v>43252</v>
      </c>
      <c r="AB111" s="252"/>
      <c r="AC111" s="222"/>
      <c r="AD111" s="222"/>
      <c r="AE111" s="222"/>
    </row>
    <row r="112" spans="1:31" ht="15.75" customHeight="1">
      <c r="A112" s="171" t="s">
        <v>2180</v>
      </c>
      <c r="B112" s="455" t="s">
        <v>2335</v>
      </c>
      <c r="C112" s="410" t="s">
        <v>2336</v>
      </c>
      <c r="D112" s="406" t="s">
        <v>31</v>
      </c>
      <c r="E112" s="405" t="s">
        <v>318</v>
      </c>
      <c r="F112" s="458" t="s">
        <v>2337</v>
      </c>
      <c r="G112" s="426" t="s">
        <v>2338</v>
      </c>
      <c r="H112" s="410"/>
      <c r="I112" s="410"/>
      <c r="J112" s="410"/>
      <c r="K112" s="410"/>
      <c r="L112" s="410"/>
      <c r="M112" s="410"/>
      <c r="N112" s="426"/>
      <c r="O112" s="410"/>
      <c r="P112" s="410"/>
      <c r="Q112" s="404" t="s">
        <v>2339</v>
      </c>
      <c r="R112" s="459">
        <v>41773</v>
      </c>
      <c r="S112" s="410"/>
      <c r="T112" s="410"/>
      <c r="U112" s="410" t="s">
        <v>2340</v>
      </c>
      <c r="V112" s="409">
        <v>40975</v>
      </c>
      <c r="W112" s="411">
        <v>42731</v>
      </c>
      <c r="X112" s="412">
        <v>42522</v>
      </c>
      <c r="Y112" s="410" t="s">
        <v>59</v>
      </c>
      <c r="Z112" s="410" t="s">
        <v>2306</v>
      </c>
      <c r="AA112" s="413">
        <v>43252</v>
      </c>
      <c r="AB112" s="252"/>
      <c r="AC112" s="222"/>
      <c r="AD112" s="222"/>
      <c r="AE112" s="222"/>
    </row>
    <row r="113" spans="1:31" ht="15.75" customHeight="1">
      <c r="A113" s="171" t="s">
        <v>2341</v>
      </c>
      <c r="B113" s="191" t="s">
        <v>2342</v>
      </c>
      <c r="C113" s="158" t="s">
        <v>2343</v>
      </c>
      <c r="D113" s="393" t="s">
        <v>112</v>
      </c>
      <c r="E113" s="151" t="s">
        <v>2344</v>
      </c>
      <c r="F113" s="197" t="s">
        <v>2345</v>
      </c>
      <c r="G113" s="391" t="s">
        <v>2346</v>
      </c>
      <c r="H113" s="158"/>
      <c r="I113" s="158" t="s">
        <v>1564</v>
      </c>
      <c r="J113" s="460">
        <v>43209</v>
      </c>
      <c r="K113" s="158"/>
      <c r="L113" s="158"/>
      <c r="M113" s="158" t="s">
        <v>2347</v>
      </c>
      <c r="N113" s="452">
        <v>42521</v>
      </c>
      <c r="O113" s="135"/>
      <c r="P113" s="135"/>
      <c r="Q113" s="158"/>
      <c r="R113" s="158"/>
      <c r="S113" s="158"/>
      <c r="T113" s="158"/>
      <c r="U113" s="158"/>
      <c r="V113" s="158"/>
      <c r="W113" s="157">
        <v>42784</v>
      </c>
      <c r="X113" s="97">
        <v>42767</v>
      </c>
      <c r="Y113" s="158" t="s">
        <v>37</v>
      </c>
      <c r="Z113" s="233" t="s">
        <v>2348</v>
      </c>
      <c r="AA113" s="160">
        <v>43497</v>
      </c>
      <c r="AC113" s="222"/>
      <c r="AD113" s="222"/>
      <c r="AE113" s="222"/>
    </row>
    <row r="114" spans="1:31" ht="15.75" customHeight="1">
      <c r="A114" s="171" t="s">
        <v>2349</v>
      </c>
      <c r="B114" s="191" t="s">
        <v>2350</v>
      </c>
      <c r="C114" s="199" t="s">
        <v>2351</v>
      </c>
      <c r="D114" s="393" t="s">
        <v>31</v>
      </c>
      <c r="E114" s="151" t="s">
        <v>54</v>
      </c>
      <c r="F114" s="199" t="s">
        <v>2352</v>
      </c>
      <c r="G114" s="419" t="s">
        <v>2353</v>
      </c>
      <c r="H114" s="199"/>
      <c r="I114" s="199"/>
      <c r="J114" s="199"/>
      <c r="K114" s="199"/>
      <c r="L114" s="199"/>
      <c r="M114" s="135"/>
      <c r="N114" s="448"/>
      <c r="O114" s="199" t="s">
        <v>2354</v>
      </c>
      <c r="P114" s="420">
        <v>42241</v>
      </c>
      <c r="Q114" s="199" t="s">
        <v>2355</v>
      </c>
      <c r="R114" s="421">
        <v>41810</v>
      </c>
      <c r="S114" s="199"/>
      <c r="T114" s="199"/>
      <c r="U114" s="199"/>
      <c r="V114" s="199"/>
      <c r="W114" s="157">
        <v>42594</v>
      </c>
      <c r="X114" s="97">
        <v>42644</v>
      </c>
      <c r="Y114" s="199" t="s">
        <v>59</v>
      </c>
      <c r="Z114" s="199" t="s">
        <v>2356</v>
      </c>
      <c r="AA114" s="160">
        <v>43374</v>
      </c>
      <c r="AC114" s="222"/>
      <c r="AD114" s="222"/>
      <c r="AE114" s="222"/>
    </row>
    <row r="115" spans="1:31" ht="15.75" customHeight="1">
      <c r="A115" s="171" t="s">
        <v>2349</v>
      </c>
      <c r="B115" s="149" t="s">
        <v>2357</v>
      </c>
      <c r="C115" s="233" t="s">
        <v>2358</v>
      </c>
      <c r="D115" s="393" t="s">
        <v>237</v>
      </c>
      <c r="E115" s="393" t="s">
        <v>1107</v>
      </c>
      <c r="F115" s="424" t="s">
        <v>2359</v>
      </c>
      <c r="G115" s="425" t="s">
        <v>2360</v>
      </c>
      <c r="H115" s="158"/>
      <c r="I115" s="158"/>
      <c r="J115" s="158"/>
      <c r="K115" s="158" t="s">
        <v>2361</v>
      </c>
      <c r="L115" s="461">
        <v>42671</v>
      </c>
      <c r="M115" s="233"/>
      <c r="N115" s="462"/>
      <c r="O115" s="233"/>
      <c r="P115" s="233"/>
      <c r="Q115" s="233" t="s">
        <v>2362</v>
      </c>
      <c r="R115" s="276">
        <v>41743</v>
      </c>
      <c r="S115" s="233"/>
      <c r="T115" s="233"/>
      <c r="U115" s="233"/>
      <c r="V115" s="233"/>
      <c r="W115" s="157">
        <v>42434</v>
      </c>
      <c r="X115" s="97">
        <v>42614</v>
      </c>
      <c r="Y115" s="233" t="s">
        <v>59</v>
      </c>
      <c r="Z115" s="233" t="s">
        <v>2363</v>
      </c>
      <c r="AA115" s="160">
        <v>43344</v>
      </c>
      <c r="AC115" s="222"/>
      <c r="AD115" s="222"/>
      <c r="AE115" s="222"/>
    </row>
    <row r="116" spans="1:31" ht="15.75" customHeight="1">
      <c r="A116" s="171" t="s">
        <v>2364</v>
      </c>
      <c r="B116" s="385" t="s">
        <v>2365</v>
      </c>
      <c r="C116" s="233" t="s">
        <v>2366</v>
      </c>
      <c r="D116" s="423" t="s">
        <v>31</v>
      </c>
      <c r="E116" s="393" t="s">
        <v>2367</v>
      </c>
      <c r="F116" s="270" t="s">
        <v>2368</v>
      </c>
      <c r="G116" s="463" t="s">
        <v>2369</v>
      </c>
      <c r="H116" s="210"/>
      <c r="I116" s="210"/>
      <c r="J116" s="210"/>
      <c r="K116" s="210"/>
      <c r="L116" s="210"/>
      <c r="M116" s="210"/>
      <c r="N116" s="450"/>
      <c r="O116" s="210"/>
      <c r="P116" s="210"/>
      <c r="Q116" s="210" t="s">
        <v>2264</v>
      </c>
      <c r="R116" s="269">
        <v>41827</v>
      </c>
      <c r="S116" s="210"/>
      <c r="T116" s="210"/>
      <c r="U116" s="210" t="s">
        <v>2370</v>
      </c>
      <c r="V116" s="269">
        <v>41003</v>
      </c>
      <c r="W116" s="157">
        <v>41692</v>
      </c>
      <c r="X116" s="449" t="s">
        <v>1760</v>
      </c>
      <c r="Y116" s="210" t="s">
        <v>59</v>
      </c>
      <c r="Z116" s="158" t="s">
        <v>2371</v>
      </c>
      <c r="AA116" s="160">
        <v>43525</v>
      </c>
      <c r="AC116" s="222"/>
      <c r="AD116" s="222"/>
      <c r="AE116" s="222"/>
    </row>
    <row r="117" spans="1:31" ht="12.75">
      <c r="A117" s="171" t="s">
        <v>2300</v>
      </c>
      <c r="B117" s="191" t="s">
        <v>2372</v>
      </c>
      <c r="C117" s="158" t="s">
        <v>2373</v>
      </c>
      <c r="D117" s="393" t="s">
        <v>31</v>
      </c>
      <c r="E117" s="393" t="s">
        <v>54</v>
      </c>
      <c r="F117" s="152" t="s">
        <v>2374</v>
      </c>
      <c r="G117" s="391" t="s">
        <v>2375</v>
      </c>
      <c r="H117" s="158" t="s">
        <v>2376</v>
      </c>
      <c r="I117" s="158"/>
      <c r="J117" s="158"/>
      <c r="K117" s="158"/>
      <c r="L117" s="416"/>
      <c r="M117" s="158" t="s">
        <v>1517</v>
      </c>
      <c r="N117" s="464">
        <v>42538</v>
      </c>
      <c r="O117" s="233"/>
      <c r="P117" s="214"/>
      <c r="Q117" s="198" t="s">
        <v>2377</v>
      </c>
      <c r="R117" s="422">
        <v>41672</v>
      </c>
      <c r="S117" s="209"/>
      <c r="T117" s="209"/>
      <c r="U117" s="209"/>
      <c r="V117" s="214"/>
      <c r="W117" s="157">
        <v>43038</v>
      </c>
      <c r="X117" s="97">
        <v>42552</v>
      </c>
      <c r="Y117" s="158" t="s">
        <v>59</v>
      </c>
      <c r="Z117" s="233" t="s">
        <v>2378</v>
      </c>
      <c r="AA117" s="160">
        <v>43282</v>
      </c>
      <c r="AB117" s="193" t="s">
        <v>2379</v>
      </c>
      <c r="AC117" s="222"/>
      <c r="AD117" s="222"/>
      <c r="AE117" s="222"/>
    </row>
    <row r="118" spans="1:31" ht="15.75" customHeight="1">
      <c r="A118" s="171" t="s">
        <v>2300</v>
      </c>
      <c r="B118" s="286" t="s">
        <v>2380</v>
      </c>
      <c r="C118" s="209" t="s">
        <v>2381</v>
      </c>
      <c r="D118" s="414" t="s">
        <v>439</v>
      </c>
      <c r="E118" s="151" t="s">
        <v>786</v>
      </c>
      <c r="F118" s="211" t="s">
        <v>2382</v>
      </c>
      <c r="G118" s="417" t="s">
        <v>2383</v>
      </c>
      <c r="H118" s="158" t="s">
        <v>2384</v>
      </c>
      <c r="I118" s="209"/>
      <c r="J118" s="209"/>
      <c r="K118" s="209"/>
      <c r="L118" s="209"/>
      <c r="M118" s="209"/>
      <c r="N118" s="392"/>
      <c r="O118" s="209"/>
      <c r="P118" s="209"/>
      <c r="Q118" s="209" t="s">
        <v>555</v>
      </c>
      <c r="R118" s="214">
        <v>41794</v>
      </c>
      <c r="S118" s="209"/>
      <c r="T118" s="209"/>
      <c r="U118" s="209" t="s">
        <v>298</v>
      </c>
      <c r="V118" s="214">
        <v>40860</v>
      </c>
      <c r="W118" s="157">
        <v>42208</v>
      </c>
      <c r="X118" s="219">
        <v>41760</v>
      </c>
      <c r="Y118" s="209" t="s">
        <v>59</v>
      </c>
      <c r="Z118" s="158" t="s">
        <v>2314</v>
      </c>
      <c r="AA118" s="160">
        <v>43282</v>
      </c>
      <c r="AB118" s="193" t="s">
        <v>2379</v>
      </c>
      <c r="AC118" s="222"/>
      <c r="AD118" s="222"/>
      <c r="AE118" s="222"/>
    </row>
    <row r="119" spans="1:31" ht="15.75" customHeight="1">
      <c r="A119" s="171" t="s">
        <v>2180</v>
      </c>
      <c r="B119" s="465" t="s">
        <v>2385</v>
      </c>
      <c r="C119" s="159" t="s">
        <v>2386</v>
      </c>
      <c r="D119" s="466" t="s">
        <v>31</v>
      </c>
      <c r="E119" s="466" t="s">
        <v>813</v>
      </c>
      <c r="F119" s="159" t="s">
        <v>2387</v>
      </c>
      <c r="G119" s="467" t="s">
        <v>2388</v>
      </c>
      <c r="H119" s="159" t="s">
        <v>2389</v>
      </c>
      <c r="I119" s="159"/>
      <c r="J119" s="159"/>
      <c r="K119" s="159"/>
      <c r="L119" s="467"/>
      <c r="M119" s="159" t="s">
        <v>489</v>
      </c>
      <c r="N119" s="468">
        <v>42485</v>
      </c>
      <c r="O119" s="469"/>
      <c r="P119" s="469"/>
      <c r="Q119" s="469"/>
      <c r="R119" s="470"/>
      <c r="S119" s="159" t="s">
        <v>2390</v>
      </c>
      <c r="T119" s="471">
        <v>41480</v>
      </c>
      <c r="U119" s="469"/>
      <c r="V119" s="469"/>
      <c r="W119" s="157">
        <v>42763</v>
      </c>
      <c r="X119" s="97">
        <v>42917</v>
      </c>
      <c r="Y119" s="159" t="s">
        <v>37</v>
      </c>
      <c r="Z119" s="159"/>
      <c r="AA119" s="160">
        <v>43282</v>
      </c>
      <c r="AC119" s="222"/>
      <c r="AD119" s="222"/>
      <c r="AE119" s="222"/>
    </row>
    <row r="120" spans="1:31" ht="15.75" customHeight="1">
      <c r="A120" s="171" t="s">
        <v>2180</v>
      </c>
      <c r="B120" s="191" t="s">
        <v>2391</v>
      </c>
      <c r="C120" s="199" t="s">
        <v>2392</v>
      </c>
      <c r="D120" s="393" t="s">
        <v>31</v>
      </c>
      <c r="E120" s="151"/>
      <c r="F120" s="199" t="s">
        <v>2393</v>
      </c>
      <c r="G120" s="419">
        <v>8135399351</v>
      </c>
      <c r="H120" s="199" t="s">
        <v>2394</v>
      </c>
      <c r="I120" s="199"/>
      <c r="J120" s="199"/>
      <c r="K120" s="199"/>
      <c r="L120" s="472"/>
      <c r="M120" s="135"/>
      <c r="N120" s="448"/>
      <c r="O120" s="199"/>
      <c r="P120" s="420"/>
      <c r="Q120" s="199" t="s">
        <v>2395</v>
      </c>
      <c r="R120" s="421">
        <v>41554</v>
      </c>
      <c r="S120" s="199"/>
      <c r="T120" s="199"/>
      <c r="U120" s="199"/>
      <c r="V120" s="199"/>
      <c r="W120" s="157">
        <v>42990</v>
      </c>
      <c r="X120" s="97">
        <v>42917</v>
      </c>
      <c r="Y120" s="199" t="s">
        <v>37</v>
      </c>
      <c r="Z120" s="234"/>
      <c r="AA120" s="160">
        <v>43282</v>
      </c>
      <c r="AC120" s="222"/>
      <c r="AD120" s="222"/>
      <c r="AE120" s="222"/>
    </row>
    <row r="121" spans="1:31" ht="15.75" customHeight="1">
      <c r="A121" s="171" t="s">
        <v>2180</v>
      </c>
      <c r="B121" s="191" t="s">
        <v>2396</v>
      </c>
      <c r="C121" s="158" t="s">
        <v>2397</v>
      </c>
      <c r="D121" s="151" t="s">
        <v>31</v>
      </c>
      <c r="E121" s="151" t="s">
        <v>2398</v>
      </c>
      <c r="F121" s="473" t="s">
        <v>2399</v>
      </c>
      <c r="G121" s="416" t="s">
        <v>2400</v>
      </c>
      <c r="H121" s="158" t="s">
        <v>2401</v>
      </c>
      <c r="I121" s="155" t="s">
        <v>2402</v>
      </c>
      <c r="J121" s="474">
        <v>43009</v>
      </c>
      <c r="K121" s="209"/>
      <c r="L121" s="209"/>
      <c r="M121" s="209"/>
      <c r="N121" s="416"/>
      <c r="O121" s="155" t="s">
        <v>2403</v>
      </c>
      <c r="P121" s="475">
        <v>42222</v>
      </c>
      <c r="Q121" s="209"/>
      <c r="R121" s="209"/>
      <c r="S121" s="209"/>
      <c r="T121" s="214"/>
      <c r="U121" s="158"/>
      <c r="V121" s="158"/>
      <c r="W121" s="157">
        <v>43059</v>
      </c>
      <c r="X121" s="97">
        <v>42917</v>
      </c>
      <c r="Y121" s="158" t="s">
        <v>37</v>
      </c>
      <c r="Z121" s="158"/>
      <c r="AA121" s="160">
        <v>43282</v>
      </c>
      <c r="AC121" s="222"/>
      <c r="AD121" s="222"/>
      <c r="AE121" s="222"/>
    </row>
    <row r="122" spans="1:31" ht="15.75" customHeight="1">
      <c r="A122" s="171" t="s">
        <v>2149</v>
      </c>
      <c r="B122" s="191" t="s">
        <v>2404</v>
      </c>
      <c r="C122" s="199" t="s">
        <v>2405</v>
      </c>
      <c r="D122" s="393" t="s">
        <v>31</v>
      </c>
      <c r="E122" s="418" t="s">
        <v>786</v>
      </c>
      <c r="F122" s="199" t="s">
        <v>2406</v>
      </c>
      <c r="G122" s="419" t="s">
        <v>2407</v>
      </c>
      <c r="H122" s="199" t="s">
        <v>2408</v>
      </c>
      <c r="I122" s="199"/>
      <c r="J122" s="199"/>
      <c r="K122" s="199"/>
      <c r="L122" s="199"/>
      <c r="M122" s="199" t="s">
        <v>345</v>
      </c>
      <c r="N122" s="476">
        <v>42431</v>
      </c>
      <c r="O122" s="199"/>
      <c r="P122" s="199"/>
      <c r="Q122" s="199"/>
      <c r="R122" s="199"/>
      <c r="S122" s="199"/>
      <c r="T122" s="199"/>
      <c r="U122" s="199"/>
      <c r="V122" s="199"/>
      <c r="W122" s="157">
        <v>42673</v>
      </c>
      <c r="X122" s="97">
        <v>42583</v>
      </c>
      <c r="Y122" s="199" t="s">
        <v>59</v>
      </c>
      <c r="Z122" s="199" t="s">
        <v>2409</v>
      </c>
      <c r="AA122" s="160">
        <v>43313</v>
      </c>
      <c r="AB122" s="222"/>
      <c r="AC122" s="222"/>
      <c r="AD122" s="222"/>
      <c r="AE122" s="222"/>
    </row>
    <row r="123" spans="1:31" ht="15.75" customHeight="1">
      <c r="A123" s="171" t="s">
        <v>2410</v>
      </c>
      <c r="B123" s="286" t="s">
        <v>2010</v>
      </c>
      <c r="C123" s="209" t="s">
        <v>2011</v>
      </c>
      <c r="D123" s="414" t="s">
        <v>31</v>
      </c>
      <c r="E123" s="414" t="s">
        <v>534</v>
      </c>
      <c r="F123" s="226" t="s">
        <v>2012</v>
      </c>
      <c r="G123" s="417" t="s">
        <v>2013</v>
      </c>
      <c r="H123" s="209"/>
      <c r="I123" s="209"/>
      <c r="J123" s="209"/>
      <c r="K123" s="209"/>
      <c r="L123" s="209"/>
      <c r="M123" s="209"/>
      <c r="N123" s="392"/>
      <c r="O123" s="209"/>
      <c r="P123" s="209"/>
      <c r="Q123" s="209"/>
      <c r="R123" s="209"/>
      <c r="S123" s="209" t="s">
        <v>1536</v>
      </c>
      <c r="T123" s="214">
        <v>41227</v>
      </c>
      <c r="U123" s="158"/>
      <c r="V123" s="158"/>
      <c r="W123" s="157">
        <v>42241</v>
      </c>
      <c r="X123" s="219">
        <v>42125</v>
      </c>
      <c r="Y123" s="158" t="s">
        <v>59</v>
      </c>
      <c r="Z123" s="158" t="s">
        <v>2409</v>
      </c>
      <c r="AA123" s="160">
        <v>43313</v>
      </c>
      <c r="AB123" s="222"/>
      <c r="AC123" s="222"/>
      <c r="AD123" s="222"/>
      <c r="AE123" s="222"/>
    </row>
    <row r="124" spans="1:31" ht="15.75" customHeight="1">
      <c r="A124" s="171" t="s">
        <v>2180</v>
      </c>
      <c r="B124" s="191" t="s">
        <v>2411</v>
      </c>
      <c r="C124" s="158" t="s">
        <v>2412</v>
      </c>
      <c r="D124" s="393" t="s">
        <v>31</v>
      </c>
      <c r="E124" s="151"/>
      <c r="F124" s="152" t="s">
        <v>2413</v>
      </c>
      <c r="G124" s="391" t="s">
        <v>2414</v>
      </c>
      <c r="H124" s="158" t="s">
        <v>2415</v>
      </c>
      <c r="I124" s="158"/>
      <c r="J124" s="158"/>
      <c r="K124" s="158" t="s">
        <v>2416</v>
      </c>
      <c r="L124" s="460">
        <v>42842</v>
      </c>
      <c r="M124" s="158"/>
      <c r="N124" s="452"/>
      <c r="O124" s="158"/>
      <c r="P124" s="158"/>
      <c r="Q124" s="158"/>
      <c r="R124" s="158"/>
      <c r="S124" s="158"/>
      <c r="T124" s="158"/>
      <c r="U124" s="158"/>
      <c r="V124" s="158"/>
      <c r="W124" s="477">
        <v>43225</v>
      </c>
      <c r="X124" s="97">
        <v>42948</v>
      </c>
      <c r="Y124" s="158" t="s">
        <v>37</v>
      </c>
      <c r="Z124" s="158"/>
      <c r="AA124" s="160">
        <v>43313</v>
      </c>
      <c r="AB124" s="222"/>
      <c r="AC124" s="222"/>
      <c r="AD124" s="222"/>
      <c r="AE124" s="222"/>
    </row>
    <row r="125" spans="1:31" ht="15.75" customHeight="1">
      <c r="A125" s="171" t="s">
        <v>2149</v>
      </c>
      <c r="B125" s="191" t="s">
        <v>2417</v>
      </c>
      <c r="C125" s="158" t="s">
        <v>2418</v>
      </c>
      <c r="D125" s="393" t="s">
        <v>31</v>
      </c>
      <c r="E125" s="151" t="s">
        <v>2419</v>
      </c>
      <c r="F125" s="152" t="s">
        <v>2420</v>
      </c>
      <c r="G125" s="391" t="s">
        <v>2421</v>
      </c>
      <c r="H125" s="158" t="s">
        <v>2422</v>
      </c>
      <c r="I125" s="158"/>
      <c r="J125" s="158"/>
      <c r="K125" s="158"/>
      <c r="L125" s="158"/>
      <c r="M125" s="158" t="s">
        <v>1218</v>
      </c>
      <c r="N125" s="452">
        <v>42478</v>
      </c>
      <c r="O125" s="158"/>
      <c r="P125" s="158"/>
      <c r="Q125" s="158"/>
      <c r="R125" s="158"/>
      <c r="S125" s="158" t="s">
        <v>2377</v>
      </c>
      <c r="T125" s="460">
        <v>41386</v>
      </c>
      <c r="U125" s="158"/>
      <c r="V125" s="158"/>
      <c r="W125" s="157">
        <v>42806</v>
      </c>
      <c r="X125" s="97">
        <v>42948</v>
      </c>
      <c r="Y125" s="158" t="s">
        <v>37</v>
      </c>
      <c r="Z125" s="158"/>
      <c r="AA125" s="160">
        <v>43313</v>
      </c>
      <c r="AB125" s="222"/>
      <c r="AC125" s="222"/>
      <c r="AD125" s="222"/>
      <c r="AE125" s="222"/>
    </row>
    <row r="126" spans="1:31" ht="15.75" customHeight="1">
      <c r="A126" s="171" t="s">
        <v>2300</v>
      </c>
      <c r="B126" s="191" t="s">
        <v>2423</v>
      </c>
      <c r="C126" s="158" t="s">
        <v>2424</v>
      </c>
      <c r="D126" s="393" t="s">
        <v>31</v>
      </c>
      <c r="E126" s="151" t="s">
        <v>505</v>
      </c>
      <c r="F126" s="152" t="s">
        <v>2425</v>
      </c>
      <c r="G126" s="391" t="s">
        <v>2426</v>
      </c>
      <c r="H126" s="158" t="s">
        <v>2427</v>
      </c>
      <c r="I126" s="158"/>
      <c r="J126" s="158"/>
      <c r="K126" s="158" t="s">
        <v>2428</v>
      </c>
      <c r="L126" s="460">
        <v>42858</v>
      </c>
      <c r="M126" s="158"/>
      <c r="N126" s="452"/>
      <c r="O126" s="155" t="s">
        <v>2429</v>
      </c>
      <c r="P126" s="460">
        <v>42269</v>
      </c>
      <c r="Q126" s="158"/>
      <c r="R126" s="158"/>
      <c r="S126" s="158"/>
      <c r="T126" s="158"/>
      <c r="U126" s="158"/>
      <c r="V126" s="158"/>
      <c r="W126" s="157">
        <v>43041</v>
      </c>
      <c r="X126" s="97">
        <v>42948</v>
      </c>
      <c r="Y126" s="158" t="s">
        <v>37</v>
      </c>
      <c r="Z126" s="158"/>
      <c r="AA126" s="160">
        <v>43313</v>
      </c>
      <c r="AB126" s="222"/>
      <c r="AC126" s="222"/>
      <c r="AD126" s="222"/>
      <c r="AE126" s="222"/>
    </row>
    <row r="127" spans="1:31" ht="15.75" customHeight="1">
      <c r="A127" s="171" t="s">
        <v>2410</v>
      </c>
      <c r="B127" s="149" t="s">
        <v>2430</v>
      </c>
      <c r="C127" s="233" t="s">
        <v>2431</v>
      </c>
      <c r="D127" s="393" t="s">
        <v>2432</v>
      </c>
      <c r="E127" s="151" t="s">
        <v>786</v>
      </c>
      <c r="F127" s="478" t="s">
        <v>2433</v>
      </c>
      <c r="G127" s="425" t="s">
        <v>2434</v>
      </c>
      <c r="H127" s="233" t="s">
        <v>2435</v>
      </c>
      <c r="I127" s="233"/>
      <c r="J127" s="233"/>
      <c r="K127" s="233"/>
      <c r="L127" s="233"/>
      <c r="M127" s="233"/>
      <c r="N127" s="462"/>
      <c r="O127" s="233"/>
      <c r="P127" s="233"/>
      <c r="Q127" s="233"/>
      <c r="R127" s="233"/>
      <c r="S127" s="233"/>
      <c r="T127" s="233"/>
      <c r="U127" s="233" t="s">
        <v>2436</v>
      </c>
      <c r="V127" s="158" t="s">
        <v>2437</v>
      </c>
      <c r="W127" s="157">
        <v>42229</v>
      </c>
      <c r="X127" s="219">
        <v>42217</v>
      </c>
      <c r="Y127" s="233" t="s">
        <v>59</v>
      </c>
      <c r="Z127" s="233" t="s">
        <v>2409</v>
      </c>
      <c r="AA127" s="160">
        <v>43313</v>
      </c>
      <c r="AB127" s="222"/>
      <c r="AC127" s="222"/>
      <c r="AD127" s="222"/>
      <c r="AE127" s="222"/>
    </row>
    <row r="128" spans="1:31" ht="15.75" customHeight="1">
      <c r="A128" s="171" t="s">
        <v>2300</v>
      </c>
      <c r="B128" s="479" t="s">
        <v>2438</v>
      </c>
      <c r="C128" s="223" t="s">
        <v>2439</v>
      </c>
      <c r="D128" s="480" t="s">
        <v>31</v>
      </c>
      <c r="E128" s="480" t="s">
        <v>70</v>
      </c>
      <c r="F128" s="481" t="s">
        <v>2440</v>
      </c>
      <c r="G128" s="482" t="s">
        <v>2441</v>
      </c>
      <c r="H128" s="223"/>
      <c r="I128" s="223"/>
      <c r="J128" s="223"/>
      <c r="K128" s="223"/>
      <c r="L128" s="223"/>
      <c r="M128" s="223"/>
      <c r="N128" s="223"/>
      <c r="O128" s="223"/>
      <c r="P128" s="483"/>
      <c r="Q128" s="484" t="s">
        <v>593</v>
      </c>
      <c r="R128" s="485">
        <v>42002</v>
      </c>
      <c r="S128" s="223"/>
      <c r="T128" s="223"/>
      <c r="U128" s="223" t="s">
        <v>2320</v>
      </c>
      <c r="V128" s="267">
        <v>41433</v>
      </c>
      <c r="W128" s="486">
        <v>41840</v>
      </c>
      <c r="X128" s="283">
        <v>41883</v>
      </c>
      <c r="Y128" s="277" t="s">
        <v>59</v>
      </c>
      <c r="Z128" s="277" t="s">
        <v>2363</v>
      </c>
      <c r="AA128" s="487">
        <v>43344</v>
      </c>
      <c r="AB128" s="222"/>
      <c r="AC128" s="222"/>
      <c r="AD128" s="222"/>
      <c r="AE128" s="222"/>
    </row>
    <row r="129" spans="1:31" ht="15.75" customHeight="1">
      <c r="A129" s="171" t="s">
        <v>2300</v>
      </c>
      <c r="B129" s="191" t="s">
        <v>2442</v>
      </c>
      <c r="C129" s="158" t="s">
        <v>2443</v>
      </c>
      <c r="D129" s="393" t="s">
        <v>237</v>
      </c>
      <c r="E129" s="393" t="s">
        <v>1107</v>
      </c>
      <c r="F129" s="152" t="s">
        <v>2444</v>
      </c>
      <c r="G129" s="391" t="s">
        <v>2445</v>
      </c>
      <c r="H129" s="158" t="s">
        <v>2446</v>
      </c>
      <c r="I129" s="158"/>
      <c r="J129" s="158"/>
      <c r="K129" s="158"/>
      <c r="L129" s="158"/>
      <c r="M129" s="158"/>
      <c r="N129" s="158"/>
      <c r="O129" s="434" t="s">
        <v>2447</v>
      </c>
      <c r="P129" s="452">
        <v>42384</v>
      </c>
      <c r="Q129" s="158"/>
      <c r="R129" s="158"/>
      <c r="S129" s="158"/>
      <c r="T129" s="158"/>
      <c r="U129" s="158" t="s">
        <v>1310</v>
      </c>
      <c r="V129" s="276">
        <v>41186</v>
      </c>
      <c r="W129" s="157">
        <v>42533</v>
      </c>
      <c r="X129" s="97">
        <v>42614</v>
      </c>
      <c r="Y129" s="158" t="s">
        <v>59</v>
      </c>
      <c r="Z129" s="158" t="s">
        <v>2363</v>
      </c>
      <c r="AA129" s="160">
        <v>43344</v>
      </c>
      <c r="AB129" s="222"/>
      <c r="AC129" s="222"/>
      <c r="AD129" s="222"/>
      <c r="AE129" s="222"/>
    </row>
    <row r="130" spans="1:31" ht="15.75" customHeight="1">
      <c r="A130" s="171" t="s">
        <v>2180</v>
      </c>
      <c r="B130" s="286" t="s">
        <v>2448</v>
      </c>
      <c r="C130" s="209" t="s">
        <v>2449</v>
      </c>
      <c r="D130" s="393" t="s">
        <v>31</v>
      </c>
      <c r="E130" s="423" t="s">
        <v>83</v>
      </c>
      <c r="F130" s="211" t="s">
        <v>2450</v>
      </c>
      <c r="G130" s="417" t="s">
        <v>2451</v>
      </c>
      <c r="H130" s="158" t="s">
        <v>2452</v>
      </c>
      <c r="I130" s="209"/>
      <c r="J130" s="209"/>
      <c r="K130" s="209"/>
      <c r="L130" s="209"/>
      <c r="M130" s="209"/>
      <c r="N130" s="209"/>
      <c r="O130" s="209"/>
      <c r="P130" s="392"/>
      <c r="Q130" s="209"/>
      <c r="R130" s="209"/>
      <c r="S130" s="209" t="s">
        <v>965</v>
      </c>
      <c r="T130" s="214">
        <v>41553</v>
      </c>
      <c r="U130" s="209" t="s">
        <v>2453</v>
      </c>
      <c r="V130" s="214">
        <v>40389</v>
      </c>
      <c r="W130" s="157">
        <v>42189</v>
      </c>
      <c r="X130" s="97">
        <v>42248</v>
      </c>
      <c r="Y130" s="209" t="s">
        <v>59</v>
      </c>
      <c r="Z130" s="158" t="s">
        <v>2363</v>
      </c>
      <c r="AA130" s="160">
        <v>43344</v>
      </c>
      <c r="AB130" s="222"/>
      <c r="AC130" s="222"/>
      <c r="AD130" s="222"/>
      <c r="AE130" s="222"/>
    </row>
    <row r="131" spans="1:31" ht="15.75" customHeight="1">
      <c r="A131" s="171" t="s">
        <v>2180</v>
      </c>
      <c r="B131" s="191" t="s">
        <v>2454</v>
      </c>
      <c r="C131" s="199" t="s">
        <v>2455</v>
      </c>
      <c r="D131" s="393" t="s">
        <v>31</v>
      </c>
      <c r="E131" s="418" t="s">
        <v>602</v>
      </c>
      <c r="F131" s="199" t="s">
        <v>2456</v>
      </c>
      <c r="G131" s="419" t="s">
        <v>2457</v>
      </c>
      <c r="H131" s="199" t="s">
        <v>2458</v>
      </c>
      <c r="I131" s="199"/>
      <c r="J131" s="199"/>
      <c r="K131" s="199"/>
      <c r="L131" s="199"/>
      <c r="M131" s="199"/>
      <c r="N131" s="199"/>
      <c r="O131" s="199"/>
      <c r="P131" s="419"/>
      <c r="Q131" s="199"/>
      <c r="R131" s="199"/>
      <c r="S131" s="199"/>
      <c r="T131" s="199"/>
      <c r="U131" s="199" t="s">
        <v>2459</v>
      </c>
      <c r="V131" s="488" t="s">
        <v>2460</v>
      </c>
      <c r="W131" s="157">
        <v>42335</v>
      </c>
      <c r="X131" s="97">
        <v>42614</v>
      </c>
      <c r="Y131" s="199" t="s">
        <v>59</v>
      </c>
      <c r="Z131" s="199" t="s">
        <v>2363</v>
      </c>
      <c r="AA131" s="160">
        <v>43344</v>
      </c>
      <c r="AB131" s="222"/>
      <c r="AC131" s="222"/>
      <c r="AD131" s="222"/>
      <c r="AE131" s="222"/>
    </row>
    <row r="132" spans="1:31" ht="15.75" customHeight="1">
      <c r="A132" s="171" t="s">
        <v>2180</v>
      </c>
      <c r="B132" s="191" t="s">
        <v>2461</v>
      </c>
      <c r="C132" s="158" t="s">
        <v>2462</v>
      </c>
      <c r="D132" s="151" t="s">
        <v>31</v>
      </c>
      <c r="E132" s="414"/>
      <c r="F132" s="473" t="s">
        <v>2463</v>
      </c>
      <c r="G132" s="391" t="s">
        <v>2464</v>
      </c>
      <c r="H132" s="209"/>
      <c r="I132" s="209"/>
      <c r="J132" s="209"/>
      <c r="K132" s="209"/>
      <c r="L132" s="209"/>
      <c r="M132" s="209"/>
      <c r="N132" s="209"/>
      <c r="O132" s="158" t="s">
        <v>416</v>
      </c>
      <c r="P132" s="489">
        <v>42453</v>
      </c>
      <c r="Q132" s="228"/>
      <c r="R132" s="490"/>
      <c r="S132" s="209"/>
      <c r="T132" s="209"/>
      <c r="U132" s="209"/>
      <c r="V132" s="209"/>
      <c r="W132" s="157">
        <v>43071</v>
      </c>
      <c r="X132" s="97">
        <v>42979</v>
      </c>
      <c r="Y132" s="158" t="s">
        <v>37</v>
      </c>
      <c r="Z132" s="158"/>
      <c r="AA132" s="160">
        <v>43344</v>
      </c>
      <c r="AB132" s="222"/>
      <c r="AC132" s="222"/>
      <c r="AD132" s="222"/>
      <c r="AE132" s="222"/>
    </row>
    <row r="133" spans="1:31" ht="15.75" customHeight="1">
      <c r="A133" s="171" t="s">
        <v>2180</v>
      </c>
      <c r="B133" s="191" t="s">
        <v>2465</v>
      </c>
      <c r="C133" s="158" t="s">
        <v>2466</v>
      </c>
      <c r="D133" s="151" t="s">
        <v>112</v>
      </c>
      <c r="E133" s="151" t="s">
        <v>2467</v>
      </c>
      <c r="F133" s="473" t="s">
        <v>2468</v>
      </c>
      <c r="G133" s="391" t="s">
        <v>2469</v>
      </c>
      <c r="H133" s="209"/>
      <c r="I133" s="209"/>
      <c r="J133" s="209"/>
      <c r="K133" s="209"/>
      <c r="L133" s="209"/>
      <c r="M133" s="209"/>
      <c r="N133" s="209"/>
      <c r="O133" s="209"/>
      <c r="P133" s="392"/>
      <c r="Q133" s="228"/>
      <c r="R133" s="490"/>
      <c r="S133" s="209"/>
      <c r="T133" s="209"/>
      <c r="U133" s="158" t="s">
        <v>2470</v>
      </c>
      <c r="V133" s="460">
        <v>40197</v>
      </c>
      <c r="W133" s="157">
        <v>43446</v>
      </c>
      <c r="X133" s="97">
        <v>42979</v>
      </c>
      <c r="Y133" s="158" t="s">
        <v>37</v>
      </c>
      <c r="Z133" s="158"/>
      <c r="AA133" s="160">
        <v>43344</v>
      </c>
      <c r="AB133" s="222"/>
      <c r="AC133" s="222"/>
      <c r="AD133" s="222"/>
      <c r="AE133" s="222"/>
    </row>
    <row r="134" spans="1:31" ht="15.75" customHeight="1">
      <c r="A134" s="171" t="s">
        <v>2471</v>
      </c>
      <c r="B134" s="191" t="s">
        <v>2472</v>
      </c>
      <c r="C134" s="199" t="s">
        <v>2473</v>
      </c>
      <c r="D134" s="418" t="s">
        <v>237</v>
      </c>
      <c r="E134" s="418" t="s">
        <v>412</v>
      </c>
      <c r="F134" s="199" t="s">
        <v>2474</v>
      </c>
      <c r="G134" s="419" t="s">
        <v>2475</v>
      </c>
      <c r="H134" s="491"/>
      <c r="I134" s="199"/>
      <c r="J134" s="199"/>
      <c r="K134" s="199"/>
      <c r="L134" s="199"/>
      <c r="M134" s="199" t="s">
        <v>2476</v>
      </c>
      <c r="N134" s="492">
        <v>42827</v>
      </c>
      <c r="O134" s="199"/>
      <c r="P134" s="419"/>
      <c r="Q134" s="155" t="s">
        <v>889</v>
      </c>
      <c r="R134" s="421">
        <v>41951</v>
      </c>
      <c r="S134" s="199"/>
      <c r="T134" s="199"/>
      <c r="U134" s="199"/>
      <c r="V134" s="199"/>
      <c r="W134" s="157">
        <v>42344</v>
      </c>
      <c r="X134" s="219">
        <v>42278</v>
      </c>
      <c r="Y134" s="199" t="s">
        <v>59</v>
      </c>
      <c r="Z134" s="199" t="s">
        <v>2356</v>
      </c>
      <c r="AA134" s="160">
        <v>43374</v>
      </c>
      <c r="AB134" s="222"/>
      <c r="AC134" s="222"/>
      <c r="AD134" s="222"/>
      <c r="AE134" s="222"/>
    </row>
    <row r="135" spans="1:31" ht="15.75" customHeight="1">
      <c r="A135" s="171" t="s">
        <v>2471</v>
      </c>
      <c r="B135" s="191" t="s">
        <v>2477</v>
      </c>
      <c r="C135" s="158" t="s">
        <v>2478</v>
      </c>
      <c r="D135" s="393" t="s">
        <v>112</v>
      </c>
      <c r="E135" s="423"/>
      <c r="F135" s="195" t="s">
        <v>2479</v>
      </c>
      <c r="G135" s="391" t="s">
        <v>2480</v>
      </c>
      <c r="H135" s="135"/>
      <c r="I135" s="158"/>
      <c r="J135" s="158"/>
      <c r="K135" s="158"/>
      <c r="L135" s="158"/>
      <c r="M135" s="158"/>
      <c r="N135" s="464"/>
      <c r="O135" s="198" t="s">
        <v>2481</v>
      </c>
      <c r="P135" s="493">
        <v>42431</v>
      </c>
      <c r="Q135" s="233"/>
      <c r="R135" s="214"/>
      <c r="S135" s="135"/>
      <c r="T135" s="209"/>
      <c r="U135" s="158"/>
      <c r="V135" s="158"/>
      <c r="W135" s="158" t="s">
        <v>2482</v>
      </c>
      <c r="X135" s="97">
        <v>43009</v>
      </c>
      <c r="Y135" s="158" t="s">
        <v>37</v>
      </c>
      <c r="Z135" s="233"/>
      <c r="AA135" s="160">
        <v>43374</v>
      </c>
      <c r="AB135" s="222"/>
      <c r="AC135" s="222"/>
      <c r="AD135" s="222"/>
      <c r="AE135" s="222"/>
    </row>
    <row r="136" spans="1:31" ht="15.75" customHeight="1">
      <c r="A136" s="171" t="s">
        <v>2180</v>
      </c>
      <c r="B136" s="191" t="s">
        <v>2108</v>
      </c>
      <c r="C136" s="199" t="s">
        <v>2109</v>
      </c>
      <c r="D136" s="418" t="s">
        <v>31</v>
      </c>
      <c r="E136" s="418" t="s">
        <v>32</v>
      </c>
      <c r="F136" s="199" t="s">
        <v>2110</v>
      </c>
      <c r="G136" s="419"/>
      <c r="H136" s="199"/>
      <c r="I136" s="155"/>
      <c r="J136" s="155"/>
      <c r="K136" s="155" t="s">
        <v>352</v>
      </c>
      <c r="L136" s="199" t="s">
        <v>352</v>
      </c>
      <c r="M136" s="199"/>
      <c r="N136" s="199"/>
      <c r="O136" s="199" t="s">
        <v>2111</v>
      </c>
      <c r="P136" s="494">
        <v>42557</v>
      </c>
      <c r="Q136" s="199"/>
      <c r="R136" s="199"/>
      <c r="S136" s="199"/>
      <c r="T136" s="421"/>
      <c r="U136" s="199"/>
      <c r="V136" s="199"/>
      <c r="W136" s="157">
        <v>42813</v>
      </c>
      <c r="X136" s="97">
        <v>42644</v>
      </c>
      <c r="Y136" s="199" t="s">
        <v>59</v>
      </c>
      <c r="Z136" s="199" t="s">
        <v>2356</v>
      </c>
      <c r="AA136" s="160">
        <v>43374</v>
      </c>
      <c r="AB136" s="222"/>
      <c r="AC136" s="222"/>
      <c r="AD136" s="222"/>
      <c r="AE136" s="222"/>
    </row>
    <row r="137" spans="1:31" ht="15.75" customHeight="1">
      <c r="A137" s="171" t="s">
        <v>2471</v>
      </c>
      <c r="B137" s="191" t="s">
        <v>2483</v>
      </c>
      <c r="C137" s="198" t="s">
        <v>2484</v>
      </c>
      <c r="D137" s="393" t="s">
        <v>31</v>
      </c>
      <c r="E137" s="151"/>
      <c r="F137" s="158" t="s">
        <v>2485</v>
      </c>
      <c r="G137" s="391" t="s">
        <v>2486</v>
      </c>
      <c r="H137" s="158" t="s">
        <v>2487</v>
      </c>
      <c r="I137" s="158"/>
      <c r="J137" s="158"/>
      <c r="K137" s="158"/>
      <c r="L137" s="158"/>
      <c r="M137" s="158"/>
      <c r="N137" s="158"/>
      <c r="O137" s="158"/>
      <c r="P137" s="452"/>
      <c r="Q137" s="155" t="s">
        <v>2488</v>
      </c>
      <c r="R137" s="460">
        <v>42712</v>
      </c>
      <c r="S137" s="158"/>
      <c r="T137" s="158"/>
      <c r="U137" s="158" t="s">
        <v>2489</v>
      </c>
      <c r="V137" s="158" t="s">
        <v>2490</v>
      </c>
      <c r="W137" s="157">
        <v>42930</v>
      </c>
      <c r="X137" s="97">
        <v>43040</v>
      </c>
      <c r="Y137" s="158" t="s">
        <v>37</v>
      </c>
      <c r="Z137" s="158"/>
      <c r="AA137" s="160">
        <v>43405</v>
      </c>
      <c r="AC137" s="222"/>
      <c r="AD137" s="222"/>
      <c r="AE137" s="222"/>
    </row>
    <row r="138" spans="1:31" ht="15.75" customHeight="1">
      <c r="A138" s="171" t="s">
        <v>2471</v>
      </c>
      <c r="B138" s="191" t="s">
        <v>2491</v>
      </c>
      <c r="C138" s="158" t="s">
        <v>2492</v>
      </c>
      <c r="D138" s="393" t="s">
        <v>31</v>
      </c>
      <c r="E138" s="151" t="s">
        <v>334</v>
      </c>
      <c r="F138" s="152" t="s">
        <v>2493</v>
      </c>
      <c r="G138" s="391" t="s">
        <v>2494</v>
      </c>
      <c r="H138" s="158"/>
      <c r="I138" s="155"/>
      <c r="J138" s="155"/>
      <c r="K138" s="155" t="s">
        <v>1806</v>
      </c>
      <c r="L138" s="460">
        <v>43018</v>
      </c>
      <c r="M138" s="158"/>
      <c r="N138" s="158"/>
      <c r="O138" s="158"/>
      <c r="P138" s="452"/>
      <c r="Q138" s="158"/>
      <c r="R138" s="158"/>
      <c r="S138" s="158"/>
      <c r="T138" s="158"/>
      <c r="U138" s="158"/>
      <c r="V138" s="158"/>
      <c r="W138" s="157">
        <v>42838</v>
      </c>
      <c r="X138" s="97">
        <v>43040</v>
      </c>
      <c r="Y138" s="158" t="s">
        <v>37</v>
      </c>
      <c r="Z138" s="158"/>
      <c r="AA138" s="160">
        <v>43405</v>
      </c>
      <c r="AC138" s="222"/>
      <c r="AD138" s="222"/>
      <c r="AE138" s="222"/>
    </row>
    <row r="139" spans="1:31" ht="15.75" customHeight="1">
      <c r="A139" s="171" t="s">
        <v>2180</v>
      </c>
      <c r="B139" s="191" t="s">
        <v>2495</v>
      </c>
      <c r="C139" s="198" t="s">
        <v>2496</v>
      </c>
      <c r="D139" s="393" t="s">
        <v>31</v>
      </c>
      <c r="E139" s="151"/>
      <c r="F139" s="158" t="s">
        <v>2497</v>
      </c>
      <c r="G139" s="391" t="s">
        <v>2498</v>
      </c>
      <c r="H139" s="158" t="s">
        <v>2499</v>
      </c>
      <c r="I139" s="158"/>
      <c r="J139" s="158"/>
      <c r="K139" s="158"/>
      <c r="L139" s="158"/>
      <c r="M139" s="158"/>
      <c r="N139" s="158"/>
      <c r="O139" s="158"/>
      <c r="P139" s="452"/>
      <c r="Q139" s="158"/>
      <c r="R139" s="460"/>
      <c r="S139" s="158"/>
      <c r="T139" s="158"/>
      <c r="U139" s="158"/>
      <c r="V139" s="158"/>
      <c r="W139" s="157">
        <v>42784</v>
      </c>
      <c r="X139" s="97">
        <v>43040</v>
      </c>
      <c r="Y139" s="158" t="s">
        <v>37</v>
      </c>
      <c r="Z139" s="158"/>
      <c r="AA139" s="160">
        <v>43405</v>
      </c>
      <c r="AC139" s="222"/>
      <c r="AD139" s="222"/>
      <c r="AE139" s="222"/>
    </row>
    <row r="140" spans="1:31" ht="15.75" customHeight="1">
      <c r="A140" s="171" t="s">
        <v>2180</v>
      </c>
      <c r="B140" s="191" t="s">
        <v>2500</v>
      </c>
      <c r="C140" s="158" t="s">
        <v>2501</v>
      </c>
      <c r="D140" s="393" t="s">
        <v>31</v>
      </c>
      <c r="E140" s="151" t="s">
        <v>685</v>
      </c>
      <c r="F140" s="152" t="s">
        <v>2502</v>
      </c>
      <c r="G140" s="391" t="s">
        <v>2503</v>
      </c>
      <c r="H140" s="158" t="s">
        <v>2504</v>
      </c>
      <c r="I140" s="155"/>
      <c r="J140" s="155"/>
      <c r="K140" s="155" t="s">
        <v>2505</v>
      </c>
      <c r="L140" s="460">
        <v>43032</v>
      </c>
      <c r="M140" s="158"/>
      <c r="N140" s="158"/>
      <c r="O140" s="158"/>
      <c r="P140" s="452"/>
      <c r="Q140" s="158"/>
      <c r="R140" s="158"/>
      <c r="S140" s="158" t="s">
        <v>805</v>
      </c>
      <c r="T140" s="460">
        <v>41834</v>
      </c>
      <c r="U140" s="158"/>
      <c r="V140" s="158"/>
      <c r="W140" s="157">
        <v>42846</v>
      </c>
      <c r="X140" s="97">
        <v>43040</v>
      </c>
      <c r="Y140" s="158" t="s">
        <v>37</v>
      </c>
      <c r="Z140" s="158"/>
      <c r="AA140" s="160">
        <v>43405</v>
      </c>
      <c r="AC140" s="222"/>
      <c r="AD140" s="222"/>
      <c r="AE140" s="222"/>
    </row>
    <row r="141" spans="1:31" ht="15.75" customHeight="1">
      <c r="A141" s="171" t="s">
        <v>2180</v>
      </c>
      <c r="B141" s="191" t="s">
        <v>1665</v>
      </c>
      <c r="C141" s="158" t="s">
        <v>2506</v>
      </c>
      <c r="D141" s="393" t="s">
        <v>31</v>
      </c>
      <c r="E141" s="151" t="s">
        <v>244</v>
      </c>
      <c r="F141" s="152" t="s">
        <v>2507</v>
      </c>
      <c r="G141" s="391" t="s">
        <v>2508</v>
      </c>
      <c r="H141" s="158" t="s">
        <v>2509</v>
      </c>
      <c r="I141" s="155"/>
      <c r="J141" s="155"/>
      <c r="K141" s="155"/>
      <c r="L141" s="155" t="s">
        <v>675</v>
      </c>
      <c r="M141" s="495">
        <v>43451</v>
      </c>
      <c r="N141" s="158"/>
      <c r="O141" s="158"/>
      <c r="P141" s="158"/>
      <c r="Q141" s="452"/>
      <c r="R141" s="158"/>
      <c r="S141" s="158"/>
      <c r="T141" s="158"/>
      <c r="U141" s="158"/>
      <c r="V141" s="158" t="s">
        <v>2510</v>
      </c>
      <c r="W141" s="460">
        <v>42074</v>
      </c>
      <c r="X141" s="157">
        <v>43125</v>
      </c>
      <c r="Y141" s="97">
        <v>43070</v>
      </c>
      <c r="Z141" s="158" t="s">
        <v>37</v>
      </c>
      <c r="AA141" s="158"/>
      <c r="AB141" s="496">
        <v>43435</v>
      </c>
      <c r="AC141" s="222"/>
      <c r="AD141" s="222"/>
      <c r="AE141" s="222"/>
    </row>
    <row r="142" spans="1:31" ht="15.75" customHeight="1">
      <c r="A142" s="171" t="s">
        <v>2471</v>
      </c>
      <c r="B142" s="191" t="s">
        <v>2511</v>
      </c>
      <c r="C142" s="158" t="s">
        <v>2512</v>
      </c>
      <c r="D142" s="393" t="s">
        <v>31</v>
      </c>
      <c r="E142" s="151" t="s">
        <v>334</v>
      </c>
      <c r="F142" s="152" t="s">
        <v>2513</v>
      </c>
      <c r="G142" s="391" t="s">
        <v>2514</v>
      </c>
      <c r="H142" s="158" t="s">
        <v>2515</v>
      </c>
      <c r="I142" s="158"/>
      <c r="J142" s="158"/>
      <c r="K142" s="158"/>
      <c r="L142" s="158"/>
      <c r="M142" s="158"/>
      <c r="N142" s="158" t="s">
        <v>2516</v>
      </c>
      <c r="O142" s="460">
        <v>42894</v>
      </c>
      <c r="P142" s="158"/>
      <c r="Q142" s="452"/>
      <c r="R142" s="158"/>
      <c r="S142" s="158"/>
      <c r="T142" s="158"/>
      <c r="U142" s="158"/>
      <c r="V142" s="158"/>
      <c r="W142" s="158"/>
      <c r="X142" s="157">
        <v>43427</v>
      </c>
      <c r="Y142" s="97">
        <v>43070</v>
      </c>
      <c r="Z142" s="158" t="s">
        <v>37</v>
      </c>
      <c r="AA142" s="158"/>
      <c r="AB142" s="160">
        <v>43435</v>
      </c>
      <c r="AC142" s="222"/>
      <c r="AD142" s="222"/>
      <c r="AE142" s="222"/>
    </row>
    <row r="143" spans="1:31" ht="15.75" customHeight="1">
      <c r="A143" s="171" t="s">
        <v>2180</v>
      </c>
      <c r="B143" s="191" t="s">
        <v>2517</v>
      </c>
      <c r="C143" s="158" t="s">
        <v>2518</v>
      </c>
      <c r="D143" s="151" t="s">
        <v>31</v>
      </c>
      <c r="E143" s="151" t="s">
        <v>1114</v>
      </c>
      <c r="F143" s="473" t="s">
        <v>2519</v>
      </c>
      <c r="G143" s="391" t="s">
        <v>2520</v>
      </c>
      <c r="H143" s="158" t="s">
        <v>2521</v>
      </c>
      <c r="I143" s="209"/>
      <c r="J143" s="209"/>
      <c r="K143" s="209"/>
      <c r="L143" s="209"/>
      <c r="M143" s="209"/>
      <c r="N143" s="158" t="s">
        <v>2522</v>
      </c>
      <c r="O143" s="460">
        <v>42668</v>
      </c>
      <c r="P143" s="209"/>
      <c r="Q143" s="392"/>
      <c r="R143" s="228"/>
      <c r="S143" s="490"/>
      <c r="T143" s="209"/>
      <c r="U143" s="209"/>
      <c r="V143" s="158" t="s">
        <v>2523</v>
      </c>
      <c r="W143" s="460">
        <v>41247</v>
      </c>
      <c r="X143" s="157">
        <v>42771</v>
      </c>
      <c r="Y143" s="97">
        <v>42979</v>
      </c>
      <c r="Z143" s="158" t="s">
        <v>37</v>
      </c>
      <c r="AA143" s="158"/>
      <c r="AB143" s="497" t="s">
        <v>2524</v>
      </c>
      <c r="AC143" s="222"/>
      <c r="AD143" s="222"/>
      <c r="AE143" s="222"/>
    </row>
    <row r="144" spans="1:31" ht="15.75" customHeight="1">
      <c r="A144" s="171" t="s">
        <v>2180</v>
      </c>
      <c r="B144" s="149" t="s">
        <v>2525</v>
      </c>
      <c r="C144" s="233" t="s">
        <v>2526</v>
      </c>
      <c r="D144" s="393" t="s">
        <v>237</v>
      </c>
      <c r="E144" s="393" t="s">
        <v>1107</v>
      </c>
      <c r="F144" s="424" t="s">
        <v>2527</v>
      </c>
      <c r="G144" s="425" t="s">
        <v>2528</v>
      </c>
      <c r="H144" s="233" t="s">
        <v>2529</v>
      </c>
      <c r="I144" s="233"/>
      <c r="J144" s="233"/>
      <c r="K144" s="233"/>
      <c r="L144" s="233"/>
      <c r="M144" s="233"/>
      <c r="N144" s="233" t="s">
        <v>2530</v>
      </c>
      <c r="O144" s="422">
        <v>42807</v>
      </c>
      <c r="P144" s="233"/>
      <c r="Q144" s="462"/>
      <c r="R144" s="233"/>
      <c r="S144" s="233"/>
      <c r="T144" s="233"/>
      <c r="U144" s="233"/>
      <c r="V144" s="233"/>
      <c r="W144" s="233"/>
      <c r="X144" s="157">
        <v>43096</v>
      </c>
      <c r="Y144" s="97">
        <v>42736</v>
      </c>
      <c r="Z144" s="233" t="s">
        <v>59</v>
      </c>
      <c r="AA144" s="233" t="s">
        <v>2531</v>
      </c>
      <c r="AB144" s="160">
        <v>43466</v>
      </c>
    </row>
    <row r="145" spans="1:31" ht="15.75" customHeight="1">
      <c r="A145" s="171" t="s">
        <v>2180</v>
      </c>
      <c r="B145" s="191" t="s">
        <v>2532</v>
      </c>
      <c r="C145" s="199" t="s">
        <v>2533</v>
      </c>
      <c r="D145" s="393" t="s">
        <v>31</v>
      </c>
      <c r="E145" s="418" t="s">
        <v>786</v>
      </c>
      <c r="F145" s="199" t="s">
        <v>2534</v>
      </c>
      <c r="G145" s="419" t="s">
        <v>2535</v>
      </c>
      <c r="H145" s="199" t="s">
        <v>2536</v>
      </c>
      <c r="I145" s="199"/>
      <c r="J145" s="199"/>
      <c r="K145" s="199"/>
      <c r="L145" s="199"/>
      <c r="M145" s="199"/>
      <c r="N145" s="199" t="s">
        <v>1574</v>
      </c>
      <c r="O145" s="472">
        <v>42653</v>
      </c>
      <c r="P145" s="199"/>
      <c r="Q145" s="419"/>
      <c r="R145" s="199"/>
      <c r="S145" s="199"/>
      <c r="T145" s="199" t="s">
        <v>2537</v>
      </c>
      <c r="U145" s="421">
        <v>41720</v>
      </c>
      <c r="V145" s="199" t="s">
        <v>2538</v>
      </c>
      <c r="W145" s="421">
        <v>41120</v>
      </c>
      <c r="X145" s="157">
        <v>43004</v>
      </c>
      <c r="Y145" s="97">
        <v>42736</v>
      </c>
      <c r="Z145" s="199" t="s">
        <v>59</v>
      </c>
      <c r="AA145" s="199" t="s">
        <v>2531</v>
      </c>
      <c r="AB145" s="160">
        <v>43466</v>
      </c>
    </row>
    <row r="146" spans="1:31" ht="15.75" customHeight="1">
      <c r="A146" s="193" t="s">
        <v>2471</v>
      </c>
      <c r="B146" s="191" t="s">
        <v>2539</v>
      </c>
      <c r="C146" s="158" t="s">
        <v>2540</v>
      </c>
      <c r="D146" s="393" t="s">
        <v>31</v>
      </c>
      <c r="E146" s="151"/>
      <c r="F146" s="152" t="s">
        <v>2541</v>
      </c>
      <c r="G146" s="391" t="s">
        <v>2542</v>
      </c>
      <c r="H146" s="158" t="s">
        <v>2543</v>
      </c>
      <c r="I146" s="158"/>
      <c r="J146" s="158"/>
      <c r="K146" s="158"/>
      <c r="L146" s="158"/>
      <c r="M146" s="158"/>
      <c r="N146" s="158"/>
      <c r="O146" s="158"/>
      <c r="P146" s="158"/>
      <c r="Q146" s="452"/>
      <c r="R146" s="155" t="s">
        <v>1009</v>
      </c>
      <c r="S146" s="460">
        <v>41901</v>
      </c>
      <c r="U146" s="158"/>
      <c r="V146" s="158" t="s">
        <v>626</v>
      </c>
      <c r="W146" s="460">
        <v>40607</v>
      </c>
      <c r="X146" s="157">
        <v>43276</v>
      </c>
      <c r="Y146" s="97">
        <v>43132</v>
      </c>
      <c r="Z146" s="158" t="s">
        <v>37</v>
      </c>
      <c r="AA146" s="158"/>
      <c r="AB146" s="160">
        <v>43497</v>
      </c>
      <c r="AC146" s="222"/>
      <c r="AD146" s="222"/>
      <c r="AE146" s="222"/>
    </row>
    <row r="147" spans="1:31" ht="15.75" customHeight="1">
      <c r="A147" s="193" t="s">
        <v>2544</v>
      </c>
      <c r="B147" s="149" t="s">
        <v>2545</v>
      </c>
      <c r="C147" s="233" t="s">
        <v>2546</v>
      </c>
      <c r="D147" s="393" t="s">
        <v>31</v>
      </c>
      <c r="E147" s="393" t="s">
        <v>879</v>
      </c>
      <c r="F147" s="424" t="s">
        <v>2547</v>
      </c>
      <c r="G147" s="425" t="s">
        <v>2548</v>
      </c>
      <c r="H147" s="233" t="s">
        <v>2549</v>
      </c>
      <c r="I147" s="210"/>
      <c r="J147" s="210"/>
      <c r="K147" s="210"/>
      <c r="L147" s="210"/>
      <c r="M147" s="210"/>
      <c r="N147" s="210"/>
      <c r="O147" s="210"/>
      <c r="P147" s="210"/>
      <c r="Q147" s="450"/>
      <c r="R147" s="210"/>
      <c r="S147" s="210"/>
      <c r="T147" s="233" t="s">
        <v>2550</v>
      </c>
      <c r="U147" s="461">
        <v>41658</v>
      </c>
      <c r="V147" s="233" t="s">
        <v>172</v>
      </c>
      <c r="W147" s="451">
        <v>40841</v>
      </c>
      <c r="X147" s="157">
        <v>42859</v>
      </c>
      <c r="Y147" s="97">
        <v>42767</v>
      </c>
      <c r="Z147" s="233" t="s">
        <v>59</v>
      </c>
      <c r="AA147" s="233" t="s">
        <v>2348</v>
      </c>
      <c r="AB147" s="160">
        <v>43497</v>
      </c>
      <c r="AC147" s="222"/>
      <c r="AD147" s="222"/>
      <c r="AE147" s="222"/>
    </row>
    <row r="148" spans="1:31" ht="15.75" customHeight="1">
      <c r="A148" s="193" t="s">
        <v>2180</v>
      </c>
      <c r="B148" s="191" t="s">
        <v>2551</v>
      </c>
      <c r="C148" s="158" t="s">
        <v>2552</v>
      </c>
      <c r="D148" s="393" t="s">
        <v>31</v>
      </c>
      <c r="E148" s="393" t="s">
        <v>2553</v>
      </c>
      <c r="F148" s="195" t="s">
        <v>2554</v>
      </c>
      <c r="G148" s="391" t="s">
        <v>2555</v>
      </c>
      <c r="H148" s="158" t="s">
        <v>2556</v>
      </c>
      <c r="I148" s="209"/>
      <c r="J148" s="209"/>
      <c r="K148" s="209"/>
      <c r="L148" s="209"/>
      <c r="M148" s="209"/>
      <c r="N148" s="135"/>
      <c r="O148" s="135"/>
      <c r="P148" s="158"/>
      <c r="Q148" s="452"/>
      <c r="R148" s="155" t="s">
        <v>2557</v>
      </c>
      <c r="S148" s="460">
        <v>42102</v>
      </c>
      <c r="T148" s="209"/>
      <c r="U148" s="209"/>
      <c r="V148" s="158" t="s">
        <v>2558</v>
      </c>
      <c r="W148" s="460">
        <v>40970</v>
      </c>
      <c r="X148" s="157">
        <v>43267</v>
      </c>
      <c r="Y148" s="97">
        <v>43132</v>
      </c>
      <c r="Z148" s="233" t="s">
        <v>37</v>
      </c>
      <c r="AA148" s="233"/>
      <c r="AB148" s="160">
        <v>43497</v>
      </c>
      <c r="AC148" s="222"/>
      <c r="AD148" s="222"/>
      <c r="AE148" s="222"/>
    </row>
    <row r="149" spans="1:31" ht="15.75" customHeight="1">
      <c r="A149" s="193" t="s">
        <v>2559</v>
      </c>
      <c r="B149" s="191" t="s">
        <v>2560</v>
      </c>
      <c r="C149" s="158" t="s">
        <v>2561</v>
      </c>
      <c r="D149" s="393" t="s">
        <v>31</v>
      </c>
      <c r="E149" s="393" t="s">
        <v>148</v>
      </c>
      <c r="F149" s="195" t="s">
        <v>2562</v>
      </c>
      <c r="G149" s="391" t="s">
        <v>2563</v>
      </c>
      <c r="H149" s="158" t="s">
        <v>2564</v>
      </c>
      <c r="I149" s="155"/>
      <c r="J149" s="155"/>
      <c r="K149" s="155"/>
      <c r="L149" s="155" t="s">
        <v>837</v>
      </c>
      <c r="M149" s="460">
        <v>43112</v>
      </c>
      <c r="N149" s="209"/>
      <c r="O149" s="209"/>
      <c r="P149" s="158" t="s">
        <v>2565</v>
      </c>
      <c r="Q149" s="452">
        <v>42297</v>
      </c>
      <c r="R149" s="209"/>
      <c r="S149" s="209"/>
      <c r="T149" s="209"/>
      <c r="U149" s="209"/>
      <c r="V149" s="209"/>
      <c r="W149" s="209"/>
      <c r="X149" s="157">
        <v>43412</v>
      </c>
      <c r="Y149" s="97">
        <v>43132</v>
      </c>
      <c r="Z149" s="233" t="s">
        <v>37</v>
      </c>
      <c r="AA149" s="233"/>
      <c r="AB149" s="160">
        <v>43497</v>
      </c>
      <c r="AC149" s="222"/>
      <c r="AD149" s="222"/>
      <c r="AE149" s="222"/>
    </row>
    <row r="150" spans="1:31" ht="15.75" customHeight="1">
      <c r="A150" s="193" t="s">
        <v>2149</v>
      </c>
      <c r="B150" s="191" t="s">
        <v>2566</v>
      </c>
      <c r="C150" s="198" t="s">
        <v>2567</v>
      </c>
      <c r="D150" s="198" t="s">
        <v>31</v>
      </c>
      <c r="E150" s="198" t="s">
        <v>2568</v>
      </c>
      <c r="F150" s="198" t="s">
        <v>2569</v>
      </c>
      <c r="G150" s="498" t="s">
        <v>2570</v>
      </c>
      <c r="H150" s="198" t="s">
        <v>2571</v>
      </c>
      <c r="I150" s="198"/>
      <c r="J150" s="198"/>
      <c r="K150" s="499"/>
      <c r="L150" s="135"/>
      <c r="M150" s="135"/>
      <c r="N150" s="135" t="s">
        <v>2572</v>
      </c>
      <c r="O150" s="135">
        <v>42871</v>
      </c>
      <c r="P150" s="135"/>
      <c r="Q150" s="135"/>
      <c r="R150" s="155"/>
      <c r="S150" s="198"/>
      <c r="T150" s="135" t="s">
        <v>870</v>
      </c>
      <c r="U150" s="135">
        <v>41878</v>
      </c>
      <c r="V150" s="135"/>
      <c r="W150" s="135"/>
      <c r="X150" s="500">
        <v>43322</v>
      </c>
      <c r="Y150" s="97">
        <v>43132</v>
      </c>
      <c r="Z150" s="158" t="s">
        <v>37</v>
      </c>
      <c r="AA150" s="158"/>
      <c r="AB150" s="496">
        <v>43497</v>
      </c>
      <c r="AC150" s="222"/>
      <c r="AD150" s="222"/>
      <c r="AE150" s="222"/>
    </row>
    <row r="151" spans="1:31" ht="15.75" customHeight="1">
      <c r="A151" s="193" t="s">
        <v>2180</v>
      </c>
      <c r="B151" s="191" t="s">
        <v>2573</v>
      </c>
      <c r="C151" s="198" t="s">
        <v>2574</v>
      </c>
      <c r="D151" s="198" t="s">
        <v>31</v>
      </c>
      <c r="E151" s="198" t="s">
        <v>318</v>
      </c>
      <c r="F151" s="438" t="str">
        <f>HYPERLINK("mailto:laurennwimsatt@gmail.com","laurennwimsatt@gmail.com")</f>
        <v>laurennwimsatt@gmail.com</v>
      </c>
      <c r="G151" s="498" t="s">
        <v>2575</v>
      </c>
      <c r="H151" s="198" t="s">
        <v>2576</v>
      </c>
      <c r="I151" s="198"/>
      <c r="J151" s="198"/>
      <c r="K151" s="499"/>
      <c r="L151" s="135"/>
      <c r="M151" s="135"/>
      <c r="N151" s="135"/>
      <c r="O151" s="135"/>
      <c r="P151" s="135"/>
      <c r="Q151" s="135"/>
      <c r="R151" s="155"/>
      <c r="S151" s="198"/>
      <c r="T151" s="135" t="s">
        <v>2577</v>
      </c>
      <c r="U151" s="135">
        <v>41799</v>
      </c>
      <c r="V151" s="135" t="s">
        <v>562</v>
      </c>
      <c r="W151" s="135">
        <v>40757</v>
      </c>
      <c r="X151" s="500">
        <v>41302</v>
      </c>
      <c r="Y151" s="97">
        <v>40544</v>
      </c>
      <c r="Z151" s="158" t="s">
        <v>59</v>
      </c>
      <c r="AA151" s="158" t="s">
        <v>2348</v>
      </c>
      <c r="AB151" s="496">
        <v>43497</v>
      </c>
      <c r="AC151" s="222"/>
      <c r="AD151" s="222"/>
      <c r="AE151" s="222"/>
    </row>
    <row r="152" spans="1:31" ht="15.75" customHeight="1">
      <c r="A152" s="193" t="s">
        <v>2180</v>
      </c>
      <c r="B152" s="191" t="s">
        <v>2578</v>
      </c>
      <c r="C152" s="158" t="s">
        <v>2579</v>
      </c>
      <c r="D152" s="393" t="s">
        <v>31</v>
      </c>
      <c r="E152" s="151" t="s">
        <v>2580</v>
      </c>
      <c r="F152" s="152" t="s">
        <v>2581</v>
      </c>
      <c r="G152" s="391" t="s">
        <v>2582</v>
      </c>
      <c r="H152" s="158"/>
      <c r="I152" s="158"/>
      <c r="J152" s="158"/>
      <c r="K152" s="158"/>
      <c r="L152" s="158"/>
      <c r="M152" s="158"/>
      <c r="N152" s="158" t="s">
        <v>2583</v>
      </c>
      <c r="O152" s="501">
        <v>42706</v>
      </c>
      <c r="P152" s="158"/>
      <c r="Q152" s="452"/>
      <c r="R152" s="158"/>
      <c r="S152" s="158"/>
      <c r="T152" s="158"/>
      <c r="U152" s="158"/>
      <c r="V152" s="158"/>
      <c r="W152" s="158"/>
      <c r="X152" s="157">
        <v>43464</v>
      </c>
      <c r="Y152" s="97">
        <v>43160</v>
      </c>
      <c r="Z152" s="158" t="s">
        <v>37</v>
      </c>
      <c r="AA152" s="158"/>
      <c r="AB152" s="160">
        <v>43525</v>
      </c>
      <c r="AC152" s="222"/>
      <c r="AD152" s="222"/>
      <c r="AE152" s="222"/>
    </row>
    <row r="153" spans="1:31" ht="15.75" customHeight="1">
      <c r="A153" s="171" t="s">
        <v>2300</v>
      </c>
      <c r="B153" s="191" t="s">
        <v>2584</v>
      </c>
      <c r="C153" s="158" t="s">
        <v>2585</v>
      </c>
      <c r="D153" s="393" t="s">
        <v>31</v>
      </c>
      <c r="E153" s="151" t="s">
        <v>1114</v>
      </c>
      <c r="F153" s="152" t="s">
        <v>2586</v>
      </c>
      <c r="G153" s="391" t="s">
        <v>2587</v>
      </c>
      <c r="H153" s="158" t="s">
        <v>2588</v>
      </c>
      <c r="I153" s="158"/>
      <c r="J153" s="158"/>
      <c r="K153" s="158"/>
      <c r="L153" s="158"/>
      <c r="M153" s="158"/>
      <c r="N153" s="158"/>
      <c r="O153" s="158"/>
      <c r="P153" s="158" t="s">
        <v>1780</v>
      </c>
      <c r="Q153" s="452">
        <v>42399</v>
      </c>
      <c r="R153" s="158"/>
      <c r="S153" s="158"/>
      <c r="T153" s="158"/>
      <c r="U153" s="158"/>
      <c r="V153" s="158" t="s">
        <v>593</v>
      </c>
      <c r="W153" s="460">
        <v>41443</v>
      </c>
      <c r="X153" s="157">
        <v>43319</v>
      </c>
      <c r="Y153" s="97">
        <v>43160</v>
      </c>
      <c r="Z153" s="158" t="s">
        <v>37</v>
      </c>
      <c r="AA153" s="158"/>
      <c r="AB153" s="160">
        <v>43525</v>
      </c>
      <c r="AC153" s="222"/>
      <c r="AD153" s="222"/>
      <c r="AE153" s="222"/>
    </row>
    <row r="154" spans="1:31" ht="15.75" customHeight="1">
      <c r="A154" s="171" t="s">
        <v>2300</v>
      </c>
      <c r="B154" s="191" t="s">
        <v>2589</v>
      </c>
      <c r="C154" s="158"/>
      <c r="D154" s="393"/>
      <c r="E154" s="151"/>
      <c r="F154" s="152"/>
      <c r="G154" s="391"/>
      <c r="H154" s="158" t="s">
        <v>2590</v>
      </c>
      <c r="I154" s="158"/>
      <c r="J154" s="158"/>
      <c r="K154" s="158"/>
      <c r="L154" s="158"/>
      <c r="M154" s="158"/>
      <c r="N154" s="158"/>
      <c r="O154" s="158"/>
      <c r="P154" s="158"/>
      <c r="Q154" s="452"/>
      <c r="R154" s="158"/>
      <c r="S154" s="158"/>
      <c r="T154" s="158"/>
      <c r="U154" s="158"/>
      <c r="V154" s="158"/>
      <c r="W154" s="158"/>
      <c r="X154" s="157"/>
      <c r="Y154" s="449" t="s">
        <v>1760</v>
      </c>
      <c r="Z154" s="210" t="s">
        <v>59</v>
      </c>
      <c r="AA154" s="158" t="s">
        <v>2371</v>
      </c>
      <c r="AB154" s="160">
        <v>43525</v>
      </c>
      <c r="AC154" s="222"/>
      <c r="AD154" s="222"/>
      <c r="AE154" s="222"/>
    </row>
    <row r="155" spans="1:31" ht="15.75" customHeight="1">
      <c r="A155" s="171" t="s">
        <v>2149</v>
      </c>
      <c r="B155" s="191" t="s">
        <v>2591</v>
      </c>
      <c r="C155" s="158" t="s">
        <v>2592</v>
      </c>
      <c r="D155" s="393" t="s">
        <v>31</v>
      </c>
      <c r="E155" s="151" t="s">
        <v>54</v>
      </c>
      <c r="F155" s="152" t="s">
        <v>2593</v>
      </c>
      <c r="G155" s="391" t="s">
        <v>2594</v>
      </c>
      <c r="H155" s="158" t="s">
        <v>2595</v>
      </c>
      <c r="I155" s="158"/>
      <c r="J155" s="158"/>
      <c r="K155" s="158"/>
      <c r="L155" s="158"/>
      <c r="M155" s="158"/>
      <c r="N155" s="158"/>
      <c r="O155" s="158"/>
      <c r="P155" s="158" t="s">
        <v>1309</v>
      </c>
      <c r="Q155" s="452">
        <v>42491</v>
      </c>
      <c r="R155" s="158"/>
      <c r="S155" s="158"/>
      <c r="T155" s="158"/>
      <c r="U155" s="158"/>
      <c r="V155" s="158"/>
      <c r="W155" s="158"/>
      <c r="X155" s="157">
        <v>43335</v>
      </c>
      <c r="Y155" s="97">
        <v>43160</v>
      </c>
      <c r="Z155" s="158" t="s">
        <v>37</v>
      </c>
      <c r="AA155" s="158"/>
      <c r="AB155" s="160">
        <v>43525</v>
      </c>
      <c r="AC155" s="222"/>
      <c r="AD155" s="222"/>
      <c r="AE155" s="222"/>
    </row>
    <row r="156" spans="1:31" ht="15.75" customHeight="1">
      <c r="A156" s="171" t="s">
        <v>2149</v>
      </c>
      <c r="B156" s="191" t="s">
        <v>2596</v>
      </c>
      <c r="C156" s="199" t="s">
        <v>1827</v>
      </c>
      <c r="D156" s="393" t="s">
        <v>167</v>
      </c>
      <c r="E156" s="418"/>
      <c r="F156" s="199" t="s">
        <v>2597</v>
      </c>
      <c r="G156" s="419" t="s">
        <v>2598</v>
      </c>
      <c r="H156" s="199"/>
      <c r="I156" s="502"/>
      <c r="J156" s="502"/>
      <c r="K156" s="502"/>
      <c r="L156" s="502" t="s">
        <v>2599</v>
      </c>
      <c r="M156" s="503">
        <v>43210</v>
      </c>
      <c r="N156" s="199"/>
      <c r="O156" s="199"/>
      <c r="P156" s="199"/>
      <c r="Q156" s="494"/>
      <c r="R156" s="502" t="s">
        <v>2600</v>
      </c>
      <c r="S156" s="421">
        <v>42007</v>
      </c>
      <c r="T156" s="199"/>
      <c r="U156" s="199"/>
      <c r="V156" s="199"/>
      <c r="W156" s="199"/>
      <c r="X156" s="157">
        <v>43306</v>
      </c>
      <c r="Y156" s="97">
        <v>43191</v>
      </c>
      <c r="Z156" s="199" t="s">
        <v>37</v>
      </c>
      <c r="AA156" s="158"/>
      <c r="AB156" s="160">
        <v>43556</v>
      </c>
      <c r="AC156" s="222"/>
      <c r="AD156" s="222"/>
      <c r="AE156" s="222"/>
    </row>
    <row r="157" spans="1:31" ht="15.75" customHeight="1">
      <c r="A157" s="193" t="s">
        <v>2180</v>
      </c>
      <c r="B157" s="394" t="s">
        <v>2601</v>
      </c>
      <c r="C157" s="504" t="s">
        <v>2602</v>
      </c>
      <c r="D157" s="505" t="s">
        <v>237</v>
      </c>
      <c r="E157" s="505" t="s">
        <v>2603</v>
      </c>
      <c r="F157" s="506" t="s">
        <v>2604</v>
      </c>
      <c r="G157" s="507" t="s">
        <v>2605</v>
      </c>
      <c r="H157" s="508" t="s">
        <v>2606</v>
      </c>
      <c r="I157" s="504"/>
      <c r="J157" s="504"/>
      <c r="K157" s="504"/>
      <c r="L157" s="504"/>
      <c r="M157" s="504"/>
      <c r="N157" s="504" t="s">
        <v>662</v>
      </c>
      <c r="O157" s="509">
        <v>42746</v>
      </c>
      <c r="P157" s="510"/>
      <c r="Q157" s="511"/>
      <c r="R157" s="510"/>
      <c r="S157" s="510"/>
      <c r="T157" s="510"/>
      <c r="U157" s="512"/>
      <c r="V157" s="504" t="s">
        <v>1385</v>
      </c>
      <c r="W157" s="509">
        <v>41183</v>
      </c>
      <c r="X157" s="513">
        <v>43025</v>
      </c>
      <c r="Y157" s="514">
        <v>42826</v>
      </c>
      <c r="Z157" s="508" t="s">
        <v>59</v>
      </c>
      <c r="AA157" s="508" t="s">
        <v>2607</v>
      </c>
      <c r="AB157" s="515">
        <v>43556</v>
      </c>
      <c r="AC157" s="222"/>
      <c r="AD157" s="222"/>
      <c r="AE157" s="222"/>
    </row>
    <row r="158" spans="1:31" ht="15.75" customHeight="1">
      <c r="A158" s="193" t="s">
        <v>2180</v>
      </c>
      <c r="B158" s="191" t="s">
        <v>2608</v>
      </c>
      <c r="C158" s="199" t="s">
        <v>2609</v>
      </c>
      <c r="D158" s="393" t="s">
        <v>112</v>
      </c>
      <c r="E158" s="418" t="s">
        <v>2610</v>
      </c>
      <c r="F158" s="199" t="s">
        <v>2611</v>
      </c>
      <c r="G158" s="419" t="s">
        <v>2612</v>
      </c>
      <c r="H158" s="199" t="s">
        <v>2613</v>
      </c>
      <c r="I158" s="155"/>
      <c r="J158" s="155"/>
      <c r="K158" s="155"/>
      <c r="L158" s="155" t="s">
        <v>352</v>
      </c>
      <c r="M158" s="199" t="s">
        <v>2614</v>
      </c>
      <c r="N158" s="199"/>
      <c r="O158" s="199"/>
      <c r="P158" s="199"/>
      <c r="Q158" s="419"/>
      <c r="R158" s="199"/>
      <c r="S158" s="421"/>
      <c r="T158" s="199"/>
      <c r="U158" s="199"/>
      <c r="V158" s="199"/>
      <c r="W158" s="199"/>
      <c r="X158" s="157">
        <v>43129</v>
      </c>
      <c r="Y158" s="97">
        <v>43191</v>
      </c>
      <c r="Z158" s="199" t="s">
        <v>37</v>
      </c>
      <c r="AA158" s="158"/>
      <c r="AB158" s="516">
        <v>43556</v>
      </c>
      <c r="AC158" s="222"/>
      <c r="AD158" s="222"/>
      <c r="AE158" s="222"/>
    </row>
    <row r="159" spans="1:31" ht="15.75" customHeight="1">
      <c r="A159" s="171" t="s">
        <v>2149</v>
      </c>
      <c r="B159" s="191" t="s">
        <v>2615</v>
      </c>
      <c r="C159" s="158" t="s">
        <v>2616</v>
      </c>
      <c r="D159" s="393" t="s">
        <v>31</v>
      </c>
      <c r="E159" s="151"/>
      <c r="F159" s="152" t="s">
        <v>2617</v>
      </c>
      <c r="G159" s="391" t="s">
        <v>2618</v>
      </c>
      <c r="H159" s="158"/>
      <c r="I159" s="158"/>
      <c r="J159" s="158"/>
      <c r="K159" s="158"/>
      <c r="L159" s="158"/>
      <c r="M159" s="158"/>
      <c r="N159" s="158" t="s">
        <v>2217</v>
      </c>
      <c r="O159" s="460">
        <v>42754</v>
      </c>
      <c r="P159" s="158"/>
      <c r="Q159" s="452"/>
      <c r="R159" s="158"/>
      <c r="S159" s="158"/>
      <c r="T159" s="158"/>
      <c r="U159" s="158"/>
      <c r="V159" s="158"/>
      <c r="W159" s="158"/>
      <c r="X159" s="157">
        <v>43226</v>
      </c>
      <c r="Y159" s="97">
        <v>43221</v>
      </c>
      <c r="Z159" s="158" t="s">
        <v>37</v>
      </c>
      <c r="AA159" s="158"/>
      <c r="AB159" s="160">
        <v>43586</v>
      </c>
      <c r="AC159" s="222"/>
      <c r="AD159" s="222"/>
      <c r="AE159" s="222"/>
    </row>
    <row r="160" spans="1:31" ht="15.75" customHeight="1">
      <c r="A160" s="171" t="s">
        <v>2149</v>
      </c>
      <c r="B160" s="191" t="s">
        <v>2619</v>
      </c>
      <c r="C160" s="158" t="s">
        <v>2620</v>
      </c>
      <c r="D160" s="393" t="s">
        <v>237</v>
      </c>
      <c r="E160" s="393" t="s">
        <v>1107</v>
      </c>
      <c r="F160" s="197" t="s">
        <v>2621</v>
      </c>
      <c r="G160" s="416">
        <v>3023508180</v>
      </c>
      <c r="H160" s="158" t="s">
        <v>2622</v>
      </c>
      <c r="I160" s="158"/>
      <c r="J160" s="158"/>
      <c r="K160" s="158"/>
      <c r="L160" s="158"/>
      <c r="M160" s="158"/>
      <c r="N160" s="158"/>
      <c r="O160" s="464"/>
      <c r="P160" s="209"/>
      <c r="Q160" s="392"/>
      <c r="R160" s="155" t="s">
        <v>2623</v>
      </c>
      <c r="S160" s="276">
        <v>42018</v>
      </c>
      <c r="T160" s="135"/>
      <c r="U160" s="209"/>
      <c r="V160" s="209"/>
      <c r="W160" s="209"/>
      <c r="X160" s="157">
        <v>42784</v>
      </c>
      <c r="Y160" s="97">
        <v>42826</v>
      </c>
      <c r="Z160" s="158" t="s">
        <v>59</v>
      </c>
      <c r="AA160" s="158" t="s">
        <v>2624</v>
      </c>
      <c r="AB160" s="160">
        <v>43586</v>
      </c>
      <c r="AC160" s="222"/>
      <c r="AD160" s="222"/>
      <c r="AE160" s="222"/>
    </row>
    <row r="161" spans="1:31" ht="15.75" customHeight="1">
      <c r="A161" s="171" t="s">
        <v>2625</v>
      </c>
      <c r="B161" s="191" t="s">
        <v>2626</v>
      </c>
      <c r="C161" s="198" t="s">
        <v>2627</v>
      </c>
      <c r="D161" s="198" t="s">
        <v>31</v>
      </c>
      <c r="E161" s="198" t="s">
        <v>129</v>
      </c>
      <c r="F161" s="198" t="s">
        <v>2628</v>
      </c>
      <c r="G161" s="498" t="s">
        <v>2629</v>
      </c>
      <c r="H161" s="198" t="s">
        <v>2630</v>
      </c>
      <c r="I161" s="198"/>
      <c r="J161" s="198"/>
      <c r="K161" s="499"/>
      <c r="L161" s="135"/>
      <c r="M161" s="135"/>
      <c r="N161" s="135"/>
      <c r="O161" s="517"/>
      <c r="P161" s="517"/>
      <c r="Q161" s="517"/>
      <c r="R161" s="155" t="s">
        <v>2631</v>
      </c>
      <c r="S161" s="518">
        <v>42158</v>
      </c>
      <c r="T161" s="135" t="s">
        <v>2632</v>
      </c>
      <c r="U161" s="517">
        <v>41548</v>
      </c>
      <c r="V161" s="135" t="s">
        <v>2633</v>
      </c>
      <c r="W161" s="135" t="s">
        <v>2634</v>
      </c>
      <c r="X161" s="500">
        <v>41648</v>
      </c>
      <c r="Y161" s="97" t="s">
        <v>2635</v>
      </c>
      <c r="Z161" s="158" t="s">
        <v>59</v>
      </c>
      <c r="AA161" s="158" t="s">
        <v>2624</v>
      </c>
      <c r="AB161" s="496">
        <v>43586</v>
      </c>
      <c r="AC161" s="222"/>
      <c r="AD161" s="222"/>
      <c r="AE161" s="222"/>
    </row>
    <row r="162" spans="1:31" ht="15.75" customHeight="1">
      <c r="A162" s="171" t="s">
        <v>2180</v>
      </c>
      <c r="B162" s="192" t="s">
        <v>2636</v>
      </c>
      <c r="C162" s="193" t="s">
        <v>2637</v>
      </c>
      <c r="D162" s="193" t="s">
        <v>31</v>
      </c>
      <c r="E162" s="193" t="s">
        <v>1114</v>
      </c>
      <c r="F162" s="193" t="s">
        <v>2638</v>
      </c>
      <c r="G162" s="519" t="s">
        <v>2639</v>
      </c>
      <c r="H162" s="193"/>
      <c r="I162" s="193"/>
      <c r="J162" s="193"/>
      <c r="K162" s="520"/>
      <c r="M162" s="521"/>
      <c r="O162" s="521"/>
      <c r="P162" s="521" t="s">
        <v>2640</v>
      </c>
      <c r="Q162" s="521">
        <v>42377</v>
      </c>
      <c r="R162" s="522"/>
      <c r="S162" s="523"/>
      <c r="U162" s="521"/>
      <c r="W162" s="521"/>
      <c r="X162" s="194">
        <v>43461</v>
      </c>
      <c r="Y162" s="524">
        <v>43221</v>
      </c>
      <c r="Z162" s="277" t="s">
        <v>37</v>
      </c>
      <c r="AA162" s="277"/>
      <c r="AB162" s="487">
        <v>43586</v>
      </c>
      <c r="AC162" s="222"/>
      <c r="AD162" s="222"/>
      <c r="AE162" s="222"/>
    </row>
    <row r="163" spans="1:31" ht="15.75" customHeight="1">
      <c r="A163" s="171" t="s">
        <v>2180</v>
      </c>
      <c r="B163" s="191" t="s">
        <v>2641</v>
      </c>
      <c r="C163" s="158" t="s">
        <v>2642</v>
      </c>
      <c r="D163" s="393" t="s">
        <v>31</v>
      </c>
      <c r="E163" s="151" t="s">
        <v>582</v>
      </c>
      <c r="F163" s="152" t="s">
        <v>2643</v>
      </c>
      <c r="G163" s="391" t="s">
        <v>2644</v>
      </c>
      <c r="H163" s="158" t="s">
        <v>2645</v>
      </c>
      <c r="I163" s="155"/>
      <c r="J163" s="155"/>
      <c r="K163" s="155"/>
      <c r="L163" s="155" t="s">
        <v>1296</v>
      </c>
      <c r="M163" s="460">
        <v>43249</v>
      </c>
      <c r="N163" s="158"/>
      <c r="O163" s="460"/>
      <c r="P163" s="158"/>
      <c r="Q163" s="452"/>
      <c r="R163" s="158"/>
      <c r="S163" s="158"/>
      <c r="T163" s="158"/>
      <c r="U163" s="158"/>
      <c r="V163" s="158"/>
      <c r="W163" s="158"/>
      <c r="X163" s="157">
        <v>43173</v>
      </c>
      <c r="Y163" s="97">
        <v>43252</v>
      </c>
      <c r="Z163" s="158" t="s">
        <v>37</v>
      </c>
      <c r="AA163" s="158"/>
      <c r="AB163" s="160">
        <v>43617</v>
      </c>
      <c r="AC163" s="222"/>
      <c r="AD163" s="222"/>
      <c r="AE163" s="222"/>
    </row>
    <row r="164" spans="1:31" ht="15.75" customHeight="1">
      <c r="A164" s="171" t="s">
        <v>2149</v>
      </c>
      <c r="B164" s="191" t="s">
        <v>2646</v>
      </c>
      <c r="C164" s="158" t="s">
        <v>2647</v>
      </c>
      <c r="D164" s="393" t="s">
        <v>31</v>
      </c>
      <c r="E164" s="151"/>
      <c r="F164" s="152" t="s">
        <v>2648</v>
      </c>
      <c r="G164" s="391" t="s">
        <v>2649</v>
      </c>
      <c r="H164" s="158" t="s">
        <v>2650</v>
      </c>
      <c r="I164" s="155"/>
      <c r="J164" s="155"/>
      <c r="K164" s="155"/>
      <c r="L164" s="155" t="s">
        <v>2651</v>
      </c>
      <c r="M164" s="460">
        <v>43335</v>
      </c>
      <c r="N164" s="158"/>
      <c r="O164" s="158"/>
      <c r="P164" s="158"/>
      <c r="Q164" s="452"/>
      <c r="R164" s="158"/>
      <c r="S164" s="158"/>
      <c r="T164" s="158"/>
      <c r="U164" s="158"/>
      <c r="V164" s="158"/>
      <c r="W164" s="158"/>
      <c r="X164" s="157">
        <v>43184</v>
      </c>
      <c r="Y164" s="97">
        <v>43252</v>
      </c>
      <c r="Z164" s="158" t="s">
        <v>37</v>
      </c>
      <c r="AA164" s="158"/>
      <c r="AB164" s="160">
        <v>43617</v>
      </c>
      <c r="AC164" s="222"/>
      <c r="AD164" s="222"/>
      <c r="AE164" s="222"/>
    </row>
    <row r="165" spans="1:31" ht="25.5">
      <c r="A165" s="171" t="s">
        <v>2625</v>
      </c>
      <c r="B165" s="286" t="s">
        <v>2652</v>
      </c>
      <c r="C165" s="209" t="s">
        <v>2653</v>
      </c>
      <c r="D165" s="393" t="s">
        <v>2654</v>
      </c>
      <c r="E165" s="393" t="s">
        <v>2655</v>
      </c>
      <c r="F165" s="211" t="str">
        <f>HYPERLINK("mailto:reebnp@gmail.com","reebnp@gmail.com")</f>
        <v>reebnp@gmail.com</v>
      </c>
      <c r="G165" s="391" t="s">
        <v>2656</v>
      </c>
      <c r="H165" s="158" t="s">
        <v>2657</v>
      </c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392"/>
      <c r="T165" s="209"/>
      <c r="U165" s="209"/>
      <c r="V165" s="209"/>
      <c r="W165" s="209"/>
      <c r="X165" s="158" t="s">
        <v>2658</v>
      </c>
      <c r="Y165" s="158" t="s">
        <v>2659</v>
      </c>
      <c r="Z165" s="157">
        <v>40371</v>
      </c>
      <c r="AA165" s="219">
        <v>40360</v>
      </c>
      <c r="AB165" s="210" t="s">
        <v>59</v>
      </c>
      <c r="AC165" s="233" t="s">
        <v>2660</v>
      </c>
      <c r="AD165" s="160">
        <v>43647</v>
      </c>
    </row>
    <row r="166" spans="1:31" ht="15.75" customHeight="1">
      <c r="A166" s="171" t="s">
        <v>2300</v>
      </c>
      <c r="B166" s="385" t="s">
        <v>2661</v>
      </c>
      <c r="C166" s="210" t="s">
        <v>2662</v>
      </c>
      <c r="D166" s="423" t="s">
        <v>31</v>
      </c>
      <c r="E166" s="423" t="s">
        <v>318</v>
      </c>
      <c r="F166" s="270" t="s">
        <v>2663</v>
      </c>
      <c r="G166" s="463" t="s">
        <v>2664</v>
      </c>
      <c r="H166" s="233" t="s">
        <v>2665</v>
      </c>
      <c r="I166" s="210"/>
      <c r="J166" s="210"/>
      <c r="K166" s="210"/>
      <c r="L166" s="210"/>
      <c r="M166" s="210"/>
      <c r="N166" s="210"/>
      <c r="O166" s="210"/>
      <c r="P166" s="210"/>
      <c r="Q166" s="210"/>
      <c r="R166" s="233" t="s">
        <v>966</v>
      </c>
      <c r="S166" s="525">
        <v>42271</v>
      </c>
      <c r="T166" s="210"/>
      <c r="U166" s="210"/>
      <c r="V166" s="210"/>
      <c r="W166" s="210"/>
      <c r="X166" s="210" t="s">
        <v>1713</v>
      </c>
      <c r="Y166" s="269">
        <v>41319</v>
      </c>
      <c r="Z166" s="157">
        <v>41403</v>
      </c>
      <c r="AA166" s="449" t="s">
        <v>2666</v>
      </c>
      <c r="AB166" s="210" t="s">
        <v>59</v>
      </c>
      <c r="AC166" s="233" t="s">
        <v>2660</v>
      </c>
      <c r="AD166" s="160">
        <v>43647</v>
      </c>
      <c r="AE166" s="222"/>
    </row>
    <row r="167" spans="1:31" ht="15.75" customHeight="1">
      <c r="A167" s="171" t="s">
        <v>2180</v>
      </c>
      <c r="B167" s="191" t="s">
        <v>2667</v>
      </c>
      <c r="C167" s="158" t="s">
        <v>2668</v>
      </c>
      <c r="D167" s="393" t="s">
        <v>31</v>
      </c>
      <c r="E167" s="151"/>
      <c r="F167" s="152" t="s">
        <v>2669</v>
      </c>
      <c r="G167" s="391" t="s">
        <v>2670</v>
      </c>
      <c r="H167" s="158" t="s">
        <v>2671</v>
      </c>
      <c r="I167" s="158"/>
      <c r="J167" s="158"/>
      <c r="K167" s="158"/>
      <c r="L167" s="158"/>
      <c r="M167" s="158"/>
      <c r="N167" s="158"/>
      <c r="O167" s="158"/>
      <c r="P167" s="158" t="s">
        <v>2672</v>
      </c>
      <c r="Q167" s="460">
        <v>42677</v>
      </c>
      <c r="R167" s="158"/>
      <c r="S167" s="452"/>
      <c r="T167" s="158"/>
      <c r="U167" s="158"/>
      <c r="V167" s="158"/>
      <c r="W167" s="158"/>
      <c r="X167" s="158"/>
      <c r="Y167" s="158"/>
      <c r="Z167" s="157">
        <v>43441</v>
      </c>
      <c r="AA167" s="449" t="s">
        <v>1406</v>
      </c>
      <c r="AB167" s="233" t="s">
        <v>37</v>
      </c>
      <c r="AC167" s="158"/>
      <c r="AD167" s="160">
        <v>43647</v>
      </c>
    </row>
    <row r="168" spans="1:31" ht="15.75" customHeight="1">
      <c r="A168" s="171" t="s">
        <v>2149</v>
      </c>
      <c r="B168" s="191" t="s">
        <v>2673</v>
      </c>
      <c r="C168" s="158" t="s">
        <v>2674</v>
      </c>
      <c r="D168" s="393" t="s">
        <v>31</v>
      </c>
      <c r="E168" s="151" t="s">
        <v>2398</v>
      </c>
      <c r="F168" s="152" t="s">
        <v>2675</v>
      </c>
      <c r="G168" s="391" t="s">
        <v>2676</v>
      </c>
      <c r="H168" s="158" t="s">
        <v>2677</v>
      </c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452"/>
      <c r="T168" s="155" t="s">
        <v>2678</v>
      </c>
      <c r="U168" s="460">
        <v>42101</v>
      </c>
      <c r="V168" s="135"/>
      <c r="W168" s="460"/>
      <c r="X168" s="158" t="s">
        <v>619</v>
      </c>
      <c r="Y168" s="460">
        <v>41231</v>
      </c>
      <c r="Z168" s="157">
        <v>42793</v>
      </c>
      <c r="AA168" s="97">
        <v>42948</v>
      </c>
      <c r="AB168" s="158" t="s">
        <v>59</v>
      </c>
      <c r="AC168" s="158" t="s">
        <v>2679</v>
      </c>
      <c r="AD168" s="160">
        <v>43678</v>
      </c>
      <c r="AE168" s="222"/>
    </row>
    <row r="169" spans="1:31" ht="15.75" customHeight="1">
      <c r="A169" s="171" t="s">
        <v>2180</v>
      </c>
      <c r="B169" s="191" t="s">
        <v>2680</v>
      </c>
      <c r="C169" s="171" t="s">
        <v>2681</v>
      </c>
      <c r="D169" s="526" t="s">
        <v>31</v>
      </c>
      <c r="E169" s="527" t="s">
        <v>2682</v>
      </c>
      <c r="F169" s="171" t="s">
        <v>2683</v>
      </c>
      <c r="G169" s="528" t="s">
        <v>2684</v>
      </c>
      <c r="H169" s="529" t="s">
        <v>2685</v>
      </c>
      <c r="I169" s="529"/>
      <c r="J169" s="529"/>
      <c r="K169" s="529"/>
      <c r="L169" s="529"/>
      <c r="M169" s="529"/>
      <c r="N169" s="529"/>
      <c r="O169" s="199"/>
      <c r="P169" s="529"/>
      <c r="Q169" s="529"/>
      <c r="R169" s="529"/>
      <c r="S169" s="528"/>
      <c r="T169" s="529"/>
      <c r="U169" s="529"/>
      <c r="V169" s="529" t="s">
        <v>2686</v>
      </c>
      <c r="W169" s="530">
        <v>41565</v>
      </c>
      <c r="X169" s="529" t="s">
        <v>2687</v>
      </c>
      <c r="Y169" s="531">
        <v>40647</v>
      </c>
      <c r="Z169" s="532">
        <v>42580</v>
      </c>
      <c r="AA169" s="524">
        <v>42583</v>
      </c>
      <c r="AB169" s="277" t="s">
        <v>59</v>
      </c>
      <c r="AC169" s="277" t="s">
        <v>2679</v>
      </c>
      <c r="AD169" s="487">
        <v>43678</v>
      </c>
      <c r="AE169" s="222"/>
    </row>
    <row r="170" spans="1:31" ht="15.75" customHeight="1">
      <c r="A170" s="171" t="s">
        <v>2180</v>
      </c>
      <c r="B170" s="286" t="s">
        <v>2688</v>
      </c>
      <c r="C170" s="158" t="s">
        <v>2689</v>
      </c>
      <c r="D170" s="423" t="s">
        <v>514</v>
      </c>
      <c r="E170" s="423" t="s">
        <v>515</v>
      </c>
      <c r="F170" s="195" t="s">
        <v>2690</v>
      </c>
      <c r="G170" s="417" t="s">
        <v>2691</v>
      </c>
      <c r="H170" s="158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392"/>
      <c r="T170" s="209"/>
      <c r="U170" s="209"/>
      <c r="V170" s="209"/>
      <c r="W170" s="209"/>
      <c r="X170" s="209" t="s">
        <v>1574</v>
      </c>
      <c r="Y170" s="214">
        <v>40975</v>
      </c>
      <c r="Z170" s="157">
        <v>41969</v>
      </c>
      <c r="AA170" s="219">
        <v>41091</v>
      </c>
      <c r="AB170" s="158" t="s">
        <v>59</v>
      </c>
      <c r="AC170" s="158" t="s">
        <v>2679</v>
      </c>
      <c r="AD170" s="160">
        <v>43678</v>
      </c>
      <c r="AE170" s="222"/>
    </row>
    <row r="171" spans="1:31" ht="15.75" customHeight="1">
      <c r="A171" s="171" t="s">
        <v>2180</v>
      </c>
      <c r="B171" s="191" t="s">
        <v>2692</v>
      </c>
      <c r="C171" s="158" t="s">
        <v>2693</v>
      </c>
      <c r="D171" s="393" t="s">
        <v>31</v>
      </c>
      <c r="E171" s="151"/>
      <c r="F171" s="152" t="s">
        <v>2694</v>
      </c>
      <c r="G171" s="391" t="s">
        <v>2695</v>
      </c>
      <c r="H171" s="158"/>
      <c r="I171" s="158"/>
      <c r="J171" s="158"/>
      <c r="K171" s="158"/>
      <c r="L171" s="158"/>
      <c r="M171" s="158"/>
      <c r="N171" s="158" t="s">
        <v>2696</v>
      </c>
      <c r="O171" s="460">
        <v>43181</v>
      </c>
      <c r="P171" s="158"/>
      <c r="Q171" s="158"/>
      <c r="R171" s="158"/>
      <c r="S171" s="452"/>
      <c r="T171" s="158"/>
      <c r="U171" s="158"/>
      <c r="V171" s="158"/>
      <c r="W171" s="158"/>
      <c r="X171" s="158" t="s">
        <v>2697</v>
      </c>
      <c r="Y171" s="460">
        <v>41065</v>
      </c>
      <c r="Z171" s="157">
        <v>43233</v>
      </c>
      <c r="AA171" s="449" t="s">
        <v>465</v>
      </c>
      <c r="AB171" s="233" t="s">
        <v>37</v>
      </c>
      <c r="AC171" s="158"/>
      <c r="AD171" s="496">
        <v>43678</v>
      </c>
      <c r="AE171" s="222"/>
    </row>
    <row r="172" spans="1:31" ht="15.75" customHeight="1">
      <c r="A172" s="171" t="s">
        <v>2180</v>
      </c>
      <c r="B172" s="385" t="s">
        <v>2698</v>
      </c>
      <c r="C172" s="210" t="s">
        <v>2699</v>
      </c>
      <c r="D172" s="423" t="s">
        <v>31</v>
      </c>
      <c r="E172" s="414" t="s">
        <v>83</v>
      </c>
      <c r="F172" s="270" t="s">
        <v>2700</v>
      </c>
      <c r="G172" s="463" t="s">
        <v>2701</v>
      </c>
      <c r="H172" s="233" t="s">
        <v>2702</v>
      </c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450"/>
      <c r="T172" s="533" t="s">
        <v>2703</v>
      </c>
      <c r="U172" s="269">
        <v>41952</v>
      </c>
      <c r="V172" s="210"/>
      <c r="W172" s="210"/>
      <c r="X172" s="210" t="s">
        <v>2704</v>
      </c>
      <c r="Y172" s="214">
        <v>41260</v>
      </c>
      <c r="Z172" s="157">
        <v>41509</v>
      </c>
      <c r="AA172" s="449" t="s">
        <v>135</v>
      </c>
      <c r="AB172" s="158" t="s">
        <v>59</v>
      </c>
      <c r="AC172" s="158" t="s">
        <v>2679</v>
      </c>
      <c r="AD172" s="496">
        <v>43678</v>
      </c>
      <c r="AE172" s="222"/>
    </row>
    <row r="173" spans="1:31" ht="15.75" customHeight="1">
      <c r="A173" s="171" t="s">
        <v>2180</v>
      </c>
      <c r="B173" s="191" t="s">
        <v>2705</v>
      </c>
      <c r="C173" s="158" t="s">
        <v>2706</v>
      </c>
      <c r="D173" s="393" t="s">
        <v>31</v>
      </c>
      <c r="E173" s="151" t="s">
        <v>129</v>
      </c>
      <c r="F173" s="152" t="s">
        <v>2707</v>
      </c>
      <c r="G173" s="391" t="s">
        <v>2708</v>
      </c>
      <c r="H173" s="158" t="s">
        <v>2709</v>
      </c>
      <c r="I173" s="158"/>
      <c r="J173" s="158"/>
      <c r="K173" s="158"/>
      <c r="L173" s="158"/>
      <c r="M173" s="158"/>
      <c r="N173" s="158"/>
      <c r="O173" s="158"/>
      <c r="P173" s="158" t="s">
        <v>791</v>
      </c>
      <c r="Q173" s="460">
        <v>42614</v>
      </c>
      <c r="R173" s="158"/>
      <c r="S173" s="452"/>
      <c r="T173" s="158"/>
      <c r="U173" s="158"/>
      <c r="V173" s="158"/>
      <c r="W173" s="475"/>
      <c r="X173" s="158" t="s">
        <v>2710</v>
      </c>
      <c r="Y173" s="158" t="s">
        <v>2711</v>
      </c>
      <c r="Z173" s="157">
        <v>43256</v>
      </c>
      <c r="AA173" s="449" t="s">
        <v>465</v>
      </c>
      <c r="AB173" s="233" t="s">
        <v>37</v>
      </c>
      <c r="AC173" s="158"/>
      <c r="AD173" s="496">
        <v>43678</v>
      </c>
      <c r="AE173" s="222"/>
    </row>
    <row r="174" spans="1:31" ht="15.75" customHeight="1">
      <c r="A174" s="171" t="s">
        <v>2180</v>
      </c>
      <c r="B174" s="192" t="s">
        <v>2712</v>
      </c>
      <c r="C174" s="193" t="s">
        <v>2713</v>
      </c>
      <c r="D174" s="193" t="s">
        <v>31</v>
      </c>
      <c r="E174" s="193"/>
      <c r="F174" s="193" t="s">
        <v>2714</v>
      </c>
      <c r="G174" s="519" t="s">
        <v>2715</v>
      </c>
      <c r="H174" s="193" t="s">
        <v>2716</v>
      </c>
      <c r="I174" s="193"/>
      <c r="J174" s="193"/>
      <c r="K174" s="193"/>
      <c r="L174" s="193"/>
      <c r="M174" s="520"/>
      <c r="O174" s="521"/>
      <c r="P174" t="s">
        <v>172</v>
      </c>
      <c r="Q174" s="521">
        <v>42696</v>
      </c>
      <c r="R174" s="521"/>
      <c r="S174" s="521"/>
      <c r="T174" s="522"/>
      <c r="U174" s="523"/>
      <c r="W174" s="521"/>
      <c r="X174" t="s">
        <v>2717</v>
      </c>
      <c r="Y174" s="521" t="s">
        <v>2718</v>
      </c>
      <c r="Z174" s="194">
        <v>43298</v>
      </c>
      <c r="AA174" s="524">
        <v>43313</v>
      </c>
      <c r="AB174" s="277" t="s">
        <v>37</v>
      </c>
      <c r="AC174" s="277"/>
      <c r="AD174" s="487">
        <v>43678</v>
      </c>
      <c r="AE174" s="222"/>
    </row>
    <row r="175" spans="1:31" ht="15.75" customHeight="1">
      <c r="A175" s="171" t="s">
        <v>2180</v>
      </c>
      <c r="B175" s="192" t="s">
        <v>2719</v>
      </c>
      <c r="C175" s="193" t="s">
        <v>2720</v>
      </c>
      <c r="D175" s="198" t="s">
        <v>31</v>
      </c>
      <c r="E175" s="193" t="s">
        <v>334</v>
      </c>
      <c r="F175" s="193" t="s">
        <v>2721</v>
      </c>
      <c r="G175" s="519" t="s">
        <v>2722</v>
      </c>
      <c r="H175" s="193" t="s">
        <v>2723</v>
      </c>
      <c r="I175" s="193"/>
      <c r="J175" s="193"/>
      <c r="K175" s="193"/>
      <c r="L175" s="193"/>
      <c r="M175" s="520"/>
      <c r="N175" t="s">
        <v>489</v>
      </c>
      <c r="O175" s="521">
        <v>43131</v>
      </c>
      <c r="Q175" s="521"/>
      <c r="R175" s="521"/>
      <c r="S175" s="521"/>
      <c r="T175" s="534" t="s">
        <v>849</v>
      </c>
      <c r="U175" s="523">
        <v>42019</v>
      </c>
      <c r="V175" s="521"/>
      <c r="W175" s="521"/>
      <c r="X175" s="521" t="s">
        <v>1030</v>
      </c>
      <c r="Y175" s="521">
        <v>41443</v>
      </c>
      <c r="Z175" s="194">
        <v>43407</v>
      </c>
      <c r="AA175" s="524" t="s">
        <v>465</v>
      </c>
      <c r="AB175" s="277" t="s">
        <v>37</v>
      </c>
      <c r="AC175" s="277"/>
      <c r="AD175" s="487">
        <v>43678</v>
      </c>
      <c r="AE175" s="222"/>
    </row>
    <row r="176" spans="1:31" ht="25.5">
      <c r="A176" s="171" t="s">
        <v>2180</v>
      </c>
      <c r="B176" s="191" t="s">
        <v>2724</v>
      </c>
      <c r="C176" s="158" t="s">
        <v>2725</v>
      </c>
      <c r="D176" s="393" t="s">
        <v>112</v>
      </c>
      <c r="E176" s="151" t="s">
        <v>2726</v>
      </c>
      <c r="F176" s="152" t="s">
        <v>2727</v>
      </c>
      <c r="G176" s="391" t="s">
        <v>2728</v>
      </c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 t="s">
        <v>2729</v>
      </c>
      <c r="S176" s="452">
        <v>42265</v>
      </c>
      <c r="T176" s="158"/>
      <c r="U176" s="158"/>
      <c r="V176" s="158"/>
      <c r="W176" s="158"/>
      <c r="X176" s="158"/>
      <c r="Y176" s="158"/>
      <c r="Z176" s="157">
        <v>42790</v>
      </c>
      <c r="AA176" s="97">
        <v>42979</v>
      </c>
      <c r="AB176" s="199" t="s">
        <v>59</v>
      </c>
      <c r="AC176" s="199" t="s">
        <v>2730</v>
      </c>
      <c r="AD176" s="496">
        <v>43709</v>
      </c>
    </row>
    <row r="177" spans="1:31" ht="15.75" customHeight="1">
      <c r="A177" s="171" t="s">
        <v>2180</v>
      </c>
      <c r="B177" s="191" t="s">
        <v>2731</v>
      </c>
      <c r="C177" s="158" t="s">
        <v>2732</v>
      </c>
      <c r="D177" s="393" t="s">
        <v>31</v>
      </c>
      <c r="E177" s="151" t="s">
        <v>2733</v>
      </c>
      <c r="F177" s="152" t="s">
        <v>2734</v>
      </c>
      <c r="G177" s="391" t="s">
        <v>2735</v>
      </c>
      <c r="H177" s="158"/>
      <c r="I177" s="158"/>
      <c r="J177" s="158"/>
      <c r="K177" s="158"/>
      <c r="L177" s="158"/>
      <c r="M177" s="158"/>
      <c r="N177" s="158"/>
      <c r="O177" s="158"/>
      <c r="P177" s="158" t="s">
        <v>2736</v>
      </c>
      <c r="Q177" s="460">
        <v>42671</v>
      </c>
      <c r="R177" s="158"/>
      <c r="S177" s="452"/>
      <c r="T177" s="158"/>
      <c r="U177" s="158"/>
      <c r="V177" s="158"/>
      <c r="W177" s="158"/>
      <c r="X177" s="158"/>
      <c r="Y177" s="158"/>
      <c r="Z177" s="157">
        <v>43295</v>
      </c>
      <c r="AA177" s="97">
        <v>43344</v>
      </c>
      <c r="AB177" s="158" t="s">
        <v>37</v>
      </c>
      <c r="AC177" s="158"/>
      <c r="AD177" s="160">
        <v>43709</v>
      </c>
    </row>
    <row r="178" spans="1:31" ht="15.75" customHeight="1">
      <c r="A178" s="171" t="s">
        <v>2737</v>
      </c>
      <c r="B178" s="191" t="s">
        <v>2738</v>
      </c>
      <c r="C178" s="158" t="s">
        <v>2739</v>
      </c>
      <c r="D178" s="393" t="s">
        <v>31</v>
      </c>
      <c r="E178" s="151"/>
      <c r="F178" s="152" t="s">
        <v>2740</v>
      </c>
      <c r="G178" s="391" t="s">
        <v>2741</v>
      </c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 t="s">
        <v>2167</v>
      </c>
      <c r="S178" s="452">
        <v>42547</v>
      </c>
      <c r="T178" s="158"/>
      <c r="U178" s="158"/>
      <c r="V178" s="158"/>
      <c r="W178" s="158"/>
      <c r="X178" s="158"/>
      <c r="Y178" s="158"/>
      <c r="Z178" s="157">
        <v>43290</v>
      </c>
      <c r="AA178" s="97">
        <v>43344</v>
      </c>
      <c r="AB178" s="158" t="s">
        <v>37</v>
      </c>
      <c r="AC178" s="158"/>
      <c r="AD178" s="160">
        <v>43709</v>
      </c>
    </row>
    <row r="179" spans="1:31" ht="17.25" customHeight="1">
      <c r="A179" s="171" t="s">
        <v>2737</v>
      </c>
      <c r="B179" s="192" t="s">
        <v>2742</v>
      </c>
      <c r="C179" s="193" t="s">
        <v>2743</v>
      </c>
      <c r="D179" s="193" t="s">
        <v>31</v>
      </c>
      <c r="E179" s="193" t="s">
        <v>370</v>
      </c>
      <c r="F179" s="198" t="s">
        <v>2744</v>
      </c>
      <c r="G179" s="519" t="s">
        <v>2745</v>
      </c>
      <c r="H179" s="193" t="s">
        <v>2746</v>
      </c>
      <c r="I179" s="193"/>
      <c r="J179" s="193"/>
      <c r="K179" s="193"/>
      <c r="L179" s="193"/>
      <c r="M179" s="520"/>
      <c r="O179" s="521"/>
      <c r="Q179" s="521"/>
      <c r="R179" s="521"/>
      <c r="S179" s="521"/>
      <c r="T179" s="522" t="s">
        <v>2747</v>
      </c>
      <c r="U179" s="523">
        <v>41947</v>
      </c>
      <c r="W179" s="521"/>
      <c r="Y179" s="521"/>
      <c r="Z179" s="194">
        <v>42894</v>
      </c>
      <c r="AA179" s="524">
        <v>43009</v>
      </c>
      <c r="AB179" s="277" t="s">
        <v>59</v>
      </c>
      <c r="AC179" s="277" t="s">
        <v>2748</v>
      </c>
      <c r="AD179" s="487">
        <v>43739</v>
      </c>
    </row>
    <row r="180" spans="1:31" ht="15.75" customHeight="1">
      <c r="A180" s="171" t="s">
        <v>2737</v>
      </c>
      <c r="B180" s="191" t="s">
        <v>2680</v>
      </c>
      <c r="C180" s="171" t="s">
        <v>2681</v>
      </c>
      <c r="D180" s="526" t="s">
        <v>31</v>
      </c>
      <c r="E180" s="527" t="s">
        <v>2682</v>
      </c>
      <c r="F180" s="171" t="s">
        <v>2683</v>
      </c>
      <c r="G180" s="528" t="s">
        <v>2684</v>
      </c>
      <c r="H180" s="529" t="s">
        <v>2685</v>
      </c>
      <c r="I180" s="529"/>
      <c r="J180" s="529"/>
      <c r="K180" s="529"/>
      <c r="L180" s="529"/>
      <c r="M180" s="529"/>
      <c r="N180" s="529"/>
      <c r="O180" s="199"/>
      <c r="P180" s="529"/>
      <c r="Q180" s="529"/>
      <c r="R180" s="529"/>
      <c r="S180" s="528"/>
      <c r="T180" s="529"/>
      <c r="U180" s="529"/>
      <c r="V180" s="529" t="s">
        <v>2686</v>
      </c>
      <c r="W180" s="530">
        <v>41565</v>
      </c>
      <c r="X180" s="529" t="s">
        <v>2687</v>
      </c>
      <c r="Y180" s="531">
        <v>40647</v>
      </c>
      <c r="Z180" s="532">
        <v>42580</v>
      </c>
      <c r="AA180" s="524">
        <v>42583</v>
      </c>
      <c r="AB180" s="277" t="s">
        <v>59</v>
      </c>
      <c r="AC180" s="277" t="s">
        <v>2679</v>
      </c>
      <c r="AD180" s="487">
        <v>43678</v>
      </c>
      <c r="AE180" s="222"/>
    </row>
    <row r="181" spans="1:31" ht="15.75" customHeight="1">
      <c r="A181" s="171" t="s">
        <v>2737</v>
      </c>
      <c r="B181" s="286" t="s">
        <v>2688</v>
      </c>
      <c r="C181" s="158" t="s">
        <v>2689</v>
      </c>
      <c r="D181" s="423" t="s">
        <v>514</v>
      </c>
      <c r="E181" s="423" t="s">
        <v>515</v>
      </c>
      <c r="F181" s="195" t="s">
        <v>2690</v>
      </c>
      <c r="G181" s="417" t="s">
        <v>2691</v>
      </c>
      <c r="H181" s="158"/>
      <c r="I181" s="209"/>
      <c r="J181" s="209"/>
      <c r="K181" s="209"/>
      <c r="L181" s="209"/>
      <c r="M181" s="209"/>
      <c r="N181" s="209"/>
      <c r="O181" s="209"/>
      <c r="P181" s="209"/>
      <c r="Q181" s="209"/>
      <c r="R181" s="209"/>
      <c r="S181" s="392"/>
      <c r="T181" s="209"/>
      <c r="U181" s="209"/>
      <c r="V181" s="209"/>
      <c r="W181" s="209"/>
      <c r="X181" s="209" t="s">
        <v>1574</v>
      </c>
      <c r="Y181" s="214">
        <v>40975</v>
      </c>
      <c r="Z181" s="157">
        <v>41969</v>
      </c>
      <c r="AA181" s="219">
        <v>41091</v>
      </c>
      <c r="AB181" s="158" t="s">
        <v>59</v>
      </c>
      <c r="AC181" s="158" t="s">
        <v>2679</v>
      </c>
      <c r="AD181" s="160">
        <v>43678</v>
      </c>
      <c r="AE181" s="222"/>
    </row>
    <row r="182" spans="1:31" ht="15.75" customHeight="1">
      <c r="A182" s="171" t="s">
        <v>2737</v>
      </c>
      <c r="B182" s="191" t="s">
        <v>2692</v>
      </c>
      <c r="C182" s="158" t="s">
        <v>2693</v>
      </c>
      <c r="D182" s="393" t="s">
        <v>31</v>
      </c>
      <c r="E182" s="151"/>
      <c r="F182" s="152" t="s">
        <v>2694</v>
      </c>
      <c r="G182" s="391" t="s">
        <v>2695</v>
      </c>
      <c r="H182" s="158"/>
      <c r="I182" s="158"/>
      <c r="J182" s="158"/>
      <c r="K182" s="158"/>
      <c r="L182" s="158"/>
      <c r="M182" s="158"/>
      <c r="N182" s="158" t="s">
        <v>2696</v>
      </c>
      <c r="O182" s="460">
        <v>43181</v>
      </c>
      <c r="P182" s="158"/>
      <c r="Q182" s="158"/>
      <c r="R182" s="158"/>
      <c r="S182" s="452"/>
      <c r="T182" s="158"/>
      <c r="U182" s="158"/>
      <c r="V182" s="158"/>
      <c r="W182" s="158"/>
      <c r="X182" s="158" t="s">
        <v>2697</v>
      </c>
      <c r="Y182" s="460">
        <v>41065</v>
      </c>
      <c r="Z182" s="157">
        <v>43233</v>
      </c>
      <c r="AA182" s="449" t="s">
        <v>465</v>
      </c>
      <c r="AB182" s="233" t="s">
        <v>37</v>
      </c>
      <c r="AC182" s="158"/>
      <c r="AD182" s="496">
        <v>43678</v>
      </c>
      <c r="AE182" s="222"/>
    </row>
    <row r="183" spans="1:31" ht="15.75" customHeight="1">
      <c r="A183" s="171" t="s">
        <v>2737</v>
      </c>
      <c r="B183" s="385" t="s">
        <v>2698</v>
      </c>
      <c r="C183" s="210" t="s">
        <v>2699</v>
      </c>
      <c r="D183" s="423" t="s">
        <v>31</v>
      </c>
      <c r="E183" s="414" t="s">
        <v>83</v>
      </c>
      <c r="F183" s="270" t="s">
        <v>2700</v>
      </c>
      <c r="G183" s="463" t="s">
        <v>2701</v>
      </c>
      <c r="H183" s="233" t="s">
        <v>2702</v>
      </c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450"/>
      <c r="T183" s="533" t="s">
        <v>2703</v>
      </c>
      <c r="U183" s="269">
        <v>41952</v>
      </c>
      <c r="V183" s="210"/>
      <c r="W183" s="210"/>
      <c r="X183" s="210" t="s">
        <v>2704</v>
      </c>
      <c r="Y183" s="214">
        <v>41260</v>
      </c>
      <c r="Z183" s="157">
        <v>41509</v>
      </c>
      <c r="AA183" s="449" t="s">
        <v>135</v>
      </c>
      <c r="AB183" s="158" t="s">
        <v>59</v>
      </c>
      <c r="AC183" s="158" t="s">
        <v>2679</v>
      </c>
      <c r="AD183" s="496">
        <v>43678</v>
      </c>
      <c r="AE183" s="222"/>
    </row>
    <row r="184" spans="1:31" ht="15.75" customHeight="1">
      <c r="A184" s="171" t="s">
        <v>2737</v>
      </c>
      <c r="B184" s="191" t="s">
        <v>2705</v>
      </c>
      <c r="C184" s="158" t="s">
        <v>2706</v>
      </c>
      <c r="D184" s="393" t="s">
        <v>31</v>
      </c>
      <c r="E184" s="151" t="s">
        <v>129</v>
      </c>
      <c r="F184" s="152" t="s">
        <v>2707</v>
      </c>
      <c r="G184" s="391" t="s">
        <v>2708</v>
      </c>
      <c r="H184" s="158" t="s">
        <v>2709</v>
      </c>
      <c r="I184" s="158"/>
      <c r="J184" s="158"/>
      <c r="K184" s="158"/>
      <c r="L184" s="158"/>
      <c r="M184" s="158"/>
      <c r="N184" s="158"/>
      <c r="O184" s="158"/>
      <c r="P184" s="158" t="s">
        <v>791</v>
      </c>
      <c r="Q184" s="460">
        <v>42614</v>
      </c>
      <c r="R184" s="158"/>
      <c r="S184" s="452"/>
      <c r="T184" s="158"/>
      <c r="U184" s="158"/>
      <c r="V184" s="158"/>
      <c r="W184" s="475"/>
      <c r="X184" s="158" t="s">
        <v>2710</v>
      </c>
      <c r="Y184" s="158" t="s">
        <v>2711</v>
      </c>
      <c r="Z184" s="157">
        <v>43256</v>
      </c>
      <c r="AA184" s="449" t="s">
        <v>465</v>
      </c>
      <c r="AB184" s="233" t="s">
        <v>37</v>
      </c>
      <c r="AC184" s="158"/>
      <c r="AD184" s="496">
        <v>43678</v>
      </c>
      <c r="AE184" s="222"/>
    </row>
    <row r="185" spans="1:31" ht="15.75" customHeight="1">
      <c r="A185" s="171" t="s">
        <v>2737</v>
      </c>
      <c r="B185" s="192" t="s">
        <v>2712</v>
      </c>
      <c r="C185" s="193" t="s">
        <v>2713</v>
      </c>
      <c r="D185" s="193" t="s">
        <v>31</v>
      </c>
      <c r="E185" s="193"/>
      <c r="F185" s="193" t="s">
        <v>2714</v>
      </c>
      <c r="G185" s="519" t="s">
        <v>2715</v>
      </c>
      <c r="H185" s="193" t="s">
        <v>2716</v>
      </c>
      <c r="I185" s="193"/>
      <c r="J185" s="193"/>
      <c r="K185" s="193"/>
      <c r="L185" s="193"/>
      <c r="M185" s="520"/>
      <c r="O185" s="521"/>
      <c r="P185" t="s">
        <v>172</v>
      </c>
      <c r="Q185" s="521">
        <v>42696</v>
      </c>
      <c r="R185" s="521"/>
      <c r="S185" s="521"/>
      <c r="T185" s="522"/>
      <c r="U185" s="523"/>
      <c r="W185" s="521"/>
      <c r="X185" t="s">
        <v>2717</v>
      </c>
      <c r="Y185" s="521" t="s">
        <v>2718</v>
      </c>
      <c r="Z185" s="194">
        <v>43298</v>
      </c>
      <c r="AA185" s="524">
        <v>43313</v>
      </c>
      <c r="AB185" s="277" t="s">
        <v>37</v>
      </c>
      <c r="AC185" s="277"/>
      <c r="AD185" s="487">
        <v>43678</v>
      </c>
      <c r="AE185" s="222"/>
    </row>
    <row r="186" spans="1:31" ht="15.75" customHeight="1">
      <c r="A186" s="171" t="s">
        <v>2737</v>
      </c>
      <c r="B186" s="192" t="s">
        <v>2719</v>
      </c>
      <c r="C186" s="193" t="s">
        <v>2720</v>
      </c>
      <c r="D186" s="198" t="s">
        <v>31</v>
      </c>
      <c r="E186" s="193" t="s">
        <v>334</v>
      </c>
      <c r="F186" s="193" t="s">
        <v>2721</v>
      </c>
      <c r="G186" s="519" t="s">
        <v>2722</v>
      </c>
      <c r="H186" s="193" t="s">
        <v>2723</v>
      </c>
      <c r="I186" s="193"/>
      <c r="J186" s="193"/>
      <c r="K186" s="193"/>
      <c r="L186" s="193"/>
      <c r="M186" s="520"/>
      <c r="N186" t="s">
        <v>489</v>
      </c>
      <c r="O186" s="521">
        <v>43131</v>
      </c>
      <c r="Q186" s="521"/>
      <c r="R186" s="521"/>
      <c r="S186" s="521"/>
      <c r="T186" s="534" t="s">
        <v>849</v>
      </c>
      <c r="U186" s="523">
        <v>42019</v>
      </c>
      <c r="V186" s="521"/>
      <c r="W186" s="521"/>
      <c r="X186" s="521" t="s">
        <v>1030</v>
      </c>
      <c r="Y186" s="521">
        <v>41443</v>
      </c>
      <c r="Z186" s="194">
        <v>43407</v>
      </c>
      <c r="AA186" s="524" t="s">
        <v>465</v>
      </c>
      <c r="AB186" s="277" t="s">
        <v>37</v>
      </c>
      <c r="AC186" s="277"/>
      <c r="AD186" s="487">
        <v>43678</v>
      </c>
      <c r="AE186" s="222"/>
    </row>
    <row r="187" spans="1:31" ht="15.75" customHeight="1">
      <c r="A187" s="171" t="s">
        <v>2737</v>
      </c>
      <c r="B187" s="286" t="s">
        <v>2194</v>
      </c>
      <c r="C187" s="14" t="s">
        <v>2195</v>
      </c>
      <c r="D187" s="423" t="s">
        <v>514</v>
      </c>
      <c r="E187" s="423" t="s">
        <v>515</v>
      </c>
      <c r="F187" s="152" t="s">
        <v>2749</v>
      </c>
      <c r="G187" s="391" t="s">
        <v>2197</v>
      </c>
      <c r="H187" s="158" t="s">
        <v>2750</v>
      </c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452"/>
      <c r="T187" s="158"/>
      <c r="U187" s="158"/>
      <c r="V187" s="158" t="s">
        <v>978</v>
      </c>
      <c r="W187" s="460">
        <v>41771</v>
      </c>
      <c r="X187" s="158" t="s">
        <v>2751</v>
      </c>
      <c r="Y187" s="158" t="s">
        <v>2752</v>
      </c>
      <c r="Z187" s="157">
        <v>43431</v>
      </c>
      <c r="AA187" s="97">
        <v>43374</v>
      </c>
      <c r="AB187" s="158" t="s">
        <v>59</v>
      </c>
      <c r="AC187" s="158" t="s">
        <v>2371</v>
      </c>
      <c r="AD187" s="160">
        <v>43739</v>
      </c>
      <c r="AE187" s="222"/>
    </row>
    <row r="188" spans="1:31" ht="15.75" customHeight="1">
      <c r="A188" s="171" t="s">
        <v>2737</v>
      </c>
      <c r="B188" s="286" t="s">
        <v>2753</v>
      </c>
      <c r="C188" s="209" t="s">
        <v>2754</v>
      </c>
      <c r="D188" s="423" t="s">
        <v>2755</v>
      </c>
      <c r="E188" s="423" t="s">
        <v>515</v>
      </c>
      <c r="F188" s="211" t="s">
        <v>2756</v>
      </c>
      <c r="G188" s="417" t="s">
        <v>2757</v>
      </c>
      <c r="H188" s="158" t="s">
        <v>2758</v>
      </c>
      <c r="I188" s="209"/>
      <c r="J188" s="209"/>
      <c r="K188" s="209"/>
      <c r="L188" s="209"/>
      <c r="M188" s="209"/>
      <c r="N188" s="209"/>
      <c r="O188" s="209"/>
      <c r="P188" s="209"/>
      <c r="Q188" s="209"/>
      <c r="R188" s="158" t="s">
        <v>2759</v>
      </c>
      <c r="S188" s="452">
        <v>42590</v>
      </c>
      <c r="T188" s="209"/>
      <c r="U188" s="209"/>
      <c r="V188" s="209"/>
      <c r="W188" s="209"/>
      <c r="X188" s="209" t="s">
        <v>2760</v>
      </c>
      <c r="Y188" s="214">
        <v>41334</v>
      </c>
      <c r="Z188" s="157">
        <v>41307</v>
      </c>
      <c r="AA188" s="449" t="s">
        <v>1724</v>
      </c>
      <c r="AB188" s="210" t="s">
        <v>59</v>
      </c>
      <c r="AC188" s="233" t="s">
        <v>2748</v>
      </c>
      <c r="AD188" s="160">
        <v>43739</v>
      </c>
      <c r="AE188" s="222"/>
    </row>
    <row r="189" spans="1:31" ht="15.75" customHeight="1">
      <c r="A189" s="171" t="s">
        <v>2737</v>
      </c>
      <c r="B189" s="191" t="s">
        <v>2761</v>
      </c>
      <c r="C189" s="199" t="s">
        <v>2762</v>
      </c>
      <c r="D189" s="393" t="s">
        <v>31</v>
      </c>
      <c r="E189" s="423" t="s">
        <v>93</v>
      </c>
      <c r="F189" s="199" t="s">
        <v>2763</v>
      </c>
      <c r="G189" s="419" t="s">
        <v>2764</v>
      </c>
      <c r="H189" s="199" t="s">
        <v>2765</v>
      </c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419"/>
      <c r="T189" s="155" t="s">
        <v>1055</v>
      </c>
      <c r="U189" s="421">
        <v>42175</v>
      </c>
      <c r="V189" s="199"/>
      <c r="W189" s="199"/>
      <c r="X189" s="199"/>
      <c r="Y189" s="199"/>
      <c r="Z189" s="157">
        <v>42058</v>
      </c>
      <c r="AA189" s="219">
        <v>42278</v>
      </c>
      <c r="AB189" s="210" t="s">
        <v>59</v>
      </c>
      <c r="AC189" s="233" t="s">
        <v>2748</v>
      </c>
      <c r="AD189" s="160">
        <v>43739</v>
      </c>
      <c r="AE189" s="222"/>
    </row>
    <row r="190" spans="1:31" ht="15.75" customHeight="1">
      <c r="A190" s="171" t="s">
        <v>2766</v>
      </c>
      <c r="B190" s="191" t="s">
        <v>2767</v>
      </c>
      <c r="C190" s="158" t="s">
        <v>2768</v>
      </c>
      <c r="D190" s="393" t="s">
        <v>31</v>
      </c>
      <c r="E190" s="423"/>
      <c r="F190" s="195" t="s">
        <v>2769</v>
      </c>
      <c r="G190" s="391" t="s">
        <v>2770</v>
      </c>
      <c r="H190" s="158" t="s">
        <v>2771</v>
      </c>
      <c r="I190" s="158"/>
      <c r="J190" s="158"/>
      <c r="K190" s="158"/>
      <c r="L190" s="158"/>
      <c r="M190" s="158"/>
      <c r="N190" s="158"/>
      <c r="O190" s="158"/>
      <c r="P190" s="158"/>
      <c r="Q190" s="464"/>
      <c r="R190" s="209"/>
      <c r="S190" s="392"/>
      <c r="T190" s="155" t="s">
        <v>2772</v>
      </c>
      <c r="U190" s="276">
        <v>42241</v>
      </c>
      <c r="V190" s="135"/>
      <c r="W190" s="209"/>
      <c r="X190" s="158"/>
      <c r="Y190" s="158"/>
      <c r="Z190" s="157">
        <v>42888</v>
      </c>
      <c r="AA190" s="97">
        <v>43009</v>
      </c>
      <c r="AB190" s="210" t="s">
        <v>59</v>
      </c>
      <c r="AC190" s="233" t="s">
        <v>2748</v>
      </c>
      <c r="AD190" s="160">
        <v>43739</v>
      </c>
      <c r="AE190" s="222"/>
    </row>
    <row r="191" spans="1:31" ht="15.75" customHeight="1">
      <c r="A191" s="171" t="s">
        <v>2737</v>
      </c>
      <c r="B191" s="191" t="s">
        <v>2773</v>
      </c>
      <c r="C191" s="158" t="s">
        <v>2774</v>
      </c>
      <c r="D191" s="393" t="s">
        <v>31</v>
      </c>
      <c r="E191" s="151" t="s">
        <v>1853</v>
      </c>
      <c r="F191" s="152" t="s">
        <v>2775</v>
      </c>
      <c r="G191" s="391" t="s">
        <v>2776</v>
      </c>
      <c r="H191" s="158"/>
      <c r="I191" s="158"/>
      <c r="J191" s="158"/>
      <c r="K191" s="158"/>
      <c r="L191" s="158"/>
      <c r="M191" s="158"/>
      <c r="N191" s="158" t="s">
        <v>80</v>
      </c>
      <c r="O191" s="460">
        <v>43303</v>
      </c>
      <c r="P191" s="158"/>
      <c r="Q191" s="158"/>
      <c r="R191" s="158"/>
      <c r="S191" s="452"/>
      <c r="T191" s="158"/>
      <c r="U191" s="158"/>
      <c r="V191" s="158"/>
      <c r="W191" s="158"/>
      <c r="X191" s="158"/>
      <c r="Y191" s="158"/>
      <c r="Z191" s="157">
        <v>43267</v>
      </c>
      <c r="AA191" s="97">
        <v>43374</v>
      </c>
      <c r="AB191" s="158" t="s">
        <v>37</v>
      </c>
      <c r="AC191" s="158"/>
      <c r="AD191" s="496">
        <v>43739</v>
      </c>
      <c r="AE191" s="222"/>
    </row>
    <row r="192" spans="1:31" ht="15.75" customHeight="1">
      <c r="A192" s="171" t="s">
        <v>2737</v>
      </c>
      <c r="B192" s="191" t="s">
        <v>2777</v>
      </c>
      <c r="C192" s="158" t="s">
        <v>2778</v>
      </c>
      <c r="D192" s="393" t="s">
        <v>31</v>
      </c>
      <c r="E192" s="151" t="s">
        <v>70</v>
      </c>
      <c r="F192" s="152" t="s">
        <v>2779</v>
      </c>
      <c r="G192" s="391" t="s">
        <v>2780</v>
      </c>
      <c r="H192" s="158" t="s">
        <v>2781</v>
      </c>
      <c r="I192" s="158"/>
      <c r="J192" s="158"/>
      <c r="K192" s="158"/>
      <c r="L192" s="158"/>
      <c r="M192" s="158"/>
      <c r="N192" s="158" t="s">
        <v>1211</v>
      </c>
      <c r="O192" s="460">
        <v>43237</v>
      </c>
      <c r="P192" s="158" t="s">
        <v>2782</v>
      </c>
      <c r="Q192" s="460">
        <v>42783</v>
      </c>
      <c r="R192" s="158"/>
      <c r="S192" s="452"/>
      <c r="T192" s="158"/>
      <c r="U192" s="158"/>
      <c r="V192" s="158"/>
      <c r="W192" s="158"/>
      <c r="X192" s="158"/>
      <c r="Y192" s="158"/>
      <c r="Z192" s="157">
        <v>43167</v>
      </c>
      <c r="AA192" s="97">
        <v>43374</v>
      </c>
      <c r="AB192" s="158" t="s">
        <v>37</v>
      </c>
      <c r="AC192" s="158"/>
      <c r="AD192" s="160">
        <v>43739</v>
      </c>
      <c r="AE192" s="222"/>
    </row>
    <row r="193" spans="1:31" ht="15.75" customHeight="1">
      <c r="A193" s="171" t="s">
        <v>2737</v>
      </c>
      <c r="B193" s="191" t="s">
        <v>2783</v>
      </c>
      <c r="C193" s="158" t="s">
        <v>2784</v>
      </c>
      <c r="D193" s="393" t="s">
        <v>514</v>
      </c>
      <c r="E193" s="151"/>
      <c r="F193" s="158" t="s">
        <v>2785</v>
      </c>
      <c r="G193" s="391" t="s">
        <v>2786</v>
      </c>
      <c r="H193" s="158" t="s">
        <v>2787</v>
      </c>
      <c r="I193" s="158"/>
      <c r="J193" s="158"/>
      <c r="K193" s="158"/>
      <c r="L193" s="158"/>
      <c r="M193" s="158"/>
      <c r="N193" s="158"/>
      <c r="O193" s="158"/>
      <c r="P193" s="158"/>
      <c r="Q193" s="158"/>
      <c r="R193" s="158" t="s">
        <v>1911</v>
      </c>
      <c r="S193" s="452">
        <v>42514</v>
      </c>
      <c r="T193" s="155" t="s">
        <v>1536</v>
      </c>
      <c r="U193" s="475">
        <v>42143</v>
      </c>
      <c r="V193" s="158"/>
      <c r="W193" s="475"/>
      <c r="X193" s="158"/>
      <c r="Y193" s="158"/>
      <c r="Z193" s="157">
        <v>42938</v>
      </c>
      <c r="AA193" s="97">
        <v>43009</v>
      </c>
      <c r="AB193" s="210" t="s">
        <v>59</v>
      </c>
      <c r="AC193" s="233" t="s">
        <v>2748</v>
      </c>
      <c r="AD193" s="496">
        <v>43739</v>
      </c>
      <c r="AE193" s="222"/>
    </row>
    <row r="194" spans="1:31" ht="15.75" customHeight="1">
      <c r="A194" s="171" t="s">
        <v>2737</v>
      </c>
      <c r="B194" s="192" t="s">
        <v>2788</v>
      </c>
      <c r="C194" s="193" t="s">
        <v>2789</v>
      </c>
      <c r="D194" s="198" t="s">
        <v>31</v>
      </c>
      <c r="E194" s="193" t="s">
        <v>54</v>
      </c>
      <c r="F194" s="198" t="s">
        <v>2790</v>
      </c>
      <c r="G194" s="519" t="s">
        <v>2791</v>
      </c>
      <c r="H194" s="193" t="s">
        <v>2792</v>
      </c>
      <c r="I194" s="193"/>
      <c r="J194" s="193"/>
      <c r="K194" s="193"/>
      <c r="L194" s="193"/>
      <c r="M194" s="520"/>
      <c r="O194" s="521"/>
      <c r="P194" t="s">
        <v>2793</v>
      </c>
      <c r="Q194" s="521">
        <v>42939</v>
      </c>
      <c r="R194" s="521"/>
      <c r="S194" s="521"/>
      <c r="T194" s="522"/>
      <c r="U194" s="523"/>
      <c r="W194" s="521"/>
      <c r="X194" t="s">
        <v>2794</v>
      </c>
      <c r="Y194" s="521">
        <v>41219</v>
      </c>
      <c r="Z194" s="194">
        <v>43076</v>
      </c>
      <c r="AA194" s="524">
        <v>42644</v>
      </c>
      <c r="AB194" s="158" t="s">
        <v>59</v>
      </c>
      <c r="AC194" s="158" t="s">
        <v>2748</v>
      </c>
      <c r="AD194" s="496">
        <v>43739</v>
      </c>
      <c r="AE194" s="222"/>
    </row>
    <row r="195" spans="1:31" ht="15.75" customHeight="1">
      <c r="A195" s="171" t="s">
        <v>2737</v>
      </c>
      <c r="B195" s="192" t="s">
        <v>2795</v>
      </c>
      <c r="C195" s="193" t="s">
        <v>2796</v>
      </c>
      <c r="D195" s="198" t="s">
        <v>31</v>
      </c>
      <c r="E195" s="193" t="s">
        <v>103</v>
      </c>
      <c r="F195" s="193" t="s">
        <v>2797</v>
      </c>
      <c r="G195" s="519" t="s">
        <v>2798</v>
      </c>
      <c r="H195" s="193" t="s">
        <v>2799</v>
      </c>
      <c r="I195" s="193"/>
      <c r="J195" s="193"/>
      <c r="K195" s="193"/>
      <c r="L195" s="193"/>
      <c r="M195" s="520"/>
      <c r="O195" s="521"/>
      <c r="Q195" s="521"/>
      <c r="R195" s="521" t="s">
        <v>2800</v>
      </c>
      <c r="S195" s="521">
        <v>42590</v>
      </c>
      <c r="T195" s="522"/>
      <c r="U195" s="523"/>
      <c r="V195" t="s">
        <v>2801</v>
      </c>
      <c r="W195" s="521">
        <v>41774</v>
      </c>
      <c r="X195" s="193" t="s">
        <v>2802</v>
      </c>
      <c r="Y195" s="193" t="s">
        <v>2803</v>
      </c>
      <c r="Z195" s="194">
        <v>43281</v>
      </c>
      <c r="AA195" s="524">
        <v>43374</v>
      </c>
      <c r="AB195" s="277" t="s">
        <v>37</v>
      </c>
      <c r="AC195" s="277"/>
      <c r="AD195" s="487">
        <v>43739</v>
      </c>
      <c r="AE195" s="222"/>
    </row>
    <row r="196" spans="1:31" ht="15.75" customHeight="1">
      <c r="A196" s="171" t="s">
        <v>2737</v>
      </c>
      <c r="B196" s="192" t="s">
        <v>2804</v>
      </c>
      <c r="C196" s="193" t="s">
        <v>2805</v>
      </c>
      <c r="D196" s="198" t="s">
        <v>31</v>
      </c>
      <c r="E196" s="193"/>
      <c r="F196" s="193" t="s">
        <v>2806</v>
      </c>
      <c r="G196" s="519" t="s">
        <v>2807</v>
      </c>
      <c r="H196" s="193" t="s">
        <v>2808</v>
      </c>
      <c r="I196" s="193" t="s">
        <v>230</v>
      </c>
      <c r="J196" s="193"/>
      <c r="K196" s="193"/>
      <c r="L196" s="193"/>
      <c r="M196" s="520"/>
      <c r="N196" t="s">
        <v>2809</v>
      </c>
      <c r="O196" s="521">
        <v>43017</v>
      </c>
      <c r="Q196" s="521"/>
      <c r="R196" s="521"/>
      <c r="S196" s="521"/>
      <c r="T196" s="534"/>
      <c r="U196" s="523"/>
      <c r="V196" s="521"/>
      <c r="W196" s="521"/>
      <c r="X196" s="521"/>
      <c r="Y196" s="521"/>
      <c r="Z196" s="194">
        <v>43463</v>
      </c>
      <c r="AA196" s="524">
        <v>43374</v>
      </c>
      <c r="AB196" s="277" t="s">
        <v>37</v>
      </c>
      <c r="AC196" s="277"/>
      <c r="AD196" s="487">
        <v>43739</v>
      </c>
      <c r="AE196" s="222"/>
    </row>
    <row r="197" spans="1:31" ht="15.75" customHeight="1">
      <c r="A197" s="171" t="s">
        <v>2810</v>
      </c>
      <c r="B197" s="191" t="s">
        <v>2811</v>
      </c>
      <c r="C197" s="535" t="s">
        <v>2812</v>
      </c>
      <c r="D197" s="393" t="s">
        <v>31</v>
      </c>
      <c r="E197" s="151"/>
      <c r="F197" s="536" t="s">
        <v>2813</v>
      </c>
      <c r="G197" s="537" t="s">
        <v>2814</v>
      </c>
      <c r="H197" s="158" t="s">
        <v>2815</v>
      </c>
      <c r="I197" s="158"/>
      <c r="J197" s="158"/>
      <c r="K197" s="158"/>
      <c r="L197" s="158"/>
      <c r="M197" s="158"/>
      <c r="N197" s="158" t="s">
        <v>2816</v>
      </c>
      <c r="O197" s="460">
        <v>43320</v>
      </c>
      <c r="P197" s="158" t="s">
        <v>2264</v>
      </c>
      <c r="Q197" s="460">
        <v>42644</v>
      </c>
      <c r="R197" s="158"/>
      <c r="S197" s="452"/>
      <c r="T197" s="158"/>
      <c r="U197" s="158"/>
      <c r="V197" s="158"/>
      <c r="W197" s="158"/>
      <c r="X197" s="158"/>
      <c r="Y197" s="158"/>
      <c r="Z197" s="157">
        <v>43259</v>
      </c>
      <c r="AA197" s="97">
        <v>43405</v>
      </c>
      <c r="AB197" s="158" t="s">
        <v>37</v>
      </c>
      <c r="AC197" s="158"/>
      <c r="AD197" s="160">
        <v>43770</v>
      </c>
    </row>
    <row r="198" spans="1:31" ht="17.25" customHeight="1">
      <c r="A198" s="171" t="s">
        <v>2737</v>
      </c>
      <c r="B198" s="191" t="s">
        <v>2817</v>
      </c>
      <c r="C198" s="158" t="s">
        <v>2818</v>
      </c>
      <c r="D198" s="393" t="s">
        <v>31</v>
      </c>
      <c r="E198" s="151"/>
      <c r="F198" s="152" t="s">
        <v>2819</v>
      </c>
      <c r="G198" s="391" t="s">
        <v>2820</v>
      </c>
      <c r="H198" s="158" t="s">
        <v>2821</v>
      </c>
      <c r="I198" s="158"/>
      <c r="J198" s="158"/>
      <c r="K198" s="158"/>
      <c r="L198" s="158"/>
      <c r="M198" s="158"/>
      <c r="N198" s="158" t="s">
        <v>2822</v>
      </c>
      <c r="O198" s="460">
        <v>43041</v>
      </c>
      <c r="P198" s="158"/>
      <c r="Q198" s="158"/>
      <c r="R198" s="158"/>
      <c r="S198" s="452"/>
      <c r="T198" s="158"/>
      <c r="U198" s="158"/>
      <c r="V198" s="158"/>
      <c r="W198" s="158"/>
      <c r="X198" s="158"/>
      <c r="Y198" s="158"/>
      <c r="Z198" s="157">
        <v>43114</v>
      </c>
      <c r="AA198" s="97">
        <v>43405</v>
      </c>
      <c r="AB198" s="158" t="s">
        <v>37</v>
      </c>
      <c r="AC198" s="158"/>
      <c r="AD198" s="160">
        <v>43770</v>
      </c>
    </row>
    <row r="199" spans="1:31" ht="15.75" customHeight="1">
      <c r="A199" s="171" t="s">
        <v>2737</v>
      </c>
      <c r="B199" s="192" t="s">
        <v>2823</v>
      </c>
      <c r="C199" s="193" t="s">
        <v>2824</v>
      </c>
      <c r="D199" s="198" t="s">
        <v>237</v>
      </c>
      <c r="E199" s="193"/>
      <c r="F199" s="193" t="s">
        <v>2825</v>
      </c>
      <c r="G199" s="519" t="s">
        <v>2826</v>
      </c>
      <c r="H199" s="193" t="s">
        <v>2827</v>
      </c>
      <c r="I199" s="193"/>
      <c r="J199" s="193"/>
      <c r="K199" s="193"/>
      <c r="L199" s="193"/>
      <c r="M199" s="499"/>
      <c r="O199" s="521"/>
      <c r="P199" t="s">
        <v>2828</v>
      </c>
      <c r="Q199" s="521">
        <v>42930</v>
      </c>
      <c r="R199" s="521"/>
      <c r="S199" s="521"/>
      <c r="T199" s="522"/>
      <c r="U199" s="523"/>
      <c r="W199" s="521"/>
      <c r="Y199" s="521"/>
      <c r="Z199" s="194">
        <v>43244</v>
      </c>
      <c r="AA199" s="524">
        <v>43405</v>
      </c>
      <c r="AB199" s="277" t="s">
        <v>37</v>
      </c>
      <c r="AC199" s="277"/>
      <c r="AD199" s="487">
        <v>43770</v>
      </c>
    </row>
    <row r="200" spans="1:31" ht="15.75" customHeight="1">
      <c r="A200" s="171" t="s">
        <v>2737</v>
      </c>
      <c r="B200" s="191" t="s">
        <v>2829</v>
      </c>
      <c r="C200" s="158" t="s">
        <v>2830</v>
      </c>
      <c r="D200" s="393" t="s">
        <v>31</v>
      </c>
      <c r="E200" s="151" t="s">
        <v>2831</v>
      </c>
      <c r="F200" s="197" t="s">
        <v>2832</v>
      </c>
      <c r="G200" s="391" t="s">
        <v>2833</v>
      </c>
      <c r="H200" s="158" t="s">
        <v>2834</v>
      </c>
      <c r="I200" s="158"/>
      <c r="J200" s="158"/>
      <c r="K200" s="158"/>
      <c r="L200" s="158"/>
      <c r="M200" s="158"/>
      <c r="N200" s="158"/>
      <c r="O200" s="158"/>
      <c r="P200" s="158"/>
      <c r="Q200" s="158"/>
      <c r="R200" s="416"/>
      <c r="S200" s="158"/>
      <c r="T200" s="158"/>
      <c r="U200" s="135"/>
      <c r="V200" s="158" t="s">
        <v>2167</v>
      </c>
      <c r="W200" s="276">
        <v>41873</v>
      </c>
      <c r="X200" s="158" t="s">
        <v>2167</v>
      </c>
      <c r="Y200" s="276">
        <v>41873</v>
      </c>
      <c r="Z200" s="157">
        <v>42387</v>
      </c>
      <c r="AA200" s="97">
        <v>42644</v>
      </c>
      <c r="AB200" s="158" t="s">
        <v>59</v>
      </c>
      <c r="AC200" s="158" t="s">
        <v>2835</v>
      </c>
      <c r="AD200" s="496">
        <v>43770</v>
      </c>
    </row>
    <row r="201" spans="1:31" ht="15.75" customHeight="1">
      <c r="A201" s="171" t="s">
        <v>2737</v>
      </c>
      <c r="B201" s="191" t="s">
        <v>2836</v>
      </c>
      <c r="C201" s="158" t="s">
        <v>2837</v>
      </c>
      <c r="D201" s="393" t="s">
        <v>31</v>
      </c>
      <c r="E201" s="151" t="s">
        <v>2838</v>
      </c>
      <c r="F201" s="152" t="s">
        <v>2839</v>
      </c>
      <c r="G201" s="391" t="s">
        <v>2840</v>
      </c>
      <c r="H201" s="158" t="s">
        <v>2841</v>
      </c>
      <c r="I201" s="158"/>
      <c r="J201" s="158"/>
      <c r="K201" s="158"/>
      <c r="L201" s="158" t="s">
        <v>2842</v>
      </c>
      <c r="M201" s="460">
        <v>43378</v>
      </c>
      <c r="N201" s="158"/>
      <c r="O201" s="158"/>
      <c r="P201" s="158"/>
      <c r="Q201" s="158"/>
      <c r="R201" s="158"/>
      <c r="S201" s="452"/>
      <c r="T201" s="155" t="s">
        <v>2843</v>
      </c>
      <c r="U201" s="460">
        <v>42213</v>
      </c>
      <c r="V201" s="158"/>
      <c r="W201" s="158"/>
      <c r="X201" s="158"/>
      <c r="Y201" s="158"/>
      <c r="Z201" s="157">
        <v>43368</v>
      </c>
      <c r="AA201" s="97">
        <v>43070</v>
      </c>
      <c r="AB201" s="158" t="s">
        <v>59</v>
      </c>
      <c r="AC201" s="158" t="s">
        <v>2844</v>
      </c>
      <c r="AD201" s="496">
        <v>43800</v>
      </c>
      <c r="AE201" s="222"/>
    </row>
    <row r="202" spans="1:31" ht="15.75" customHeight="1">
      <c r="A202" s="171" t="s">
        <v>2737</v>
      </c>
      <c r="B202" s="191" t="s">
        <v>752</v>
      </c>
      <c r="C202" s="538" t="s">
        <v>2845</v>
      </c>
      <c r="D202" s="393" t="s">
        <v>31</v>
      </c>
      <c r="E202" s="151" t="s">
        <v>83</v>
      </c>
      <c r="F202" s="539" t="s">
        <v>754</v>
      </c>
      <c r="G202" s="540" t="s">
        <v>755</v>
      </c>
      <c r="H202" s="158" t="s">
        <v>756</v>
      </c>
      <c r="I202" s="158"/>
      <c r="J202" s="158"/>
      <c r="K202" s="158"/>
      <c r="L202" s="158"/>
      <c r="M202" s="158"/>
      <c r="N202" s="158" t="s">
        <v>757</v>
      </c>
      <c r="O202" s="460">
        <v>43020</v>
      </c>
      <c r="P202" s="158"/>
      <c r="Q202" s="158"/>
      <c r="R202" s="158" t="s">
        <v>758</v>
      </c>
      <c r="S202" s="460">
        <v>42363</v>
      </c>
      <c r="T202" s="158"/>
      <c r="U202" s="460"/>
      <c r="V202" s="158"/>
      <c r="W202" s="158"/>
      <c r="X202" s="158"/>
      <c r="Y202" s="158"/>
      <c r="Z202" s="157">
        <v>43579</v>
      </c>
      <c r="AA202" s="97">
        <v>43435</v>
      </c>
      <c r="AB202" s="158" t="s">
        <v>37</v>
      </c>
      <c r="AC202" s="158"/>
      <c r="AD202" s="160">
        <v>43800</v>
      </c>
      <c r="AE202" s="222"/>
    </row>
    <row r="203" spans="1:31" ht="15.75" customHeight="1">
      <c r="A203" s="171" t="s">
        <v>2737</v>
      </c>
      <c r="B203" s="191" t="s">
        <v>2846</v>
      </c>
      <c r="C203" s="541" t="s">
        <v>2847</v>
      </c>
      <c r="D203" s="393" t="s">
        <v>31</v>
      </c>
      <c r="E203" s="151" t="s">
        <v>129</v>
      </c>
      <c r="F203" s="542" t="s">
        <v>2848</v>
      </c>
      <c r="G203" s="391" t="s">
        <v>1209</v>
      </c>
      <c r="H203" s="158" t="s">
        <v>1210</v>
      </c>
      <c r="I203" s="158"/>
      <c r="J203" s="158"/>
      <c r="K203" s="158"/>
      <c r="L203" s="158"/>
      <c r="M203" s="158"/>
      <c r="N203" s="158" t="s">
        <v>1211</v>
      </c>
      <c r="O203" s="460">
        <v>43304</v>
      </c>
      <c r="P203" s="158" t="s">
        <v>1212</v>
      </c>
      <c r="Q203" s="460">
        <v>42655</v>
      </c>
      <c r="R203" s="158"/>
      <c r="S203" s="452"/>
      <c r="T203" s="158"/>
      <c r="U203" s="158"/>
      <c r="V203" s="158"/>
      <c r="W203" s="158"/>
      <c r="X203" s="158"/>
      <c r="Y203" s="158"/>
      <c r="Z203" s="157">
        <v>43592</v>
      </c>
      <c r="AA203" s="97">
        <v>43435</v>
      </c>
      <c r="AB203" s="158" t="s">
        <v>37</v>
      </c>
      <c r="AC203" s="158"/>
      <c r="AD203" s="160">
        <v>43800</v>
      </c>
      <c r="AE203" s="222"/>
    </row>
    <row r="204" spans="1:31" ht="15.75" customHeight="1">
      <c r="A204" s="171" t="s">
        <v>2737</v>
      </c>
      <c r="B204" s="192" t="s">
        <v>2849</v>
      </c>
      <c r="C204" s="193" t="s">
        <v>2850</v>
      </c>
      <c r="D204" s="193" t="s">
        <v>31</v>
      </c>
      <c r="E204" s="193"/>
      <c r="F204" s="193" t="s">
        <v>2851</v>
      </c>
      <c r="G204" s="519" t="s">
        <v>2852</v>
      </c>
      <c r="H204" s="193" t="s">
        <v>2853</v>
      </c>
      <c r="I204" s="193"/>
      <c r="J204" s="193"/>
      <c r="K204" s="193"/>
      <c r="L204" s="193"/>
      <c r="M204" s="520"/>
      <c r="N204" t="s">
        <v>409</v>
      </c>
      <c r="O204" s="521">
        <v>43046</v>
      </c>
      <c r="Q204" s="521"/>
      <c r="R204" s="521" t="s">
        <v>2854</v>
      </c>
      <c r="S204" s="521">
        <v>42439</v>
      </c>
      <c r="T204" s="522"/>
      <c r="U204" s="523"/>
      <c r="W204" s="521"/>
      <c r="Z204" s="194">
        <v>43357</v>
      </c>
      <c r="AA204" s="524">
        <v>43070</v>
      </c>
      <c r="AB204" s="277" t="s">
        <v>59</v>
      </c>
      <c r="AC204" s="277" t="s">
        <v>2844</v>
      </c>
      <c r="AD204" s="487">
        <v>43800</v>
      </c>
      <c r="AE204" s="222"/>
    </row>
    <row r="205" spans="1:31" ht="15.75" customHeight="1">
      <c r="A205" s="171" t="s">
        <v>2855</v>
      </c>
      <c r="B205" s="543" t="s">
        <v>2856</v>
      </c>
      <c r="C205" s="469" t="s">
        <v>2857</v>
      </c>
      <c r="D205" s="423" t="s">
        <v>31</v>
      </c>
      <c r="E205" s="151" t="s">
        <v>685</v>
      </c>
      <c r="F205" s="469" t="s">
        <v>2858</v>
      </c>
      <c r="G205" s="544" t="s">
        <v>2859</v>
      </c>
      <c r="H205" s="159" t="s">
        <v>2860</v>
      </c>
      <c r="I205" s="469"/>
      <c r="J205" s="469"/>
      <c r="K205" s="469"/>
      <c r="L205" s="469"/>
      <c r="M205" s="469"/>
      <c r="N205" s="469"/>
      <c r="O205" s="469"/>
      <c r="P205" s="469"/>
      <c r="Q205" s="469"/>
      <c r="R205" s="469"/>
      <c r="S205" s="544"/>
      <c r="T205" s="469"/>
      <c r="U205" s="469"/>
      <c r="V205" s="469"/>
      <c r="W205" s="469"/>
      <c r="X205" s="469" t="s">
        <v>163</v>
      </c>
      <c r="Y205" s="470">
        <v>41361</v>
      </c>
      <c r="Z205" s="157">
        <v>42221</v>
      </c>
      <c r="AA205" s="219">
        <v>42005</v>
      </c>
      <c r="AB205" s="158" t="s">
        <v>59</v>
      </c>
      <c r="AC205" s="159" t="s">
        <v>2861</v>
      </c>
      <c r="AD205" s="160">
        <v>43831</v>
      </c>
    </row>
    <row r="206" spans="1:31" ht="15.75" customHeight="1">
      <c r="A206" s="171" t="s">
        <v>2737</v>
      </c>
      <c r="B206" s="192" t="s">
        <v>2862</v>
      </c>
      <c r="C206" s="277" t="s">
        <v>2863</v>
      </c>
      <c r="D206" s="545" t="s">
        <v>31</v>
      </c>
      <c r="E206" s="546"/>
      <c r="F206" s="200" t="s">
        <v>2864</v>
      </c>
      <c r="G206" s="547" t="s">
        <v>2865</v>
      </c>
      <c r="H206" s="277"/>
      <c r="I206" s="277"/>
      <c r="J206" s="277"/>
      <c r="K206" s="277"/>
      <c r="L206" s="277"/>
      <c r="M206" s="277"/>
      <c r="N206" s="277" t="s">
        <v>2866</v>
      </c>
      <c r="O206" s="460">
        <v>43089</v>
      </c>
      <c r="P206" s="277"/>
      <c r="Q206" s="277"/>
      <c r="R206" s="277"/>
      <c r="S206" s="452"/>
      <c r="T206" s="277"/>
      <c r="U206" s="548"/>
      <c r="V206" s="277"/>
      <c r="W206" s="548"/>
      <c r="X206" s="277"/>
      <c r="Y206" s="277"/>
      <c r="Z206" s="486">
        <v>43690</v>
      </c>
      <c r="AA206" s="524">
        <v>43466</v>
      </c>
      <c r="AB206" s="277" t="s">
        <v>37</v>
      </c>
      <c r="AC206" s="277"/>
      <c r="AD206" s="487">
        <v>43831</v>
      </c>
    </row>
    <row r="207" spans="1:31" ht="15.75" customHeight="1">
      <c r="A207" s="171" t="s">
        <v>2737</v>
      </c>
    </row>
    <row r="208" spans="1:31" ht="15.75" customHeight="1">
      <c r="A208" s="171" t="s">
        <v>2737</v>
      </c>
      <c r="B208" s="191" t="s">
        <v>2867</v>
      </c>
      <c r="C208" s="158" t="s">
        <v>2868</v>
      </c>
      <c r="D208" s="393" t="s">
        <v>237</v>
      </c>
      <c r="E208" s="151" t="s">
        <v>2869</v>
      </c>
      <c r="F208" s="152" t="s">
        <v>2870</v>
      </c>
      <c r="G208" s="391" t="s">
        <v>2871</v>
      </c>
      <c r="H208" s="158" t="s">
        <v>2872</v>
      </c>
      <c r="I208" s="158"/>
      <c r="J208" s="158"/>
      <c r="K208" s="158"/>
      <c r="L208" s="158"/>
      <c r="M208" s="158"/>
      <c r="N208" s="158"/>
      <c r="O208" s="158"/>
      <c r="P208" s="158" t="s">
        <v>322</v>
      </c>
      <c r="Q208" s="460">
        <v>42930</v>
      </c>
      <c r="R208" s="158"/>
      <c r="S208" s="452"/>
      <c r="T208" s="158" t="s">
        <v>1204</v>
      </c>
      <c r="U208" s="460">
        <v>41893</v>
      </c>
      <c r="V208" s="158"/>
      <c r="W208" s="158"/>
      <c r="X208" s="158"/>
      <c r="Y208" s="158"/>
      <c r="Z208" s="157">
        <v>43536</v>
      </c>
      <c r="AA208" s="97">
        <v>43466</v>
      </c>
      <c r="AB208" s="158" t="s">
        <v>37</v>
      </c>
      <c r="AC208" s="158"/>
      <c r="AD208" s="160">
        <v>43831</v>
      </c>
    </row>
    <row r="209" spans="1:31" ht="15.75" customHeight="1">
      <c r="A209" s="171" t="s">
        <v>2737</v>
      </c>
      <c r="B209" s="192" t="s">
        <v>2873</v>
      </c>
      <c r="C209" s="193" t="s">
        <v>2874</v>
      </c>
      <c r="D209" s="193" t="s">
        <v>31</v>
      </c>
      <c r="E209" s="193" t="s">
        <v>2293</v>
      </c>
      <c r="F209" s="193" t="s">
        <v>2875</v>
      </c>
      <c r="G209" s="519" t="s">
        <v>2876</v>
      </c>
      <c r="H209" s="193" t="s">
        <v>2877</v>
      </c>
      <c r="I209" s="193"/>
      <c r="J209" s="193"/>
      <c r="K209" s="193"/>
      <c r="L209" s="193" t="s">
        <v>2878</v>
      </c>
      <c r="M209" s="520">
        <v>43756</v>
      </c>
      <c r="O209" s="521"/>
      <c r="Q209" s="521"/>
      <c r="R209" s="521"/>
      <c r="S209" s="521"/>
      <c r="T209" s="522" t="s">
        <v>2879</v>
      </c>
      <c r="U209" s="523">
        <v>42046</v>
      </c>
      <c r="W209" s="521"/>
      <c r="X209" t="s">
        <v>2880</v>
      </c>
      <c r="Y209" s="521">
        <v>40756</v>
      </c>
      <c r="Z209" s="194">
        <v>42706</v>
      </c>
      <c r="AA209" s="524">
        <v>42370</v>
      </c>
      <c r="AB209" s="277" t="s">
        <v>59</v>
      </c>
      <c r="AC209" s="277" t="s">
        <v>2861</v>
      </c>
      <c r="AD209" s="487">
        <v>43831</v>
      </c>
    </row>
    <row r="210" spans="1:31" ht="15.75" customHeight="1">
      <c r="A210" s="171" t="s">
        <v>2737</v>
      </c>
      <c r="B210" s="191" t="s">
        <v>2881</v>
      </c>
      <c r="C210" s="198" t="s">
        <v>2882</v>
      </c>
      <c r="D210" s="198" t="s">
        <v>31</v>
      </c>
      <c r="E210" s="198"/>
      <c r="F210" s="198" t="s">
        <v>2883</v>
      </c>
      <c r="G210" s="498" t="s">
        <v>2884</v>
      </c>
      <c r="H210" s="198" t="s">
        <v>2885</v>
      </c>
      <c r="I210" s="198"/>
      <c r="J210" s="198"/>
      <c r="K210" s="198"/>
      <c r="L210" s="198"/>
      <c r="M210" s="499"/>
      <c r="N210" s="198" t="s">
        <v>1622</v>
      </c>
      <c r="O210" s="549">
        <v>43326</v>
      </c>
      <c r="P210" s="135"/>
      <c r="Q210" s="517"/>
      <c r="R210" s="198" t="s">
        <v>381</v>
      </c>
      <c r="S210" s="518">
        <v>42356</v>
      </c>
      <c r="T210" s="550"/>
      <c r="U210" s="518"/>
      <c r="V210" s="517"/>
      <c r="W210" s="517"/>
      <c r="X210" s="198" t="s">
        <v>870</v>
      </c>
      <c r="Y210" s="518">
        <v>41514</v>
      </c>
      <c r="Z210" s="500">
        <v>43479</v>
      </c>
      <c r="AA210" s="97">
        <v>43497</v>
      </c>
      <c r="AB210" s="158" t="s">
        <v>37</v>
      </c>
      <c r="AC210" s="158"/>
      <c r="AD210" s="160">
        <v>43862</v>
      </c>
      <c r="AE210" s="222"/>
    </row>
    <row r="211" spans="1:31" ht="15.75" customHeight="1">
      <c r="A211" s="171" t="s">
        <v>2737</v>
      </c>
      <c r="B211" s="191" t="s">
        <v>2886</v>
      </c>
      <c r="C211" s="198" t="s">
        <v>2887</v>
      </c>
      <c r="D211" s="198" t="s">
        <v>31</v>
      </c>
      <c r="E211" s="198"/>
      <c r="F211" s="198" t="s">
        <v>2888</v>
      </c>
      <c r="G211" s="498" t="s">
        <v>2889</v>
      </c>
      <c r="H211" s="198" t="s">
        <v>2890</v>
      </c>
      <c r="I211" s="198"/>
      <c r="J211" s="198"/>
      <c r="K211" s="198"/>
      <c r="L211" s="198" t="s">
        <v>2891</v>
      </c>
      <c r="M211" s="518">
        <v>43367</v>
      </c>
      <c r="N211" s="135"/>
      <c r="O211" s="135"/>
      <c r="P211" s="135"/>
      <c r="Q211" s="517"/>
      <c r="R211" s="517"/>
      <c r="S211" s="517"/>
      <c r="T211" s="550"/>
      <c r="U211" s="518"/>
      <c r="V211" s="517"/>
      <c r="W211" s="517"/>
      <c r="X211" s="517"/>
      <c r="Y211" s="517"/>
      <c r="Z211" s="500">
        <v>43807</v>
      </c>
      <c r="AA211" s="97">
        <v>43497</v>
      </c>
      <c r="AB211" s="158" t="s">
        <v>37</v>
      </c>
      <c r="AC211" s="158"/>
      <c r="AD211" s="160">
        <v>43862</v>
      </c>
      <c r="AE211" s="222"/>
    </row>
    <row r="212" spans="1:31" ht="15.75" customHeight="1">
      <c r="A212" s="171" t="s">
        <v>2737</v>
      </c>
      <c r="B212" s="149" t="s">
        <v>2892</v>
      </c>
      <c r="C212" s="233" t="s">
        <v>2893</v>
      </c>
      <c r="D212" s="393" t="s">
        <v>31</v>
      </c>
      <c r="E212" s="151" t="s">
        <v>334</v>
      </c>
      <c r="F212" s="424" t="s">
        <v>2894</v>
      </c>
      <c r="G212" s="425" t="s">
        <v>2895</v>
      </c>
      <c r="H212" s="233" t="s">
        <v>2896</v>
      </c>
      <c r="I212" s="210"/>
      <c r="J212" s="210"/>
      <c r="K212" s="210"/>
      <c r="L212" s="210"/>
      <c r="M212" s="210"/>
      <c r="N212" s="210"/>
      <c r="O212" s="210"/>
      <c r="P212" s="210"/>
      <c r="Q212" s="210"/>
      <c r="R212" s="233" t="s">
        <v>2897</v>
      </c>
      <c r="S212" s="551">
        <v>42598</v>
      </c>
      <c r="T212" s="209"/>
      <c r="U212" s="269"/>
      <c r="V212" s="210"/>
      <c r="W212" s="210"/>
      <c r="X212" s="210"/>
      <c r="Y212" s="210"/>
      <c r="Z212" s="157">
        <v>42783</v>
      </c>
      <c r="AA212" s="97">
        <v>42795</v>
      </c>
      <c r="AB212" s="199" t="s">
        <v>59</v>
      </c>
      <c r="AC212" s="158" t="s">
        <v>2898</v>
      </c>
      <c r="AD212" s="160">
        <v>43891</v>
      </c>
    </row>
    <row r="213" spans="1:31" ht="15.75" customHeight="1">
      <c r="A213" s="171" t="s">
        <v>2737</v>
      </c>
      <c r="B213" s="191" t="s">
        <v>2899</v>
      </c>
      <c r="C213" s="158" t="s">
        <v>2900</v>
      </c>
      <c r="D213" s="393" t="s">
        <v>31</v>
      </c>
      <c r="E213" s="151" t="s">
        <v>318</v>
      </c>
      <c r="F213" s="152" t="s">
        <v>2901</v>
      </c>
      <c r="G213" s="391" t="s">
        <v>2902</v>
      </c>
      <c r="H213" s="158" t="s">
        <v>2903</v>
      </c>
      <c r="I213" s="155"/>
      <c r="J213" s="155"/>
      <c r="K213" s="155"/>
      <c r="L213" s="155"/>
      <c r="M213" s="155"/>
      <c r="N213" s="155" t="s">
        <v>511</v>
      </c>
      <c r="O213" s="460">
        <v>43122</v>
      </c>
      <c r="P213" s="158"/>
      <c r="Q213" s="158"/>
      <c r="R213" s="158"/>
      <c r="S213" s="452"/>
      <c r="T213" s="158"/>
      <c r="U213" s="158"/>
      <c r="V213" s="158"/>
      <c r="W213" s="158"/>
      <c r="X213" s="158"/>
      <c r="Y213" s="158"/>
      <c r="Z213" s="157">
        <v>43339</v>
      </c>
      <c r="AA213" s="97">
        <v>43160</v>
      </c>
      <c r="AB213" s="158" t="s">
        <v>59</v>
      </c>
      <c r="AC213" s="158" t="s">
        <v>2898</v>
      </c>
      <c r="AD213" s="160">
        <v>43891</v>
      </c>
    </row>
    <row r="214" spans="1:31" ht="15.75" customHeight="1">
      <c r="A214" s="171" t="s">
        <v>2737</v>
      </c>
      <c r="B214" s="192" t="s">
        <v>2904</v>
      </c>
      <c r="C214" s="193" t="s">
        <v>2905</v>
      </c>
      <c r="D214" s="193" t="s">
        <v>31</v>
      </c>
      <c r="E214" s="193" t="s">
        <v>83</v>
      </c>
      <c r="F214" s="193" t="s">
        <v>2906</v>
      </c>
      <c r="G214" s="519" t="s">
        <v>2907</v>
      </c>
      <c r="H214" s="193" t="s">
        <v>2908</v>
      </c>
      <c r="I214" s="193"/>
      <c r="J214" s="193"/>
      <c r="K214" s="193"/>
      <c r="L214" s="193"/>
      <c r="M214" s="520"/>
      <c r="O214" s="521"/>
      <c r="Q214" s="521"/>
      <c r="R214" s="521"/>
      <c r="S214" s="521"/>
      <c r="T214" s="522" t="s">
        <v>2909</v>
      </c>
      <c r="U214" s="523">
        <v>42177</v>
      </c>
      <c r="W214" s="521"/>
      <c r="X214" t="s">
        <v>496</v>
      </c>
      <c r="Y214" s="521">
        <v>41386</v>
      </c>
      <c r="Z214" s="194">
        <v>42831</v>
      </c>
      <c r="AA214" s="524">
        <v>42795</v>
      </c>
      <c r="AB214" s="171" t="s">
        <v>59</v>
      </c>
      <c r="AC214" s="277" t="s">
        <v>2898</v>
      </c>
      <c r="AD214" s="487">
        <v>43891</v>
      </c>
    </row>
    <row r="215" spans="1:31" ht="15.75" customHeight="1">
      <c r="A215" s="171" t="s">
        <v>2737</v>
      </c>
      <c r="B215" s="191" t="s">
        <v>2910</v>
      </c>
      <c r="C215" s="158" t="s">
        <v>2911</v>
      </c>
      <c r="D215" s="151" t="s">
        <v>31</v>
      </c>
      <c r="E215" s="151" t="s">
        <v>534</v>
      </c>
      <c r="F215" s="197" t="s">
        <v>2912</v>
      </c>
      <c r="G215" s="416" t="s">
        <v>2913</v>
      </c>
      <c r="H215" s="158" t="s">
        <v>2914</v>
      </c>
      <c r="I215" s="158"/>
      <c r="J215" s="158"/>
      <c r="K215" s="158"/>
      <c r="L215" s="158"/>
      <c r="M215" s="158"/>
      <c r="N215" s="158"/>
      <c r="O215" s="158"/>
      <c r="P215" s="158" t="s">
        <v>1990</v>
      </c>
      <c r="Q215" s="422">
        <v>42703</v>
      </c>
      <c r="R215" s="209"/>
      <c r="S215" s="392"/>
      <c r="T215" s="209"/>
      <c r="U215" s="209"/>
      <c r="V215" s="209"/>
      <c r="W215" s="209"/>
      <c r="X215" s="233" t="s">
        <v>2915</v>
      </c>
      <c r="Y215" s="158" t="s">
        <v>2916</v>
      </c>
      <c r="Z215" s="157">
        <v>43006</v>
      </c>
      <c r="AA215" s="97">
        <v>42795</v>
      </c>
      <c r="AB215" s="199" t="s">
        <v>59</v>
      </c>
      <c r="AC215" s="158" t="s">
        <v>2898</v>
      </c>
      <c r="AD215" s="160">
        <v>43891</v>
      </c>
    </row>
    <row r="216" spans="1:31" ht="15.75" customHeight="1">
      <c r="A216" s="171" t="s">
        <v>2737</v>
      </c>
      <c r="B216" s="191" t="s">
        <v>2917</v>
      </c>
      <c r="C216" s="199" t="s">
        <v>2918</v>
      </c>
      <c r="D216" s="393" t="s">
        <v>31</v>
      </c>
      <c r="E216" s="418" t="s">
        <v>334</v>
      </c>
      <c r="F216" s="199" t="s">
        <v>2919</v>
      </c>
      <c r="G216" s="419" t="s">
        <v>2920</v>
      </c>
      <c r="H216" s="199" t="s">
        <v>2921</v>
      </c>
      <c r="I216" s="199"/>
      <c r="J216" s="199"/>
      <c r="K216" s="199"/>
      <c r="L216" s="199"/>
      <c r="M216" s="199"/>
      <c r="N216" s="199"/>
      <c r="O216" s="552"/>
      <c r="P216" s="199"/>
      <c r="Q216" s="199"/>
      <c r="R216" s="199" t="s">
        <v>1967</v>
      </c>
      <c r="S216" s="494">
        <v>42459</v>
      </c>
      <c r="T216" s="199"/>
      <c r="U216" s="421"/>
      <c r="V216" s="199" t="s">
        <v>2922</v>
      </c>
      <c r="W216" s="199" t="s">
        <v>2923</v>
      </c>
      <c r="X216" s="199" t="s">
        <v>2922</v>
      </c>
      <c r="Y216" s="199" t="s">
        <v>2923</v>
      </c>
      <c r="Z216" s="157">
        <v>43437</v>
      </c>
      <c r="AA216" s="97">
        <v>43191</v>
      </c>
      <c r="AB216" s="199" t="s">
        <v>59</v>
      </c>
      <c r="AC216" s="158" t="s">
        <v>2924</v>
      </c>
      <c r="AD216" s="160">
        <v>43922</v>
      </c>
    </row>
    <row r="217" spans="1:31" ht="15.75" customHeight="1">
      <c r="A217" s="171" t="s">
        <v>2737</v>
      </c>
      <c r="B217" s="191" t="s">
        <v>2925</v>
      </c>
      <c r="C217" s="198" t="s">
        <v>2926</v>
      </c>
      <c r="D217" s="198" t="s">
        <v>31</v>
      </c>
      <c r="E217" s="198" t="s">
        <v>32</v>
      </c>
      <c r="F217" s="198" t="s">
        <v>2927</v>
      </c>
      <c r="G217" s="498" t="s">
        <v>2928</v>
      </c>
      <c r="H217" s="198"/>
      <c r="I217" s="198"/>
      <c r="J217" s="198"/>
      <c r="K217" s="198"/>
      <c r="L217" s="198"/>
      <c r="M217" s="499"/>
      <c r="N217" s="135"/>
      <c r="O217" s="135"/>
      <c r="P217" s="198" t="s">
        <v>537</v>
      </c>
      <c r="Q217" s="518">
        <v>42676</v>
      </c>
      <c r="R217" s="517"/>
      <c r="S217" s="517"/>
      <c r="T217" s="550"/>
      <c r="U217" s="518"/>
      <c r="V217" s="517"/>
      <c r="W217" s="517"/>
      <c r="X217" s="517"/>
      <c r="Y217" s="517"/>
      <c r="Z217" s="500">
        <v>43715</v>
      </c>
      <c r="AA217" s="97">
        <v>43556</v>
      </c>
      <c r="AB217" s="158" t="s">
        <v>37</v>
      </c>
      <c r="AC217" s="158"/>
      <c r="AD217" s="160">
        <v>43922</v>
      </c>
    </row>
    <row r="218" spans="1:31" ht="15.75" customHeight="1">
      <c r="A218" s="171" t="s">
        <v>2737</v>
      </c>
      <c r="B218" s="191" t="s">
        <v>2929</v>
      </c>
      <c r="C218" s="553" t="s">
        <v>2930</v>
      </c>
      <c r="D218" s="198" t="s">
        <v>31</v>
      </c>
      <c r="E218" s="198"/>
      <c r="F218" s="554" t="s">
        <v>2931</v>
      </c>
      <c r="G218" s="555" t="s">
        <v>2932</v>
      </c>
      <c r="H218" s="193" t="s">
        <v>2933</v>
      </c>
      <c r="I218" s="193"/>
      <c r="J218" s="193"/>
      <c r="K218" s="193"/>
      <c r="L218" s="193"/>
      <c r="M218" s="520"/>
      <c r="N218" s="135"/>
      <c r="O218" s="135"/>
      <c r="P218" s="198" t="s">
        <v>2934</v>
      </c>
      <c r="Q218" s="518">
        <v>42705</v>
      </c>
      <c r="R218" s="517"/>
      <c r="S218" s="517"/>
      <c r="T218" s="550"/>
      <c r="U218" s="518"/>
      <c r="V218" s="517"/>
      <c r="W218" s="517"/>
      <c r="X218" s="517"/>
      <c r="Y218" s="517"/>
      <c r="Z218" s="500">
        <v>43757</v>
      </c>
      <c r="AA218" s="97">
        <v>43556</v>
      </c>
      <c r="AB218" s="158" t="s">
        <v>37</v>
      </c>
      <c r="AC218" s="158"/>
      <c r="AD218" s="160">
        <v>43922</v>
      </c>
    </row>
    <row r="219" spans="1:31" ht="15.75" customHeight="1">
      <c r="A219" s="171" t="s">
        <v>2737</v>
      </c>
      <c r="B219" s="191" t="s">
        <v>2935</v>
      </c>
      <c r="C219" s="198" t="s">
        <v>2936</v>
      </c>
      <c r="D219" s="198" t="s">
        <v>237</v>
      </c>
      <c r="E219" s="198"/>
      <c r="F219" s="556" t="s">
        <v>2937</v>
      </c>
      <c r="G219" s="498" t="s">
        <v>2938</v>
      </c>
      <c r="H219" s="198" t="s">
        <v>2939</v>
      </c>
      <c r="I219" s="198"/>
      <c r="J219" s="198"/>
      <c r="K219" s="198"/>
      <c r="L219" s="198" t="s">
        <v>1383</v>
      </c>
      <c r="M219" s="198" t="s">
        <v>2940</v>
      </c>
      <c r="N219" s="135"/>
      <c r="O219" s="135"/>
      <c r="P219" s="198" t="s">
        <v>381</v>
      </c>
      <c r="Q219" s="518">
        <v>42959</v>
      </c>
      <c r="R219" s="517"/>
      <c r="S219" s="517"/>
      <c r="T219" s="550"/>
      <c r="U219" s="518"/>
      <c r="V219" s="517"/>
      <c r="W219" s="517"/>
      <c r="X219" s="517"/>
      <c r="Y219" s="517"/>
      <c r="Z219" s="500">
        <v>43809</v>
      </c>
      <c r="AA219" s="97">
        <v>43556</v>
      </c>
      <c r="AB219" s="158" t="s">
        <v>37</v>
      </c>
      <c r="AC219" s="158"/>
      <c r="AD219" s="160">
        <v>43922</v>
      </c>
    </row>
    <row r="220" spans="1:31" ht="15.75" customHeight="1">
      <c r="A220" s="171" t="s">
        <v>2737</v>
      </c>
      <c r="B220" s="191" t="s">
        <v>2941</v>
      </c>
      <c r="C220" s="199" t="s">
        <v>2942</v>
      </c>
      <c r="D220" s="393" t="s">
        <v>2943</v>
      </c>
      <c r="E220" s="418" t="s">
        <v>318</v>
      </c>
      <c r="F220" s="199" t="s">
        <v>2944</v>
      </c>
      <c r="G220" s="419" t="s">
        <v>2945</v>
      </c>
      <c r="H220" s="199" t="s">
        <v>2946</v>
      </c>
      <c r="I220" s="155"/>
      <c r="J220" s="155"/>
      <c r="K220" s="155"/>
      <c r="L220" s="155"/>
      <c r="M220" s="155"/>
      <c r="N220" s="155" t="s">
        <v>464</v>
      </c>
      <c r="O220" s="503">
        <v>43105</v>
      </c>
      <c r="P220" s="199"/>
      <c r="Q220" s="199"/>
      <c r="R220" s="199"/>
      <c r="S220" s="419"/>
      <c r="T220" s="199"/>
      <c r="U220" s="421"/>
      <c r="V220" s="199"/>
      <c r="W220" s="199"/>
      <c r="X220" s="199"/>
      <c r="Y220" s="199"/>
      <c r="Z220" s="157">
        <v>43123</v>
      </c>
      <c r="AA220" s="97">
        <v>43191</v>
      </c>
      <c r="AB220" s="508" t="s">
        <v>59</v>
      </c>
      <c r="AC220" s="158" t="s">
        <v>2924</v>
      </c>
      <c r="AD220" s="496">
        <v>43922</v>
      </c>
    </row>
    <row r="221" spans="1:31" ht="12.75">
      <c r="A221" s="171" t="s">
        <v>2737</v>
      </c>
      <c r="B221" s="191" t="s">
        <v>2947</v>
      </c>
      <c r="C221" s="158" t="s">
        <v>2948</v>
      </c>
      <c r="D221" s="393" t="s">
        <v>31</v>
      </c>
      <c r="E221" s="151"/>
      <c r="F221" s="152" t="s">
        <v>2949</v>
      </c>
      <c r="G221" s="391" t="s">
        <v>2950</v>
      </c>
      <c r="H221" s="158" t="s">
        <v>2951</v>
      </c>
      <c r="I221" s="158"/>
      <c r="J221" s="158"/>
      <c r="K221" s="158"/>
      <c r="L221" s="158"/>
      <c r="M221" s="158"/>
      <c r="N221" s="158"/>
      <c r="O221" s="158"/>
      <c r="P221" s="158" t="s">
        <v>2952</v>
      </c>
      <c r="Q221" s="460">
        <v>42873</v>
      </c>
      <c r="R221" s="158"/>
      <c r="S221" s="452"/>
      <c r="T221" s="158"/>
      <c r="U221" s="158"/>
      <c r="V221" s="158"/>
      <c r="W221" s="158"/>
      <c r="X221" s="158"/>
      <c r="Y221" s="158"/>
      <c r="Z221" s="157">
        <v>43233</v>
      </c>
      <c r="AA221" s="97">
        <v>43221</v>
      </c>
      <c r="AB221" s="158" t="s">
        <v>59</v>
      </c>
      <c r="AC221" s="158" t="s">
        <v>2953</v>
      </c>
      <c r="AD221" s="160">
        <v>43952</v>
      </c>
    </row>
    <row r="222" spans="1:31" ht="12.75">
      <c r="A222" s="171" t="s">
        <v>2737</v>
      </c>
      <c r="B222" s="191" t="s">
        <v>2954</v>
      </c>
      <c r="C222" s="158" t="s">
        <v>2955</v>
      </c>
      <c r="D222" s="393" t="s">
        <v>112</v>
      </c>
      <c r="E222" s="151" t="s">
        <v>2956</v>
      </c>
      <c r="F222" s="152" t="s">
        <v>2957</v>
      </c>
      <c r="G222" s="391" t="s">
        <v>2958</v>
      </c>
      <c r="H222" s="158" t="s">
        <v>2959</v>
      </c>
      <c r="I222" s="158"/>
      <c r="J222" s="158"/>
      <c r="K222" s="158"/>
      <c r="L222" s="158"/>
      <c r="M222" s="158"/>
      <c r="N222" s="158"/>
      <c r="O222" s="158"/>
      <c r="P222" s="158"/>
      <c r="Q222" s="158"/>
      <c r="R222" s="158" t="s">
        <v>1009</v>
      </c>
      <c r="S222" s="452">
        <v>42375</v>
      </c>
      <c r="T222" s="158"/>
      <c r="U222" s="158"/>
      <c r="V222" s="158"/>
      <c r="W222" s="158"/>
      <c r="X222" s="158"/>
      <c r="Y222" s="158"/>
      <c r="Z222" s="157">
        <v>43444</v>
      </c>
      <c r="AA222" s="97">
        <v>43221</v>
      </c>
      <c r="AB222" s="158" t="s">
        <v>59</v>
      </c>
      <c r="AC222" s="158" t="s">
        <v>2953</v>
      </c>
      <c r="AD222" s="160">
        <v>43952</v>
      </c>
    </row>
    <row r="223" spans="1:31" ht="12.75">
      <c r="A223" s="171" t="s">
        <v>2737</v>
      </c>
      <c r="B223" s="191" t="s">
        <v>2960</v>
      </c>
      <c r="C223" s="158" t="s">
        <v>2961</v>
      </c>
      <c r="D223" s="151" t="s">
        <v>31</v>
      </c>
      <c r="E223" s="151" t="s">
        <v>2028</v>
      </c>
      <c r="F223" s="197" t="s">
        <v>2962</v>
      </c>
      <c r="G223" s="416" t="s">
        <v>2963</v>
      </c>
      <c r="H223" s="158" t="s">
        <v>2964</v>
      </c>
      <c r="I223" s="158" t="s">
        <v>230</v>
      </c>
      <c r="J223" s="158"/>
      <c r="K223" s="158"/>
      <c r="L223" s="158"/>
      <c r="M223" s="158"/>
      <c r="N223" s="158"/>
      <c r="O223" s="158"/>
      <c r="P223" s="158"/>
      <c r="Q223" s="158"/>
      <c r="R223" s="158" t="s">
        <v>1030</v>
      </c>
      <c r="S223" s="452">
        <v>42458</v>
      </c>
      <c r="T223" s="158"/>
      <c r="U223" s="158"/>
      <c r="V223" s="158"/>
      <c r="W223" s="158"/>
      <c r="X223" s="158"/>
      <c r="Y223" s="158"/>
      <c r="Z223" s="157">
        <v>42557</v>
      </c>
      <c r="AA223" s="97">
        <v>42491</v>
      </c>
      <c r="AB223" s="158" t="s">
        <v>59</v>
      </c>
      <c r="AC223" s="158" t="s">
        <v>2953</v>
      </c>
      <c r="AD223" s="160">
        <v>43952</v>
      </c>
    </row>
    <row r="224" spans="1:31" ht="15.75" customHeight="1">
      <c r="A224" s="171" t="s">
        <v>2737</v>
      </c>
      <c r="B224" s="191" t="s">
        <v>806</v>
      </c>
      <c r="C224" s="158" t="s">
        <v>2965</v>
      </c>
      <c r="D224" s="393" t="s">
        <v>31</v>
      </c>
      <c r="E224" s="151" t="s">
        <v>1957</v>
      </c>
      <c r="F224" s="152" t="s">
        <v>808</v>
      </c>
      <c r="G224" s="391" t="s">
        <v>2966</v>
      </c>
      <c r="H224" s="158" t="s">
        <v>809</v>
      </c>
      <c r="I224" s="158"/>
      <c r="J224" s="158"/>
      <c r="K224" s="158"/>
      <c r="L224" s="158"/>
      <c r="M224" s="158"/>
      <c r="N224" s="158"/>
      <c r="O224" s="158"/>
      <c r="P224" s="158"/>
      <c r="Q224" s="158"/>
      <c r="R224" s="158" t="s">
        <v>810</v>
      </c>
      <c r="S224" s="452">
        <v>42599</v>
      </c>
      <c r="T224" s="158"/>
      <c r="U224" s="158"/>
      <c r="V224" s="158"/>
      <c r="W224" s="158"/>
      <c r="X224" s="158" t="s">
        <v>2967</v>
      </c>
      <c r="Y224" s="460">
        <v>41388</v>
      </c>
      <c r="Z224" s="157">
        <v>43129</v>
      </c>
      <c r="AA224" s="97">
        <v>43221</v>
      </c>
      <c r="AB224" s="158" t="s">
        <v>59</v>
      </c>
      <c r="AC224" s="158" t="s">
        <v>2953</v>
      </c>
      <c r="AD224" s="160">
        <v>43952</v>
      </c>
    </row>
    <row r="225" spans="1:31" ht="15.75" customHeight="1">
      <c r="A225" s="171" t="s">
        <v>2968</v>
      </c>
      <c r="B225" s="39" t="s">
        <v>1663</v>
      </c>
      <c r="C225" s="40" t="s">
        <v>2969</v>
      </c>
      <c r="D225" s="66" t="s">
        <v>31</v>
      </c>
      <c r="E225" s="66" t="s">
        <v>54</v>
      </c>
      <c r="F225" s="42" t="str">
        <f>HYPERLINK("mailto:peacon@gmail.com","peacon@gmail.com")</f>
        <v>peacon@gmail.com</v>
      </c>
      <c r="G225" s="43" t="s">
        <v>2970</v>
      </c>
      <c r="H225" s="14" t="s">
        <v>2971</v>
      </c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4"/>
      <c r="T225" s="40"/>
      <c r="U225" s="40"/>
      <c r="V225" s="40" t="s">
        <v>790</v>
      </c>
      <c r="W225" s="60">
        <v>41642</v>
      </c>
      <c r="X225" s="14" t="s">
        <v>2972</v>
      </c>
      <c r="Y225" s="14" t="s">
        <v>2973</v>
      </c>
      <c r="Z225" s="17">
        <v>40225</v>
      </c>
      <c r="AA225" s="28">
        <v>40269</v>
      </c>
      <c r="AB225" s="14" t="s">
        <v>59</v>
      </c>
      <c r="AC225" s="14" t="s">
        <v>2974</v>
      </c>
      <c r="AD225" s="19">
        <v>43983</v>
      </c>
    </row>
    <row r="226" spans="1:31" ht="15.75" customHeight="1">
      <c r="A226" s="171" t="s">
        <v>2737</v>
      </c>
      <c r="B226" s="9" t="s">
        <v>1664</v>
      </c>
      <c r="C226" s="20" t="s">
        <v>2975</v>
      </c>
      <c r="D226" s="11" t="s">
        <v>31</v>
      </c>
      <c r="E226" s="20"/>
      <c r="F226" s="10" t="s">
        <v>2976</v>
      </c>
      <c r="G226" s="27" t="s">
        <v>2977</v>
      </c>
      <c r="H226" s="20" t="s">
        <v>2978</v>
      </c>
      <c r="I226" s="20"/>
      <c r="J226" s="20"/>
      <c r="K226" s="20"/>
      <c r="L226" s="20"/>
      <c r="M226" s="30"/>
      <c r="N226" s="22"/>
      <c r="O226" s="22"/>
      <c r="P226" s="22"/>
      <c r="Q226" s="23"/>
      <c r="R226" s="20" t="s">
        <v>2979</v>
      </c>
      <c r="S226" s="21">
        <v>42329</v>
      </c>
      <c r="T226" s="24"/>
      <c r="U226" s="21"/>
      <c r="V226" s="23"/>
      <c r="W226" s="23"/>
      <c r="X226" s="20" t="s">
        <v>2980</v>
      </c>
      <c r="Y226" s="15">
        <v>40435</v>
      </c>
      <c r="Z226" s="25">
        <v>43818</v>
      </c>
      <c r="AA226" s="18">
        <v>43617</v>
      </c>
      <c r="AB226" s="14" t="s">
        <v>37</v>
      </c>
      <c r="AC226" s="14"/>
      <c r="AD226" s="19">
        <v>43983</v>
      </c>
    </row>
    <row r="227" spans="1:31" ht="15.75" customHeight="1">
      <c r="A227" s="171" t="s">
        <v>2737</v>
      </c>
      <c r="B227" s="9" t="s">
        <v>1665</v>
      </c>
      <c r="C227" s="14" t="s">
        <v>2506</v>
      </c>
      <c r="D227" s="11" t="s">
        <v>31</v>
      </c>
      <c r="E227" s="12" t="s">
        <v>244</v>
      </c>
      <c r="F227" s="61" t="s">
        <v>2507</v>
      </c>
      <c r="G227" s="26" t="s">
        <v>2508</v>
      </c>
      <c r="H227" s="14" t="s">
        <v>2509</v>
      </c>
      <c r="I227" s="62"/>
      <c r="J227" s="62"/>
      <c r="K227" s="62"/>
      <c r="L227" s="62"/>
      <c r="M227" s="62"/>
      <c r="N227" s="62" t="s">
        <v>675</v>
      </c>
      <c r="O227" s="96">
        <v>43451</v>
      </c>
      <c r="P227" s="14"/>
      <c r="Q227" s="14"/>
      <c r="R227" s="14"/>
      <c r="S227" s="16"/>
      <c r="T227" s="14"/>
      <c r="U227" s="14"/>
      <c r="V227" s="14"/>
      <c r="W227" s="14"/>
      <c r="X227" s="14" t="s">
        <v>2510</v>
      </c>
      <c r="Y227" s="15">
        <v>42074</v>
      </c>
      <c r="Z227" s="17">
        <v>43125</v>
      </c>
      <c r="AA227" s="18">
        <v>43070</v>
      </c>
      <c r="AB227" s="14" t="s">
        <v>59</v>
      </c>
      <c r="AC227" s="14" t="s">
        <v>2974</v>
      </c>
      <c r="AD227" s="19">
        <v>43983</v>
      </c>
    </row>
    <row r="228" spans="1:31" ht="15.75" customHeight="1">
      <c r="A228" s="171" t="s">
        <v>2737</v>
      </c>
      <c r="B228" s="39" t="s">
        <v>1666</v>
      </c>
      <c r="C228" s="40" t="s">
        <v>2981</v>
      </c>
      <c r="D228" s="41" t="s">
        <v>31</v>
      </c>
      <c r="E228" s="12" t="s">
        <v>685</v>
      </c>
      <c r="F228" s="58" t="s">
        <v>2982</v>
      </c>
      <c r="G228" s="44" t="s">
        <v>2983</v>
      </c>
      <c r="H228" s="14" t="s">
        <v>2984</v>
      </c>
      <c r="I228" s="14"/>
      <c r="J228" s="14"/>
      <c r="K228" s="14"/>
      <c r="L228" s="14"/>
      <c r="M228" s="14"/>
      <c r="N228" s="14"/>
      <c r="O228" s="14"/>
      <c r="P228" s="14" t="s">
        <v>2985</v>
      </c>
      <c r="Q228" s="86">
        <v>42717</v>
      </c>
      <c r="R228" s="40"/>
      <c r="S228" s="44"/>
      <c r="T228" s="40"/>
      <c r="U228" s="40"/>
      <c r="V228" s="40" t="s">
        <v>936</v>
      </c>
      <c r="W228" s="60">
        <v>41752</v>
      </c>
      <c r="X228" s="40" t="s">
        <v>936</v>
      </c>
      <c r="Y228" s="60">
        <v>41752</v>
      </c>
      <c r="Z228" s="17">
        <v>41814</v>
      </c>
      <c r="AA228" s="28">
        <v>41852</v>
      </c>
      <c r="AB228" s="14" t="s">
        <v>59</v>
      </c>
      <c r="AC228" s="14" t="s">
        <v>2974</v>
      </c>
      <c r="AD228" s="19">
        <v>43983</v>
      </c>
    </row>
    <row r="229" spans="1:31" ht="15.75" customHeight="1">
      <c r="A229" s="171" t="s">
        <v>2737</v>
      </c>
      <c r="B229" s="9" t="s">
        <v>1667</v>
      </c>
      <c r="C229" s="20" t="s">
        <v>2986</v>
      </c>
      <c r="D229" s="20" t="s">
        <v>31</v>
      </c>
      <c r="E229" s="20"/>
      <c r="F229" s="10" t="s">
        <v>2987</v>
      </c>
      <c r="G229" s="27" t="s">
        <v>2988</v>
      </c>
      <c r="H229" s="20"/>
      <c r="I229" s="20"/>
      <c r="J229" s="20"/>
      <c r="K229" s="20"/>
      <c r="L229" s="20" t="s">
        <v>2989</v>
      </c>
      <c r="M229" s="86">
        <v>43623</v>
      </c>
      <c r="N229" s="22"/>
      <c r="O229" s="22"/>
      <c r="P229" s="22"/>
      <c r="Q229" s="23"/>
      <c r="R229" s="23"/>
      <c r="S229" s="23"/>
      <c r="T229" s="24"/>
      <c r="U229" s="21"/>
      <c r="V229" s="23"/>
      <c r="W229" s="23"/>
      <c r="X229" s="23"/>
      <c r="Y229" s="23"/>
      <c r="Z229" s="25">
        <v>43570</v>
      </c>
      <c r="AA229" s="18">
        <v>43617</v>
      </c>
      <c r="AB229" s="14" t="s">
        <v>37</v>
      </c>
      <c r="AC229" s="14"/>
      <c r="AD229" s="19">
        <v>43983</v>
      </c>
    </row>
    <row r="230" spans="1:31" ht="15.75" customHeight="1">
      <c r="A230" s="171" t="s">
        <v>2737</v>
      </c>
      <c r="B230" s="9" t="s">
        <v>1668</v>
      </c>
      <c r="C230" s="10" t="s">
        <v>2990</v>
      </c>
      <c r="D230" s="20" t="s">
        <v>31</v>
      </c>
      <c r="E230" s="20"/>
      <c r="F230" s="10" t="s">
        <v>2991</v>
      </c>
      <c r="G230" s="27" t="s">
        <v>2992</v>
      </c>
      <c r="H230" s="20" t="s">
        <v>2993</v>
      </c>
      <c r="I230" s="20"/>
      <c r="J230" s="20"/>
      <c r="K230" s="20"/>
      <c r="L230" s="20" t="s">
        <v>1717</v>
      </c>
      <c r="M230" s="31">
        <v>43424</v>
      </c>
      <c r="N230" s="22"/>
      <c r="O230" s="22"/>
      <c r="P230" s="22"/>
      <c r="Q230" s="23"/>
      <c r="R230" s="23"/>
      <c r="S230" s="23"/>
      <c r="T230" s="24"/>
      <c r="U230" s="21"/>
      <c r="V230" s="23"/>
      <c r="W230" s="23"/>
      <c r="X230" s="20" t="s">
        <v>2994</v>
      </c>
      <c r="Y230" s="21">
        <v>40037</v>
      </c>
      <c r="Z230" s="25">
        <v>43583</v>
      </c>
      <c r="AA230" s="18">
        <v>43617</v>
      </c>
      <c r="AB230" s="14" t="s">
        <v>37</v>
      </c>
      <c r="AC230" s="14"/>
      <c r="AD230" s="19">
        <v>43983</v>
      </c>
    </row>
    <row r="231" spans="1:31" ht="15.75" customHeight="1">
      <c r="A231" s="222"/>
      <c r="B231" s="9" t="s">
        <v>731</v>
      </c>
      <c r="C231" s="14" t="s">
        <v>732</v>
      </c>
      <c r="D231" s="11" t="s">
        <v>31</v>
      </c>
      <c r="E231" s="12" t="s">
        <v>129</v>
      </c>
      <c r="F231" s="61" t="s">
        <v>733</v>
      </c>
      <c r="G231" s="26" t="s">
        <v>734</v>
      </c>
      <c r="H231" s="14"/>
      <c r="I231" s="14"/>
      <c r="J231" s="14"/>
      <c r="K231" s="14"/>
      <c r="L231" s="14" t="s">
        <v>735</v>
      </c>
      <c r="M231" s="137">
        <v>43697</v>
      </c>
      <c r="N231" s="14"/>
      <c r="O231" s="137"/>
      <c r="P231" s="14"/>
      <c r="Q231" s="14"/>
      <c r="R231" s="14"/>
      <c r="S231" s="16"/>
      <c r="T231" s="62"/>
      <c r="U231" s="15"/>
      <c r="V231" s="14"/>
      <c r="W231" s="14"/>
      <c r="X231" s="14" t="s">
        <v>736</v>
      </c>
      <c r="Y231" s="14" t="s">
        <v>737</v>
      </c>
      <c r="Z231" s="17">
        <v>44122</v>
      </c>
      <c r="AA231" s="18">
        <v>43831</v>
      </c>
      <c r="AB231" s="14" t="s">
        <v>37</v>
      </c>
      <c r="AC231" s="14"/>
      <c r="AD231" s="19">
        <v>44197</v>
      </c>
    </row>
    <row r="232" spans="1:31" ht="15.75" customHeight="1">
      <c r="A232" s="222"/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  <c r="AA232" s="222"/>
      <c r="AB232" s="222"/>
      <c r="AC232" s="222"/>
      <c r="AD232" s="222"/>
      <c r="AE232" s="222"/>
    </row>
    <row r="233" spans="1:31" ht="15.75" customHeight="1">
      <c r="A233" s="222"/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  <c r="Z233" s="222"/>
      <c r="AA233" s="222"/>
      <c r="AB233" s="222"/>
      <c r="AC233" s="222"/>
      <c r="AD233" s="222"/>
      <c r="AE233" s="222"/>
    </row>
    <row r="234" spans="1:31" ht="15.75" customHeight="1">
      <c r="A234" s="222"/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  <c r="Z234" s="222"/>
      <c r="AA234" s="222"/>
      <c r="AB234" s="222"/>
      <c r="AC234" s="222"/>
      <c r="AD234" s="222"/>
      <c r="AE234" s="222"/>
    </row>
    <row r="235" spans="1:31" ht="15.75" customHeight="1">
      <c r="A235" s="222"/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</row>
    <row r="236" spans="1:31" ht="15.75" customHeight="1">
      <c r="A236" s="222"/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</row>
    <row r="237" spans="1:31" ht="15.75" customHeight="1">
      <c r="A237" s="222"/>
      <c r="B237" s="222"/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</row>
    <row r="238" spans="1:31" ht="15.75" customHeight="1">
      <c r="A238" s="222"/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  <c r="Z238" s="222"/>
      <c r="AA238" s="222"/>
      <c r="AB238" s="222"/>
      <c r="AC238" s="222"/>
      <c r="AD238" s="222"/>
      <c r="AE238" s="222"/>
    </row>
    <row r="239" spans="1:31" ht="15.75" customHeight="1">
      <c r="A239" s="222"/>
      <c r="B239" s="222"/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  <c r="Z239" s="222"/>
      <c r="AA239" s="222"/>
      <c r="AB239" s="222"/>
      <c r="AC239" s="222"/>
      <c r="AD239" s="222"/>
      <c r="AE239" s="222"/>
    </row>
    <row r="240" spans="1:31" ht="15.75" customHeight="1">
      <c r="A240" s="222"/>
      <c r="B240" s="222"/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</row>
    <row r="241" spans="1:31" ht="15.75" customHeight="1">
      <c r="A241" s="222"/>
      <c r="B241" s="222"/>
      <c r="C241" s="222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  <c r="AA241" s="222"/>
      <c r="AB241" s="222"/>
      <c r="AC241" s="222"/>
      <c r="AD241" s="222"/>
      <c r="AE241" s="222"/>
    </row>
    <row r="242" spans="1:31" ht="15.75" customHeight="1">
      <c r="A242" s="222"/>
      <c r="B242" s="222"/>
      <c r="C242" s="222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  <c r="AA242" s="222"/>
      <c r="AB242" s="222"/>
      <c r="AC242" s="222"/>
      <c r="AD242" s="222"/>
      <c r="AE242" s="222"/>
    </row>
    <row r="243" spans="1:31" ht="15.75" customHeight="1">
      <c r="A243" s="222"/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</row>
    <row r="244" spans="1:31" ht="15.75" customHeight="1">
      <c r="A244" s="222"/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  <c r="AA244" s="222"/>
      <c r="AB244" s="222"/>
      <c r="AC244" s="222"/>
      <c r="AD244" s="222"/>
      <c r="AE244" s="222"/>
    </row>
    <row r="245" spans="1:31" ht="15.75" customHeight="1">
      <c r="A245" s="222"/>
      <c r="B245" s="222"/>
      <c r="C245" s="222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  <c r="AA245" s="222"/>
      <c r="AB245" s="222"/>
      <c r="AC245" s="222"/>
      <c r="AD245" s="222"/>
      <c r="AE245" s="222"/>
    </row>
    <row r="246" spans="1:31" ht="15.75" customHeight="1">
      <c r="A246" s="222"/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  <c r="AA246" s="222"/>
      <c r="AB246" s="222"/>
      <c r="AC246" s="222"/>
      <c r="AD246" s="222"/>
      <c r="AE246" s="222"/>
    </row>
    <row r="247" spans="1:31" ht="15.75" customHeight="1">
      <c r="A247" s="222"/>
      <c r="B247" s="222"/>
      <c r="C247" s="222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</row>
    <row r="248" spans="1:31" ht="15.75" customHeight="1">
      <c r="A248" s="222"/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  <c r="AA248" s="222"/>
      <c r="AB248" s="222"/>
      <c r="AC248" s="222"/>
      <c r="AD248" s="222"/>
      <c r="AE248" s="222"/>
    </row>
    <row r="249" spans="1:31" ht="15.75" customHeight="1">
      <c r="A249" s="222"/>
      <c r="B249" s="222"/>
      <c r="C249" s="222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  <c r="AA249" s="222"/>
      <c r="AB249" s="222"/>
      <c r="AC249" s="222"/>
      <c r="AD249" s="222"/>
      <c r="AE249" s="222"/>
    </row>
    <row r="250" spans="1:31" ht="15.75" customHeight="1">
      <c r="A250" s="222"/>
      <c r="B250" s="222"/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  <c r="AA250" s="222"/>
      <c r="AB250" s="222"/>
      <c r="AC250" s="222"/>
      <c r="AD250" s="222"/>
      <c r="AE250" s="222"/>
    </row>
    <row r="251" spans="1:31" ht="15.75" customHeight="1">
      <c r="A251" s="222"/>
      <c r="B251" s="222"/>
      <c r="C251" s="222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</row>
    <row r="252" spans="1:31" ht="15.75" customHeight="1">
      <c r="A252" s="222"/>
      <c r="B252" s="222"/>
      <c r="C252" s="222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  <c r="Z252" s="222"/>
      <c r="AA252" s="222"/>
      <c r="AB252" s="222"/>
      <c r="AC252" s="222"/>
      <c r="AD252" s="222"/>
      <c r="AE252" s="222"/>
    </row>
    <row r="253" spans="1:31" ht="15.75" customHeight="1">
      <c r="A253" s="222"/>
      <c r="B253" s="222"/>
      <c r="C253" s="222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  <c r="Z253" s="222"/>
      <c r="AA253" s="222"/>
      <c r="AB253" s="222"/>
      <c r="AC253" s="222"/>
      <c r="AD253" s="222"/>
      <c r="AE253" s="222"/>
    </row>
    <row r="254" spans="1:31" ht="15.75" customHeight="1">
      <c r="A254" s="222"/>
      <c r="B254" s="222"/>
      <c r="C254" s="222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  <c r="AA254" s="222"/>
      <c r="AB254" s="222"/>
      <c r="AC254" s="222"/>
      <c r="AD254" s="222"/>
      <c r="AE254" s="222"/>
    </row>
    <row r="255" spans="1:31" ht="15.75" customHeight="1">
      <c r="A255" s="222"/>
      <c r="B255" s="222"/>
      <c r="C255" s="222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  <c r="AC255" s="222"/>
      <c r="AD255" s="222"/>
      <c r="AE255" s="222"/>
    </row>
    <row r="256" spans="1:31" ht="15.75" customHeight="1">
      <c r="A256" s="222"/>
      <c r="B256" s="222"/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</row>
    <row r="257" spans="1:31" ht="15.75" customHeight="1">
      <c r="A257" s="222"/>
      <c r="B257" s="222"/>
      <c r="C257" s="222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  <c r="AC257" s="222"/>
      <c r="AD257" s="222"/>
      <c r="AE257" s="222"/>
    </row>
    <row r="258" spans="1:31" ht="15.75" customHeight="1">
      <c r="A258" s="222"/>
      <c r="B258" s="222"/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  <c r="AA258" s="222"/>
      <c r="AB258" s="222"/>
      <c r="AC258" s="222"/>
      <c r="AD258" s="222"/>
      <c r="AE258" s="222"/>
    </row>
    <row r="259" spans="1:31" ht="15.75" customHeight="1">
      <c r="A259" s="222"/>
      <c r="B259" s="222"/>
      <c r="C259" s="222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  <c r="AA259" s="222"/>
      <c r="AB259" s="222"/>
      <c r="AC259" s="222"/>
      <c r="AD259" s="222"/>
      <c r="AE259" s="222"/>
    </row>
    <row r="260" spans="1:31" ht="15.75" customHeight="1">
      <c r="A260" s="222"/>
      <c r="B260" s="222"/>
      <c r="C260" s="222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  <c r="AA260" s="222"/>
      <c r="AB260" s="222"/>
      <c r="AC260" s="222"/>
      <c r="AD260" s="222"/>
      <c r="AE260" s="222"/>
    </row>
    <row r="261" spans="1:31" ht="15.75" customHeight="1">
      <c r="A261" s="222"/>
      <c r="B261" s="222"/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  <c r="AA261" s="222"/>
      <c r="AB261" s="222"/>
      <c r="AC261" s="222"/>
      <c r="AD261" s="222"/>
      <c r="AE261" s="222"/>
    </row>
    <row r="262" spans="1:31" ht="15.75" customHeight="1">
      <c r="A262" s="222"/>
      <c r="B262" s="222"/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  <c r="AA262" s="222"/>
      <c r="AB262" s="222"/>
      <c r="AC262" s="222"/>
      <c r="AD262" s="222"/>
      <c r="AE262" s="222"/>
    </row>
    <row r="263" spans="1:31" ht="15.75" customHeight="1">
      <c r="A263" s="222"/>
      <c r="B263" s="222"/>
      <c r="C263" s="222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  <c r="AC263" s="222"/>
      <c r="AD263" s="222"/>
      <c r="AE263" s="222"/>
    </row>
    <row r="264" spans="1:31" ht="15.75" customHeight="1">
      <c r="A264" s="222"/>
      <c r="B264" s="222"/>
      <c r="C264" s="222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  <c r="AC264" s="222"/>
      <c r="AD264" s="222"/>
      <c r="AE264" s="222"/>
    </row>
    <row r="265" spans="1:31" ht="15.75" customHeight="1">
      <c r="A265" s="222"/>
      <c r="B265" s="222"/>
      <c r="C265" s="222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</row>
    <row r="266" spans="1:31" ht="15.75" customHeight="1">
      <c r="A266" s="222"/>
      <c r="B266" s="222"/>
      <c r="C266" s="222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  <c r="Z266" s="222"/>
      <c r="AA266" s="222"/>
      <c r="AB266" s="222"/>
      <c r="AC266" s="222"/>
      <c r="AD266" s="222"/>
      <c r="AE266" s="222"/>
    </row>
    <row r="267" spans="1:31" ht="15.75" customHeight="1">
      <c r="A267" s="222"/>
      <c r="B267" s="222"/>
      <c r="C267" s="222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  <c r="Z267" s="222"/>
      <c r="AA267" s="222"/>
      <c r="AB267" s="222"/>
      <c r="AC267" s="222"/>
      <c r="AD267" s="222"/>
      <c r="AE267" s="222"/>
    </row>
    <row r="268" spans="1:31" ht="15.75" customHeight="1">
      <c r="A268" s="222"/>
      <c r="B268" s="222"/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  <c r="AC268" s="222"/>
      <c r="AD268" s="222"/>
      <c r="AE268" s="222"/>
    </row>
    <row r="269" spans="1:31" ht="15.75" customHeight="1">
      <c r="A269" s="222"/>
      <c r="B269" s="222"/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</row>
    <row r="270" spans="1:31" ht="15.75" customHeight="1">
      <c r="A270" s="222"/>
      <c r="B270" s="222"/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</row>
    <row r="271" spans="1:31" ht="15.75" customHeight="1">
      <c r="A271" s="222"/>
      <c r="B271" s="222"/>
      <c r="C271" s="222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  <c r="AC271" s="222"/>
      <c r="AD271" s="222"/>
      <c r="AE271" s="222"/>
    </row>
    <row r="272" spans="1:31" ht="15.75" customHeight="1">
      <c r="A272" s="222"/>
      <c r="B272" s="222"/>
      <c r="C272" s="222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  <c r="Z272" s="222"/>
      <c r="AA272" s="222"/>
      <c r="AB272" s="222"/>
      <c r="AC272" s="222"/>
      <c r="AD272" s="222"/>
      <c r="AE272" s="222"/>
    </row>
    <row r="273" spans="1:31" ht="15.75" customHeight="1">
      <c r="A273" s="222"/>
      <c r="B273" s="222"/>
      <c r="C273" s="222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  <c r="Z273" s="222"/>
      <c r="AA273" s="222"/>
      <c r="AB273" s="222"/>
      <c r="AC273" s="222"/>
      <c r="AD273" s="222"/>
      <c r="AE273" s="222"/>
    </row>
    <row r="274" spans="1:31" ht="15.75" customHeight="1">
      <c r="A274" s="222"/>
      <c r="B274" s="222"/>
      <c r="C274" s="222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  <c r="Z274" s="222"/>
      <c r="AA274" s="222"/>
      <c r="AB274" s="222"/>
      <c r="AC274" s="222"/>
      <c r="AD274" s="222"/>
      <c r="AE274" s="222"/>
    </row>
    <row r="275" spans="1:31" ht="15.75" customHeight="1">
      <c r="A275" s="222"/>
      <c r="B275" s="222"/>
      <c r="C275" s="222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  <c r="Z275" s="222"/>
      <c r="AA275" s="222"/>
      <c r="AB275" s="222"/>
      <c r="AC275" s="222"/>
      <c r="AD275" s="222"/>
      <c r="AE275" s="222"/>
    </row>
    <row r="276" spans="1:31" ht="15.75" customHeight="1">
      <c r="A276" s="222"/>
      <c r="B276" s="222"/>
      <c r="C276" s="222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  <c r="Z276" s="222"/>
      <c r="AA276" s="222"/>
      <c r="AB276" s="222"/>
      <c r="AC276" s="222"/>
      <c r="AD276" s="222"/>
      <c r="AE276" s="222"/>
    </row>
    <row r="277" spans="1:31" ht="15.75" customHeight="1">
      <c r="A277" s="222"/>
      <c r="B277" s="222"/>
      <c r="C277" s="222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  <c r="AA277" s="222"/>
      <c r="AB277" s="222"/>
      <c r="AC277" s="222"/>
      <c r="AD277" s="222"/>
      <c r="AE277" s="222"/>
    </row>
    <row r="278" spans="1:31" ht="15.75" customHeight="1">
      <c r="A278" s="222"/>
      <c r="B278" s="222"/>
      <c r="C278" s="222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  <c r="AA278" s="222"/>
      <c r="AB278" s="222"/>
      <c r="AC278" s="222"/>
      <c r="AD278" s="222"/>
      <c r="AE278" s="222"/>
    </row>
    <row r="279" spans="1:31" ht="15.75" customHeight="1">
      <c r="A279" s="222"/>
      <c r="B279" s="222"/>
      <c r="C279" s="222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</row>
    <row r="280" spans="1:31" ht="15.75" customHeight="1">
      <c r="A280" s="222"/>
      <c r="B280" s="222"/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  <c r="Z280" s="222"/>
      <c r="AA280" s="222"/>
      <c r="AB280" s="222"/>
      <c r="AC280" s="222"/>
      <c r="AD280" s="222"/>
      <c r="AE280" s="222"/>
    </row>
    <row r="281" spans="1:31" ht="15.75" customHeight="1">
      <c r="A281" s="222"/>
      <c r="B281" s="222"/>
      <c r="C281" s="222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  <c r="Z281" s="222"/>
      <c r="AA281" s="222"/>
      <c r="AB281" s="222"/>
      <c r="AC281" s="222"/>
      <c r="AD281" s="222"/>
      <c r="AE281" s="222"/>
    </row>
    <row r="282" spans="1:31" ht="15.75" customHeight="1">
      <c r="A282" s="222"/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  <c r="AA282" s="222"/>
      <c r="AB282" s="222"/>
      <c r="AC282" s="222"/>
      <c r="AD282" s="222"/>
      <c r="AE282" s="222"/>
    </row>
    <row r="283" spans="1:31" ht="15.75" customHeight="1">
      <c r="A283" s="222"/>
      <c r="B283" s="222"/>
      <c r="C283" s="222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</row>
    <row r="284" spans="1:31" ht="15.75" customHeight="1">
      <c r="A284" s="222"/>
      <c r="B284" s="222"/>
      <c r="C284" s="222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</row>
    <row r="285" spans="1:31" ht="15.75" customHeight="1">
      <c r="A285" s="222"/>
      <c r="B285" s="222"/>
      <c r="C285" s="222"/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  <c r="AA285" s="222"/>
      <c r="AB285" s="222"/>
      <c r="AC285" s="222"/>
      <c r="AD285" s="222"/>
      <c r="AE285" s="222"/>
    </row>
    <row r="286" spans="1:31" ht="15.75" customHeight="1">
      <c r="A286" s="222"/>
      <c r="B286" s="222"/>
      <c r="C286" s="222"/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  <c r="Z286" s="222"/>
      <c r="AA286" s="222"/>
      <c r="AB286" s="222"/>
      <c r="AC286" s="222"/>
      <c r="AD286" s="222"/>
      <c r="AE286" s="222"/>
    </row>
    <row r="287" spans="1:31" ht="15.75" customHeight="1">
      <c r="A287" s="222"/>
      <c r="B287" s="222"/>
      <c r="C287" s="222"/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  <c r="Z287" s="222"/>
      <c r="AA287" s="222"/>
      <c r="AB287" s="222"/>
      <c r="AC287" s="222"/>
      <c r="AD287" s="222"/>
      <c r="AE287" s="222"/>
    </row>
    <row r="288" spans="1:31" ht="15.75" customHeight="1">
      <c r="A288" s="222"/>
      <c r="B288" s="222"/>
      <c r="C288" s="222"/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  <c r="Z288" s="222"/>
      <c r="AA288" s="222"/>
      <c r="AB288" s="222"/>
      <c r="AC288" s="222"/>
      <c r="AD288" s="222"/>
      <c r="AE288" s="222"/>
    </row>
    <row r="289" spans="1:31" ht="15.75" customHeight="1">
      <c r="A289" s="222"/>
      <c r="B289" s="222"/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  <c r="Z289" s="222"/>
      <c r="AA289" s="222"/>
      <c r="AB289" s="222"/>
      <c r="AC289" s="222"/>
      <c r="AD289" s="222"/>
      <c r="AE289" s="222"/>
    </row>
    <row r="290" spans="1:31" ht="15.75" customHeight="1">
      <c r="A290" s="222"/>
      <c r="B290" s="222"/>
      <c r="C290" s="222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  <c r="AA290" s="222"/>
      <c r="AB290" s="222"/>
      <c r="AC290" s="222"/>
      <c r="AD290" s="222"/>
      <c r="AE290" s="222"/>
    </row>
    <row r="291" spans="1:31" ht="15.75" customHeight="1">
      <c r="A291" s="222"/>
      <c r="B291" s="222"/>
      <c r="C291" s="222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  <c r="AA291" s="222"/>
      <c r="AB291" s="222"/>
      <c r="AC291" s="222"/>
      <c r="AD291" s="222"/>
      <c r="AE291" s="222"/>
    </row>
    <row r="292" spans="1:31" ht="15.75" customHeight="1">
      <c r="A292" s="222"/>
      <c r="B292" s="222"/>
      <c r="C292" s="222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  <c r="AA292" s="222"/>
      <c r="AB292" s="222"/>
      <c r="AC292" s="222"/>
      <c r="AD292" s="222"/>
      <c r="AE292" s="222"/>
    </row>
    <row r="293" spans="1:31" ht="15.75" customHeight="1">
      <c r="A293" s="222"/>
      <c r="B293" s="222"/>
      <c r="C293" s="222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  <c r="AA293" s="222"/>
      <c r="AB293" s="222"/>
      <c r="AC293" s="222"/>
      <c r="AD293" s="222"/>
      <c r="AE293" s="222"/>
    </row>
    <row r="294" spans="1:31" ht="15.75" customHeight="1">
      <c r="A294" s="222"/>
      <c r="B294" s="222"/>
      <c r="C294" s="222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  <c r="Z294" s="222"/>
      <c r="AA294" s="222"/>
      <c r="AB294" s="222"/>
      <c r="AC294" s="222"/>
      <c r="AD294" s="222"/>
      <c r="AE294" s="222"/>
    </row>
    <row r="295" spans="1:31" ht="15.75" customHeight="1">
      <c r="A295" s="222"/>
      <c r="B295" s="222"/>
      <c r="C295" s="222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  <c r="Z295" s="222"/>
      <c r="AA295" s="222"/>
      <c r="AB295" s="222"/>
      <c r="AC295" s="222"/>
      <c r="AD295" s="222"/>
      <c r="AE295" s="222"/>
    </row>
    <row r="296" spans="1:31" ht="15.75" customHeight="1">
      <c r="A296" s="222"/>
      <c r="B296" s="222"/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</row>
    <row r="297" spans="1:31" ht="15.75" customHeight="1">
      <c r="A297" s="222"/>
      <c r="B297" s="222"/>
      <c r="C297" s="222"/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  <c r="Z297" s="222"/>
      <c r="AA297" s="222"/>
      <c r="AB297" s="222"/>
      <c r="AC297" s="222"/>
      <c r="AD297" s="222"/>
      <c r="AE297" s="222"/>
    </row>
    <row r="298" spans="1:31" ht="15.75" customHeight="1">
      <c r="A298" s="222"/>
      <c r="B298" s="222"/>
      <c r="C298" s="222"/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  <c r="Z298" s="222"/>
      <c r="AA298" s="222"/>
      <c r="AB298" s="222"/>
      <c r="AC298" s="222"/>
      <c r="AD298" s="222"/>
      <c r="AE298" s="222"/>
    </row>
    <row r="299" spans="1:31" ht="15.75" customHeight="1">
      <c r="A299" s="222"/>
      <c r="B299" s="222"/>
      <c r="C299" s="222"/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  <c r="Z299" s="222"/>
      <c r="AA299" s="222"/>
      <c r="AB299" s="222"/>
      <c r="AC299" s="222"/>
      <c r="AD299" s="222"/>
      <c r="AE299" s="222"/>
    </row>
    <row r="300" spans="1:31" ht="15.75" customHeight="1">
      <c r="A300" s="222"/>
      <c r="B300" s="222"/>
      <c r="C300" s="222"/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  <c r="Y300" s="222"/>
      <c r="Z300" s="222"/>
      <c r="AA300" s="222"/>
      <c r="AB300" s="222"/>
      <c r="AC300" s="222"/>
      <c r="AD300" s="222"/>
      <c r="AE300" s="222"/>
    </row>
    <row r="301" spans="1:31" ht="15.75" customHeight="1">
      <c r="A301" s="222"/>
      <c r="B301" s="222"/>
      <c r="C301" s="222"/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  <c r="Y301" s="222"/>
      <c r="Z301" s="222"/>
      <c r="AA301" s="222"/>
      <c r="AB301" s="222"/>
      <c r="AC301" s="222"/>
      <c r="AD301" s="222"/>
      <c r="AE301" s="222"/>
    </row>
    <row r="302" spans="1:31" ht="15.75" customHeight="1">
      <c r="A302" s="222"/>
      <c r="B302" s="222"/>
      <c r="C302" s="222"/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  <c r="Y302" s="222"/>
      <c r="Z302" s="222"/>
      <c r="AA302" s="222"/>
      <c r="AB302" s="222"/>
      <c r="AC302" s="222"/>
      <c r="AD302" s="222"/>
      <c r="AE302" s="222"/>
    </row>
    <row r="303" spans="1:31" ht="15.75" customHeight="1">
      <c r="A303" s="222"/>
      <c r="B303" s="222"/>
      <c r="C303" s="222"/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  <c r="Y303" s="222"/>
      <c r="Z303" s="222"/>
      <c r="AA303" s="222"/>
      <c r="AB303" s="222"/>
      <c r="AC303" s="222"/>
      <c r="AD303" s="222"/>
      <c r="AE303" s="222"/>
    </row>
    <row r="304" spans="1:31" ht="15.75" customHeight="1">
      <c r="A304" s="222"/>
      <c r="B304" s="222"/>
      <c r="C304" s="222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  <c r="Z304" s="222"/>
      <c r="AA304" s="222"/>
      <c r="AB304" s="222"/>
      <c r="AC304" s="222"/>
      <c r="AD304" s="222"/>
      <c r="AE304" s="222"/>
    </row>
    <row r="305" spans="1:31" ht="15.75" customHeight="1">
      <c r="A305" s="222"/>
      <c r="B305" s="222"/>
      <c r="C305" s="222"/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  <c r="Z305" s="222"/>
      <c r="AA305" s="222"/>
      <c r="AB305" s="222"/>
      <c r="AC305" s="222"/>
      <c r="AD305" s="222"/>
      <c r="AE305" s="222"/>
    </row>
    <row r="306" spans="1:31" ht="15.75" customHeight="1">
      <c r="A306" s="222"/>
      <c r="B306" s="222"/>
      <c r="C306" s="222"/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  <c r="Z306" s="222"/>
      <c r="AA306" s="222"/>
      <c r="AB306" s="222"/>
      <c r="AC306" s="222"/>
      <c r="AD306" s="222"/>
      <c r="AE306" s="222"/>
    </row>
    <row r="307" spans="1:31" ht="15.75" customHeight="1">
      <c r="A307" s="222"/>
      <c r="B307" s="222"/>
      <c r="C307" s="222"/>
      <c r="D307" s="222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  <c r="AA307" s="222"/>
      <c r="AB307" s="222"/>
      <c r="AC307" s="222"/>
      <c r="AD307" s="222"/>
      <c r="AE307" s="222"/>
    </row>
    <row r="308" spans="1:31" ht="15.75" customHeight="1">
      <c r="A308" s="222"/>
      <c r="B308" s="222"/>
      <c r="C308" s="222"/>
      <c r="D308" s="222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  <c r="Z308" s="222"/>
      <c r="AA308" s="222"/>
      <c r="AB308" s="222"/>
      <c r="AC308" s="222"/>
      <c r="AD308" s="222"/>
      <c r="AE308" s="222"/>
    </row>
    <row r="309" spans="1:31" ht="15.75" customHeight="1">
      <c r="A309" s="222"/>
      <c r="B309" s="222"/>
      <c r="C309" s="222"/>
      <c r="D309" s="222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  <c r="Y309" s="222"/>
      <c r="Z309" s="222"/>
      <c r="AA309" s="222"/>
      <c r="AB309" s="222"/>
      <c r="AC309" s="222"/>
      <c r="AD309" s="222"/>
      <c r="AE309" s="222"/>
    </row>
    <row r="310" spans="1:31" ht="15.75" customHeight="1">
      <c r="A310" s="222"/>
      <c r="B310" s="222"/>
      <c r="C310" s="222"/>
      <c r="D310" s="222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  <c r="Z310" s="222"/>
      <c r="AA310" s="222"/>
      <c r="AB310" s="222"/>
      <c r="AC310" s="222"/>
      <c r="AD310" s="222"/>
      <c r="AE310" s="222"/>
    </row>
    <row r="311" spans="1:31" ht="15.75" customHeight="1">
      <c r="A311" s="222"/>
      <c r="B311" s="222"/>
      <c r="C311" s="222"/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  <c r="Z311" s="222"/>
      <c r="AA311" s="222"/>
      <c r="AB311" s="222"/>
      <c r="AC311" s="222"/>
      <c r="AD311" s="222"/>
      <c r="AE311" s="222"/>
    </row>
    <row r="312" spans="1:31" ht="15.75" customHeight="1">
      <c r="A312" s="222"/>
      <c r="B312" s="222"/>
      <c r="C312" s="222"/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  <c r="Z312" s="222"/>
      <c r="AA312" s="222"/>
      <c r="AB312" s="222"/>
      <c r="AC312" s="222"/>
      <c r="AD312" s="222"/>
      <c r="AE312" s="222"/>
    </row>
    <row r="313" spans="1:31" ht="15.75" customHeight="1">
      <c r="A313" s="222"/>
      <c r="B313" s="222"/>
      <c r="C313" s="222"/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  <c r="Z313" s="222"/>
      <c r="AA313" s="222"/>
      <c r="AB313" s="222"/>
      <c r="AC313" s="222"/>
      <c r="AD313" s="222"/>
      <c r="AE313" s="222"/>
    </row>
    <row r="314" spans="1:31" ht="15.75" customHeight="1">
      <c r="A314" s="222"/>
      <c r="B314" s="222"/>
      <c r="C314" s="222"/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  <c r="Z314" s="222"/>
      <c r="AA314" s="222"/>
      <c r="AB314" s="222"/>
      <c r="AC314" s="222"/>
      <c r="AD314" s="222"/>
      <c r="AE314" s="222"/>
    </row>
    <row r="315" spans="1:31" ht="15.75" customHeight="1">
      <c r="A315" s="222"/>
      <c r="B315" s="222"/>
      <c r="C315" s="222"/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  <c r="Z315" s="222"/>
      <c r="AA315" s="222"/>
      <c r="AB315" s="222"/>
      <c r="AC315" s="222"/>
      <c r="AD315" s="222"/>
      <c r="AE315" s="222"/>
    </row>
    <row r="316" spans="1:31" ht="15.75" customHeight="1">
      <c r="A316" s="222"/>
      <c r="B316" s="222"/>
      <c r="C316" s="222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  <c r="AA316" s="222"/>
      <c r="AB316" s="222"/>
      <c r="AC316" s="222"/>
      <c r="AD316" s="222"/>
      <c r="AE316" s="222"/>
    </row>
    <row r="317" spans="1:31" ht="15.75" customHeight="1">
      <c r="A317" s="222"/>
      <c r="B317" s="222"/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  <c r="AA317" s="222"/>
      <c r="AB317" s="222"/>
      <c r="AC317" s="222"/>
      <c r="AD317" s="222"/>
      <c r="AE317" s="222"/>
    </row>
    <row r="318" spans="1:31" ht="15.75" customHeight="1">
      <c r="A318" s="222"/>
      <c r="B318" s="222"/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  <c r="AA318" s="222"/>
      <c r="AB318" s="222"/>
      <c r="AC318" s="222"/>
      <c r="AD318" s="222"/>
      <c r="AE318" s="222"/>
    </row>
    <row r="319" spans="1:31" ht="15.75" customHeight="1">
      <c r="A319" s="222"/>
      <c r="B319" s="222"/>
      <c r="C319" s="222"/>
      <c r="D319" s="222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  <c r="AA319" s="222"/>
      <c r="AB319" s="222"/>
      <c r="AC319" s="222"/>
      <c r="AD319" s="222"/>
      <c r="AE319" s="222"/>
    </row>
    <row r="320" spans="1:31" ht="15.75" customHeight="1">
      <c r="A320" s="222"/>
      <c r="B320" s="222"/>
      <c r="C320" s="222"/>
      <c r="D320" s="222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  <c r="AA320" s="222"/>
      <c r="AB320" s="222"/>
      <c r="AC320" s="222"/>
      <c r="AD320" s="222"/>
      <c r="AE320" s="222"/>
    </row>
    <row r="321" spans="1:31" ht="15.75" customHeight="1">
      <c r="A321" s="222"/>
      <c r="B321" s="222"/>
      <c r="C321" s="222"/>
      <c r="D321" s="222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  <c r="Z321" s="222"/>
      <c r="AA321" s="222"/>
      <c r="AB321" s="222"/>
      <c r="AC321" s="222"/>
      <c r="AD321" s="222"/>
      <c r="AE321" s="222"/>
    </row>
    <row r="322" spans="1:31" ht="15.75" customHeight="1">
      <c r="A322" s="222"/>
      <c r="B322" s="222"/>
      <c r="C322" s="222"/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  <c r="Y322" s="222"/>
      <c r="Z322" s="222"/>
      <c r="AA322" s="222"/>
      <c r="AB322" s="222"/>
      <c r="AC322" s="222"/>
      <c r="AD322" s="222"/>
      <c r="AE322" s="222"/>
    </row>
    <row r="323" spans="1:31" ht="15.75" customHeight="1">
      <c r="A323" s="222"/>
      <c r="B323" s="222"/>
      <c r="C323" s="222"/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  <c r="Y323" s="222"/>
      <c r="Z323" s="222"/>
      <c r="AA323" s="222"/>
      <c r="AB323" s="222"/>
      <c r="AC323" s="222"/>
      <c r="AD323" s="222"/>
      <c r="AE323" s="222"/>
    </row>
    <row r="324" spans="1:31" ht="15.75" customHeight="1">
      <c r="A324" s="222"/>
      <c r="B324" s="222"/>
      <c r="C324" s="222"/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  <c r="Z324" s="222"/>
      <c r="AA324" s="222"/>
      <c r="AB324" s="222"/>
      <c r="AC324" s="222"/>
      <c r="AD324" s="222"/>
      <c r="AE324" s="222"/>
    </row>
    <row r="325" spans="1:31" ht="15.75" customHeight="1">
      <c r="A325" s="222"/>
      <c r="B325" s="222"/>
      <c r="C325" s="222"/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  <c r="Z325" s="222"/>
      <c r="AA325" s="222"/>
      <c r="AB325" s="222"/>
      <c r="AC325" s="222"/>
      <c r="AD325" s="222"/>
      <c r="AE325" s="222"/>
    </row>
    <row r="326" spans="1:31" ht="15.75" customHeight="1">
      <c r="A326" s="222"/>
      <c r="B326" s="222"/>
      <c r="C326" s="222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  <c r="Z326" s="222"/>
      <c r="AA326" s="222"/>
      <c r="AB326" s="222"/>
      <c r="AC326" s="222"/>
      <c r="AD326" s="222"/>
      <c r="AE326" s="222"/>
    </row>
    <row r="327" spans="1:31" ht="15.75" customHeight="1">
      <c r="A327" s="222"/>
      <c r="B327" s="222"/>
      <c r="C327" s="222"/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  <c r="Z327" s="222"/>
      <c r="AA327" s="222"/>
      <c r="AB327" s="222"/>
      <c r="AC327" s="222"/>
      <c r="AD327" s="222"/>
      <c r="AE327" s="222"/>
    </row>
    <row r="328" spans="1:31" ht="15.75" customHeight="1">
      <c r="A328" s="222"/>
      <c r="B328" s="222"/>
      <c r="C328" s="222"/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  <c r="Z328" s="222"/>
      <c r="AA328" s="222"/>
      <c r="AB328" s="222"/>
      <c r="AC328" s="222"/>
      <c r="AD328" s="222"/>
      <c r="AE328" s="222"/>
    </row>
    <row r="329" spans="1:31" ht="15.75" customHeight="1">
      <c r="A329" s="222"/>
      <c r="B329" s="222"/>
      <c r="C329" s="222"/>
      <c r="D329" s="222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  <c r="Z329" s="222"/>
      <c r="AA329" s="222"/>
      <c r="AB329" s="222"/>
      <c r="AC329" s="222"/>
      <c r="AD329" s="222"/>
      <c r="AE329" s="222"/>
    </row>
    <row r="330" spans="1:31" ht="15.75" customHeight="1">
      <c r="A330" s="222"/>
      <c r="B330" s="222"/>
      <c r="C330" s="222"/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  <c r="Z330" s="222"/>
      <c r="AA330" s="222"/>
      <c r="AB330" s="222"/>
      <c r="AC330" s="222"/>
      <c r="AD330" s="222"/>
      <c r="AE330" s="222"/>
    </row>
    <row r="331" spans="1:31" ht="15.75" customHeight="1">
      <c r="A331" s="222"/>
      <c r="B331" s="222"/>
      <c r="C331" s="222"/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  <c r="AA331" s="222"/>
      <c r="AB331" s="222"/>
      <c r="AC331" s="222"/>
      <c r="AD331" s="222"/>
      <c r="AE331" s="222"/>
    </row>
    <row r="332" spans="1:31" ht="15.75" customHeight="1">
      <c r="A332" s="222"/>
      <c r="B332" s="222"/>
      <c r="C332" s="222"/>
      <c r="D332" s="222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  <c r="Z332" s="222"/>
      <c r="AA332" s="222"/>
      <c r="AB332" s="222"/>
      <c r="AC332" s="222"/>
      <c r="AD332" s="222"/>
      <c r="AE332" s="222"/>
    </row>
    <row r="333" spans="1:31" ht="15.75" customHeight="1">
      <c r="A333" s="222"/>
      <c r="B333" s="222"/>
      <c r="C333" s="222"/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  <c r="Z333" s="222"/>
      <c r="AA333" s="222"/>
      <c r="AB333" s="222"/>
      <c r="AC333" s="222"/>
      <c r="AD333" s="222"/>
      <c r="AE333" s="222"/>
    </row>
    <row r="334" spans="1:31" ht="15.75" customHeight="1">
      <c r="A334" s="222"/>
      <c r="B334" s="222"/>
      <c r="C334" s="222"/>
      <c r="D334" s="222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  <c r="Z334" s="222"/>
      <c r="AA334" s="222"/>
      <c r="AB334" s="222"/>
      <c r="AC334" s="222"/>
      <c r="AD334" s="222"/>
      <c r="AE334" s="222"/>
    </row>
    <row r="335" spans="1:31" ht="15.75" customHeight="1">
      <c r="A335" s="222"/>
      <c r="B335" s="222"/>
      <c r="C335" s="222"/>
      <c r="D335" s="222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  <c r="Z335" s="222"/>
      <c r="AA335" s="222"/>
      <c r="AB335" s="222"/>
      <c r="AC335" s="222"/>
      <c r="AD335" s="222"/>
      <c r="AE335" s="222"/>
    </row>
    <row r="336" spans="1:31" ht="15.75" customHeight="1">
      <c r="A336" s="222"/>
      <c r="B336" s="222"/>
      <c r="C336" s="222"/>
      <c r="D336" s="222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  <c r="Y336" s="222"/>
      <c r="Z336" s="222"/>
      <c r="AA336" s="222"/>
      <c r="AB336" s="222"/>
      <c r="AC336" s="222"/>
      <c r="AD336" s="222"/>
      <c r="AE336" s="222"/>
    </row>
    <row r="337" spans="1:31" ht="15.75" customHeight="1">
      <c r="A337" s="222"/>
      <c r="B337" s="222"/>
      <c r="C337" s="222"/>
      <c r="D337" s="222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  <c r="Y337" s="222"/>
      <c r="Z337" s="222"/>
      <c r="AA337" s="222"/>
      <c r="AB337" s="222"/>
      <c r="AC337" s="222"/>
      <c r="AD337" s="222"/>
      <c r="AE337" s="222"/>
    </row>
    <row r="338" spans="1:31" ht="15.75" customHeight="1">
      <c r="A338" s="222"/>
      <c r="B338" s="222"/>
      <c r="C338" s="222"/>
      <c r="D338" s="222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  <c r="Z338" s="222"/>
      <c r="AA338" s="222"/>
      <c r="AB338" s="222"/>
      <c r="AC338" s="222"/>
      <c r="AD338" s="222"/>
      <c r="AE338" s="222"/>
    </row>
    <row r="339" spans="1:31" ht="15.75" customHeight="1">
      <c r="A339" s="222"/>
      <c r="B339" s="222"/>
      <c r="C339" s="222"/>
      <c r="D339" s="222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  <c r="Z339" s="222"/>
      <c r="AA339" s="222"/>
      <c r="AB339" s="222"/>
      <c r="AC339" s="222"/>
      <c r="AD339" s="222"/>
      <c r="AE339" s="222"/>
    </row>
    <row r="340" spans="1:31" ht="15.75" customHeight="1">
      <c r="A340" s="222"/>
      <c r="B340" s="222"/>
      <c r="C340" s="222"/>
      <c r="D340" s="222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  <c r="Z340" s="222"/>
      <c r="AA340" s="222"/>
      <c r="AB340" s="222"/>
      <c r="AC340" s="222"/>
      <c r="AD340" s="222"/>
      <c r="AE340" s="222"/>
    </row>
    <row r="341" spans="1:31" ht="15.75" customHeight="1">
      <c r="A341" s="222"/>
      <c r="B341" s="222"/>
      <c r="C341" s="222"/>
      <c r="D341" s="222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  <c r="Z341" s="222"/>
      <c r="AA341" s="222"/>
      <c r="AB341" s="222"/>
      <c r="AC341" s="222"/>
      <c r="AD341" s="222"/>
      <c r="AE341" s="222"/>
    </row>
    <row r="342" spans="1:31" ht="15.75" customHeight="1">
      <c r="A342" s="222"/>
      <c r="B342" s="222"/>
      <c r="C342" s="222"/>
      <c r="D342" s="222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  <c r="Y342" s="222"/>
      <c r="Z342" s="222"/>
      <c r="AA342" s="222"/>
      <c r="AB342" s="222"/>
      <c r="AC342" s="222"/>
      <c r="AD342" s="222"/>
      <c r="AE342" s="222"/>
    </row>
    <row r="343" spans="1:31" ht="15.75" customHeight="1">
      <c r="A343" s="222"/>
      <c r="B343" s="222"/>
      <c r="C343" s="222"/>
      <c r="D343" s="222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  <c r="Z343" s="222"/>
      <c r="AA343" s="222"/>
      <c r="AB343" s="222"/>
      <c r="AC343" s="222"/>
      <c r="AD343" s="222"/>
      <c r="AE343" s="222"/>
    </row>
    <row r="344" spans="1:31" ht="15.75" customHeight="1">
      <c r="A344" s="222"/>
      <c r="B344" s="222"/>
      <c r="C344" s="222"/>
      <c r="D344" s="222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  <c r="Z344" s="222"/>
      <c r="AA344" s="222"/>
      <c r="AB344" s="222"/>
      <c r="AC344" s="222"/>
      <c r="AD344" s="222"/>
      <c r="AE344" s="222"/>
    </row>
    <row r="345" spans="1:31" ht="15.75" customHeight="1">
      <c r="A345" s="222"/>
      <c r="B345" s="222"/>
      <c r="C345" s="222"/>
      <c r="D345" s="222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  <c r="Y345" s="222"/>
      <c r="Z345" s="222"/>
      <c r="AA345" s="222"/>
      <c r="AB345" s="222"/>
      <c r="AC345" s="222"/>
      <c r="AD345" s="222"/>
      <c r="AE345" s="222"/>
    </row>
    <row r="346" spans="1:31" ht="15.75" customHeight="1">
      <c r="A346" s="222"/>
      <c r="B346" s="222"/>
      <c r="C346" s="222"/>
      <c r="D346" s="222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  <c r="Y346" s="222"/>
      <c r="Z346" s="222"/>
      <c r="AA346" s="222"/>
      <c r="AB346" s="222"/>
      <c r="AC346" s="222"/>
      <c r="AD346" s="222"/>
      <c r="AE346" s="222"/>
    </row>
    <row r="347" spans="1:31" ht="15.75" customHeight="1">
      <c r="A347" s="222"/>
      <c r="B347" s="222"/>
      <c r="C347" s="222"/>
      <c r="D347" s="222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  <c r="Z347" s="222"/>
      <c r="AA347" s="222"/>
      <c r="AB347" s="222"/>
      <c r="AC347" s="222"/>
      <c r="AD347" s="222"/>
      <c r="AE347" s="222"/>
    </row>
    <row r="348" spans="1:31" ht="15.75" customHeight="1">
      <c r="A348" s="222"/>
      <c r="B348" s="222"/>
      <c r="C348" s="222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  <c r="Z348" s="222"/>
      <c r="AA348" s="222"/>
      <c r="AB348" s="222"/>
      <c r="AC348" s="222"/>
      <c r="AD348" s="222"/>
      <c r="AE348" s="222"/>
    </row>
    <row r="349" spans="1:31" ht="15.75" customHeight="1">
      <c r="A349" s="222"/>
      <c r="B349" s="222"/>
      <c r="C349" s="222"/>
      <c r="D349" s="222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  <c r="Z349" s="222"/>
      <c r="AA349" s="222"/>
      <c r="AB349" s="222"/>
      <c r="AC349" s="222"/>
      <c r="AD349" s="222"/>
      <c r="AE349" s="222"/>
    </row>
    <row r="350" spans="1:31" ht="15.75" customHeight="1">
      <c r="A350" s="222"/>
      <c r="B350" s="222"/>
      <c r="C350" s="222"/>
      <c r="D350" s="222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  <c r="Y350" s="222"/>
      <c r="Z350" s="222"/>
      <c r="AA350" s="222"/>
      <c r="AB350" s="222"/>
      <c r="AC350" s="222"/>
      <c r="AD350" s="222"/>
      <c r="AE350" s="222"/>
    </row>
    <row r="351" spans="1:31" ht="15.75" customHeight="1">
      <c r="A351" s="222"/>
      <c r="B351" s="222"/>
      <c r="C351" s="222"/>
      <c r="D351" s="222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  <c r="Y351" s="222"/>
      <c r="Z351" s="222"/>
      <c r="AA351" s="222"/>
      <c r="AB351" s="222"/>
      <c r="AC351" s="222"/>
      <c r="AD351" s="222"/>
      <c r="AE351" s="222"/>
    </row>
    <row r="352" spans="1:31" ht="15.75" customHeight="1">
      <c r="A352" s="222"/>
      <c r="B352" s="222"/>
      <c r="C352" s="222"/>
      <c r="D352" s="222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  <c r="Z352" s="222"/>
      <c r="AA352" s="222"/>
      <c r="AB352" s="222"/>
      <c r="AC352" s="222"/>
      <c r="AD352" s="222"/>
      <c r="AE352" s="222"/>
    </row>
    <row r="353" spans="1:31" ht="15.75" customHeight="1">
      <c r="A353" s="222"/>
      <c r="B353" s="222"/>
      <c r="C353" s="222"/>
      <c r="D353" s="222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  <c r="Z353" s="222"/>
      <c r="AA353" s="222"/>
      <c r="AB353" s="222"/>
      <c r="AC353" s="222"/>
      <c r="AD353" s="222"/>
      <c r="AE353" s="222"/>
    </row>
    <row r="354" spans="1:31" ht="15.75" customHeight="1">
      <c r="A354" s="222"/>
      <c r="B354" s="222"/>
      <c r="C354" s="222"/>
      <c r="D354" s="222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  <c r="Z354" s="222"/>
      <c r="AA354" s="222"/>
      <c r="AB354" s="222"/>
      <c r="AC354" s="222"/>
      <c r="AD354" s="222"/>
      <c r="AE354" s="222"/>
    </row>
    <row r="355" spans="1:31" ht="15.75" customHeight="1">
      <c r="A355" s="222"/>
      <c r="B355" s="222"/>
      <c r="C355" s="222"/>
      <c r="D355" s="222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  <c r="AA355" s="222"/>
      <c r="AB355" s="222"/>
      <c r="AC355" s="222"/>
      <c r="AD355" s="222"/>
      <c r="AE355" s="222"/>
    </row>
    <row r="356" spans="1:31" ht="15.75" customHeight="1">
      <c r="A356" s="222"/>
      <c r="B356" s="222"/>
      <c r="C356" s="222"/>
      <c r="D356" s="222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  <c r="Z356" s="222"/>
      <c r="AA356" s="222"/>
      <c r="AB356" s="222"/>
      <c r="AC356" s="222"/>
      <c r="AD356" s="222"/>
      <c r="AE356" s="222"/>
    </row>
    <row r="357" spans="1:31" ht="15.75" customHeight="1">
      <c r="A357" s="222"/>
      <c r="B357" s="222"/>
      <c r="C357" s="222"/>
      <c r="D357" s="222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  <c r="Y357" s="222"/>
      <c r="Z357" s="222"/>
      <c r="AA357" s="222"/>
      <c r="AB357" s="222"/>
      <c r="AC357" s="222"/>
      <c r="AD357" s="222"/>
      <c r="AE357" s="222"/>
    </row>
    <row r="358" spans="1:31" ht="15.75" customHeight="1">
      <c r="A358" s="222"/>
      <c r="B358" s="222"/>
      <c r="C358" s="222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  <c r="Y358" s="222"/>
      <c r="Z358" s="222"/>
      <c r="AA358" s="222"/>
      <c r="AB358" s="222"/>
      <c r="AC358" s="222"/>
      <c r="AD358" s="222"/>
      <c r="AE358" s="222"/>
    </row>
    <row r="359" spans="1:31" ht="15.75" customHeight="1">
      <c r="A359" s="222"/>
      <c r="B359" s="222"/>
      <c r="C359" s="222"/>
      <c r="D359" s="222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  <c r="Y359" s="222"/>
      <c r="Z359" s="222"/>
      <c r="AA359" s="222"/>
      <c r="AB359" s="222"/>
      <c r="AC359" s="222"/>
      <c r="AD359" s="222"/>
      <c r="AE359" s="222"/>
    </row>
    <row r="360" spans="1:31" ht="15.75" customHeight="1">
      <c r="A360" s="222"/>
      <c r="B360" s="222"/>
      <c r="C360" s="222"/>
      <c r="D360" s="222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  <c r="Y360" s="222"/>
      <c r="Z360" s="222"/>
      <c r="AA360" s="222"/>
      <c r="AB360" s="222"/>
      <c r="AC360" s="222"/>
      <c r="AD360" s="222"/>
      <c r="AE360" s="222"/>
    </row>
    <row r="361" spans="1:31" ht="15.75" customHeight="1">
      <c r="A361" s="222"/>
      <c r="B361" s="222"/>
      <c r="C361" s="222"/>
      <c r="D361" s="222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  <c r="Z361" s="222"/>
      <c r="AA361" s="222"/>
      <c r="AB361" s="222"/>
      <c r="AC361" s="222"/>
      <c r="AD361" s="222"/>
      <c r="AE361" s="222"/>
    </row>
    <row r="362" spans="1:31" ht="15.75" customHeight="1">
      <c r="A362" s="222"/>
      <c r="B362" s="222"/>
      <c r="C362" s="222"/>
      <c r="D362" s="222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  <c r="Z362" s="222"/>
      <c r="AA362" s="222"/>
      <c r="AB362" s="222"/>
      <c r="AC362" s="222"/>
      <c r="AD362" s="222"/>
      <c r="AE362" s="222"/>
    </row>
    <row r="363" spans="1:31" ht="15.75" customHeight="1">
      <c r="A363" s="222"/>
      <c r="B363" s="222"/>
      <c r="C363" s="222"/>
      <c r="D363" s="222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  <c r="Z363" s="222"/>
      <c r="AA363" s="222"/>
      <c r="AB363" s="222"/>
      <c r="AC363" s="222"/>
      <c r="AD363" s="222"/>
      <c r="AE363" s="222"/>
    </row>
    <row r="364" spans="1:31" ht="15.75" customHeight="1">
      <c r="A364" s="222"/>
      <c r="B364" s="222"/>
      <c r="C364" s="222"/>
      <c r="D364" s="222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  <c r="Y364" s="222"/>
      <c r="Z364" s="222"/>
      <c r="AA364" s="222"/>
      <c r="AB364" s="222"/>
      <c r="AC364" s="222"/>
      <c r="AD364" s="222"/>
      <c r="AE364" s="222"/>
    </row>
    <row r="365" spans="1:31" ht="15.75" customHeight="1">
      <c r="A365" s="222"/>
      <c r="B365" s="222"/>
      <c r="C365" s="222"/>
      <c r="D365" s="222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  <c r="Z365" s="222"/>
      <c r="AA365" s="222"/>
      <c r="AB365" s="222"/>
      <c r="AC365" s="222"/>
      <c r="AD365" s="222"/>
      <c r="AE365" s="222"/>
    </row>
    <row r="366" spans="1:31" ht="15.75" customHeight="1">
      <c r="A366" s="222"/>
      <c r="B366" s="222"/>
      <c r="C366" s="222"/>
      <c r="D366" s="222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  <c r="Z366" s="222"/>
      <c r="AA366" s="222"/>
      <c r="AB366" s="222"/>
      <c r="AC366" s="222"/>
      <c r="AD366" s="222"/>
      <c r="AE366" s="222"/>
    </row>
    <row r="367" spans="1:31" ht="15.75" customHeight="1">
      <c r="A367" s="222"/>
      <c r="B367" s="222"/>
      <c r="C367" s="222"/>
      <c r="D367" s="222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  <c r="AA367" s="222"/>
      <c r="AB367" s="222"/>
      <c r="AC367" s="222"/>
      <c r="AD367" s="222"/>
      <c r="AE367" s="222"/>
    </row>
    <row r="368" spans="1:31" ht="15.75" customHeight="1">
      <c r="A368" s="222"/>
      <c r="B368" s="222"/>
      <c r="C368" s="222"/>
      <c r="D368" s="222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  <c r="AA368" s="222"/>
      <c r="AB368" s="222"/>
      <c r="AC368" s="222"/>
      <c r="AD368" s="222"/>
      <c r="AE368" s="222"/>
    </row>
    <row r="369" spans="1:31" ht="15.75" customHeight="1">
      <c r="A369" s="222"/>
      <c r="B369" s="222"/>
      <c r="C369" s="222"/>
      <c r="D369" s="222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  <c r="Z369" s="222"/>
      <c r="AA369" s="222"/>
      <c r="AB369" s="222"/>
      <c r="AC369" s="222"/>
      <c r="AD369" s="222"/>
      <c r="AE369" s="222"/>
    </row>
    <row r="370" spans="1:31" ht="15.75" customHeight="1">
      <c r="A370" s="222"/>
      <c r="B370" s="222"/>
      <c r="C370" s="222"/>
      <c r="D370" s="222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  <c r="Z370" s="222"/>
      <c r="AA370" s="222"/>
      <c r="AB370" s="222"/>
      <c r="AC370" s="222"/>
      <c r="AD370" s="222"/>
      <c r="AE370" s="222"/>
    </row>
    <row r="371" spans="1:31" ht="15.75" customHeight="1">
      <c r="A371" s="222"/>
      <c r="B371" s="222"/>
      <c r="C371" s="222"/>
      <c r="D371" s="222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  <c r="Z371" s="222"/>
      <c r="AA371" s="222"/>
      <c r="AB371" s="222"/>
      <c r="AC371" s="222"/>
      <c r="AD371" s="222"/>
      <c r="AE371" s="222"/>
    </row>
    <row r="372" spans="1:31" ht="15.75" customHeight="1">
      <c r="A372" s="222"/>
      <c r="B372" s="222"/>
      <c r="C372" s="222"/>
      <c r="D372" s="222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  <c r="Z372" s="222"/>
      <c r="AA372" s="222"/>
      <c r="AB372" s="222"/>
      <c r="AC372" s="222"/>
      <c r="AD372" s="222"/>
      <c r="AE372" s="222"/>
    </row>
    <row r="373" spans="1:31" ht="15.75" customHeight="1">
      <c r="A373" s="222"/>
      <c r="B373" s="222"/>
      <c r="C373" s="222"/>
      <c r="D373" s="222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  <c r="Z373" s="222"/>
      <c r="AA373" s="222"/>
      <c r="AB373" s="222"/>
      <c r="AC373" s="222"/>
      <c r="AD373" s="222"/>
      <c r="AE373" s="222"/>
    </row>
    <row r="374" spans="1:31" ht="15.75" customHeight="1">
      <c r="A374" s="222"/>
      <c r="B374" s="222"/>
      <c r="C374" s="222"/>
      <c r="D374" s="222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</row>
    <row r="375" spans="1:31" ht="15.75" customHeight="1">
      <c r="A375" s="222"/>
      <c r="B375" s="222"/>
      <c r="C375" s="222"/>
      <c r="D375" s="222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  <c r="Z375" s="222"/>
      <c r="AA375" s="222"/>
      <c r="AB375" s="222"/>
      <c r="AC375" s="222"/>
      <c r="AD375" s="222"/>
      <c r="AE375" s="222"/>
    </row>
    <row r="376" spans="1:31" ht="15.75" customHeight="1">
      <c r="A376" s="222"/>
      <c r="B376" s="222"/>
      <c r="C376" s="222"/>
      <c r="D376" s="222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  <c r="Z376" s="222"/>
      <c r="AA376" s="222"/>
      <c r="AB376" s="222"/>
      <c r="AC376" s="222"/>
      <c r="AD376" s="222"/>
      <c r="AE376" s="222"/>
    </row>
    <row r="377" spans="1:31" ht="15.75" customHeight="1">
      <c r="A377" s="222"/>
      <c r="B377" s="222"/>
      <c r="C377" s="222"/>
      <c r="D377" s="222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</row>
    <row r="378" spans="1:31" ht="15.75" customHeight="1">
      <c r="A378" s="222"/>
      <c r="B378" s="222"/>
      <c r="C378" s="222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  <c r="Z378" s="222"/>
      <c r="AA378" s="222"/>
      <c r="AB378" s="222"/>
      <c r="AC378" s="222"/>
      <c r="AD378" s="222"/>
      <c r="AE378" s="222"/>
    </row>
    <row r="379" spans="1:31" ht="15.75" customHeight="1">
      <c r="A379" s="222"/>
      <c r="B379" s="222"/>
      <c r="C379" s="222"/>
      <c r="D379" s="222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  <c r="Z379" s="222"/>
      <c r="AA379" s="222"/>
      <c r="AB379" s="222"/>
      <c r="AC379" s="222"/>
      <c r="AD379" s="222"/>
      <c r="AE379" s="222"/>
    </row>
    <row r="380" spans="1:31" ht="15.75" customHeight="1">
      <c r="A380" s="222"/>
      <c r="B380" s="222"/>
      <c r="C380" s="222"/>
      <c r="D380" s="222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  <c r="AA380" s="222"/>
      <c r="AB380" s="222"/>
      <c r="AC380" s="222"/>
      <c r="AD380" s="222"/>
      <c r="AE380" s="222"/>
    </row>
    <row r="381" spans="1:31" ht="15.75" customHeight="1">
      <c r="A381" s="222"/>
      <c r="B381" s="222"/>
      <c r="C381" s="222"/>
      <c r="D381" s="222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  <c r="Z381" s="222"/>
      <c r="AA381" s="222"/>
      <c r="AB381" s="222"/>
      <c r="AC381" s="222"/>
      <c r="AD381" s="222"/>
      <c r="AE381" s="222"/>
    </row>
    <row r="382" spans="1:31" ht="15.75" customHeight="1">
      <c r="A382" s="222"/>
      <c r="B382" s="222"/>
      <c r="C382" s="222"/>
      <c r="D382" s="222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  <c r="Z382" s="222"/>
      <c r="AA382" s="222"/>
      <c r="AB382" s="222"/>
      <c r="AC382" s="222"/>
      <c r="AD382" s="222"/>
      <c r="AE382" s="222"/>
    </row>
    <row r="383" spans="1:31" ht="15.75" customHeight="1">
      <c r="A383" s="222"/>
      <c r="B383" s="222"/>
      <c r="C383" s="222"/>
      <c r="D383" s="222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  <c r="Z383" s="222"/>
      <c r="AA383" s="222"/>
      <c r="AB383" s="222"/>
      <c r="AC383" s="222"/>
      <c r="AD383" s="222"/>
      <c r="AE383" s="222"/>
    </row>
    <row r="384" spans="1:31" ht="15.75" customHeight="1">
      <c r="A384" s="222"/>
      <c r="B384" s="222"/>
      <c r="C384" s="222"/>
      <c r="D384" s="222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  <c r="Z384" s="222"/>
      <c r="AA384" s="222"/>
      <c r="AB384" s="222"/>
      <c r="AC384" s="222"/>
      <c r="AD384" s="222"/>
      <c r="AE384" s="222"/>
    </row>
    <row r="385" spans="1:31" ht="15.75" customHeight="1">
      <c r="A385" s="222"/>
      <c r="B385" s="222"/>
      <c r="C385" s="222"/>
      <c r="D385" s="222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  <c r="Z385" s="222"/>
      <c r="AA385" s="222"/>
      <c r="AB385" s="222"/>
      <c r="AC385" s="222"/>
      <c r="AD385" s="222"/>
      <c r="AE385" s="222"/>
    </row>
    <row r="386" spans="1:31" ht="15.75" customHeight="1">
      <c r="A386" s="222"/>
      <c r="B386" s="222"/>
      <c r="C386" s="222"/>
      <c r="D386" s="222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  <c r="Z386" s="222"/>
      <c r="AA386" s="222"/>
      <c r="AB386" s="222"/>
      <c r="AC386" s="222"/>
      <c r="AD386" s="222"/>
      <c r="AE386" s="222"/>
    </row>
    <row r="387" spans="1:31" ht="15.75" customHeight="1">
      <c r="A387" s="222"/>
      <c r="B387" s="222"/>
      <c r="C387" s="222"/>
      <c r="D387" s="222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  <c r="Z387" s="222"/>
      <c r="AA387" s="222"/>
      <c r="AB387" s="222"/>
      <c r="AC387" s="222"/>
      <c r="AD387" s="222"/>
      <c r="AE387" s="222"/>
    </row>
    <row r="388" spans="1:31" ht="15.75" customHeight="1">
      <c r="A388" s="222"/>
      <c r="B388" s="222"/>
      <c r="C388" s="222"/>
      <c r="D388" s="222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  <c r="Z388" s="222"/>
      <c r="AA388" s="222"/>
      <c r="AB388" s="222"/>
      <c r="AC388" s="222"/>
      <c r="AD388" s="222"/>
      <c r="AE388" s="222"/>
    </row>
    <row r="389" spans="1:31" ht="15.75" customHeight="1">
      <c r="A389" s="222"/>
      <c r="B389" s="222"/>
      <c r="C389" s="222"/>
      <c r="D389" s="222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  <c r="Z389" s="222"/>
      <c r="AA389" s="222"/>
      <c r="AB389" s="222"/>
      <c r="AC389" s="222"/>
      <c r="AD389" s="222"/>
      <c r="AE389" s="222"/>
    </row>
    <row r="390" spans="1:31" ht="15.75" customHeight="1">
      <c r="A390" s="222"/>
      <c r="B390" s="222"/>
      <c r="C390" s="222"/>
      <c r="D390" s="222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  <c r="Z390" s="222"/>
      <c r="AA390" s="222"/>
      <c r="AB390" s="222"/>
      <c r="AC390" s="222"/>
      <c r="AD390" s="222"/>
      <c r="AE390" s="222"/>
    </row>
    <row r="391" spans="1:31" ht="15.75" customHeight="1">
      <c r="A391" s="222"/>
      <c r="B391" s="222"/>
      <c r="C391" s="222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  <c r="AA391" s="222"/>
      <c r="AB391" s="222"/>
      <c r="AC391" s="222"/>
      <c r="AD391" s="222"/>
      <c r="AE391" s="222"/>
    </row>
    <row r="392" spans="1:31" ht="15.75" customHeight="1">
      <c r="A392" s="222"/>
      <c r="B392" s="222"/>
      <c r="C392" s="222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  <c r="Z392" s="222"/>
      <c r="AA392" s="222"/>
      <c r="AB392" s="222"/>
      <c r="AC392" s="222"/>
      <c r="AD392" s="222"/>
      <c r="AE392" s="222"/>
    </row>
    <row r="393" spans="1:31" ht="15.75" customHeight="1">
      <c r="A393" s="222"/>
      <c r="B393" s="222"/>
      <c r="C393" s="222"/>
      <c r="D393" s="222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  <c r="Y393" s="222"/>
      <c r="Z393" s="222"/>
      <c r="AA393" s="222"/>
      <c r="AB393" s="222"/>
      <c r="AC393" s="222"/>
      <c r="AD393" s="222"/>
      <c r="AE393" s="222"/>
    </row>
    <row r="394" spans="1:31" ht="15.75" customHeight="1">
      <c r="A394" s="222"/>
      <c r="B394" s="222"/>
      <c r="C394" s="222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  <c r="Z394" s="222"/>
      <c r="AA394" s="222"/>
      <c r="AB394" s="222"/>
      <c r="AC394" s="222"/>
      <c r="AD394" s="222"/>
      <c r="AE394" s="222"/>
    </row>
    <row r="395" spans="1:31" ht="15.75" customHeight="1">
      <c r="A395" s="222"/>
      <c r="B395" s="222"/>
      <c r="C395" s="222"/>
      <c r="D395" s="222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  <c r="Z395" s="222"/>
      <c r="AA395" s="222"/>
      <c r="AB395" s="222"/>
      <c r="AC395" s="222"/>
      <c r="AD395" s="222"/>
      <c r="AE395" s="222"/>
    </row>
    <row r="396" spans="1:31" ht="15.75" customHeight="1">
      <c r="A396" s="222"/>
      <c r="B396" s="222"/>
      <c r="C396" s="222"/>
      <c r="D396" s="222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  <c r="Z396" s="222"/>
      <c r="AA396" s="222"/>
      <c r="AB396" s="222"/>
      <c r="AC396" s="222"/>
      <c r="AD396" s="222"/>
      <c r="AE396" s="222"/>
    </row>
    <row r="397" spans="1:31" ht="15.75" customHeight="1">
      <c r="A397" s="222"/>
      <c r="B397" s="222"/>
      <c r="C397" s="222"/>
      <c r="D397" s="222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  <c r="Z397" s="222"/>
      <c r="AA397" s="222"/>
      <c r="AB397" s="222"/>
      <c r="AC397" s="222"/>
      <c r="AD397" s="222"/>
      <c r="AE397" s="222"/>
    </row>
    <row r="398" spans="1:31" ht="15.75" customHeight="1">
      <c r="A398" s="222"/>
      <c r="B398" s="222"/>
      <c r="C398" s="222"/>
      <c r="D398" s="222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  <c r="Y398" s="222"/>
      <c r="Z398" s="222"/>
      <c r="AA398" s="222"/>
      <c r="AB398" s="222"/>
      <c r="AC398" s="222"/>
      <c r="AD398" s="222"/>
      <c r="AE398" s="222"/>
    </row>
    <row r="399" spans="1:31" ht="15.75" customHeight="1">
      <c r="A399" s="222"/>
      <c r="B399" s="222"/>
      <c r="C399" s="222"/>
      <c r="D399" s="222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  <c r="Y399" s="222"/>
      <c r="Z399" s="222"/>
      <c r="AA399" s="222"/>
      <c r="AB399" s="222"/>
      <c r="AC399" s="222"/>
      <c r="AD399" s="222"/>
      <c r="AE399" s="222"/>
    </row>
    <row r="400" spans="1:31" ht="15.75" customHeight="1">
      <c r="A400" s="222"/>
      <c r="B400" s="222"/>
      <c r="C400" s="222"/>
      <c r="D400" s="222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  <c r="Y400" s="222"/>
      <c r="Z400" s="222"/>
      <c r="AA400" s="222"/>
      <c r="AB400" s="222"/>
      <c r="AC400" s="222"/>
      <c r="AD400" s="222"/>
      <c r="AE400" s="222"/>
    </row>
    <row r="401" spans="1:31" ht="15.75" customHeight="1">
      <c r="A401" s="222"/>
      <c r="B401" s="222"/>
      <c r="C401" s="222"/>
      <c r="D401" s="222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  <c r="Y401" s="222"/>
      <c r="Z401" s="222"/>
      <c r="AA401" s="222"/>
      <c r="AB401" s="222"/>
      <c r="AC401" s="222"/>
      <c r="AD401" s="222"/>
      <c r="AE401" s="222"/>
    </row>
    <row r="402" spans="1:31" ht="15.75" customHeight="1">
      <c r="A402" s="222"/>
      <c r="B402" s="222"/>
      <c r="C402" s="222"/>
      <c r="D402" s="222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  <c r="Z402" s="222"/>
      <c r="AA402" s="222"/>
      <c r="AB402" s="222"/>
      <c r="AC402" s="222"/>
      <c r="AD402" s="222"/>
      <c r="AE402" s="222"/>
    </row>
    <row r="403" spans="1:31" ht="15.75" customHeight="1">
      <c r="A403" s="222"/>
      <c r="B403" s="222"/>
      <c r="C403" s="222"/>
      <c r="D403" s="222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  <c r="AA403" s="222"/>
      <c r="AB403" s="222"/>
      <c r="AC403" s="222"/>
      <c r="AD403" s="222"/>
      <c r="AE403" s="222"/>
    </row>
    <row r="404" spans="1:31" ht="15.75" customHeight="1">
      <c r="A404" s="222"/>
      <c r="B404" s="222"/>
      <c r="C404" s="222"/>
      <c r="D404" s="222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  <c r="Z404" s="222"/>
      <c r="AA404" s="222"/>
      <c r="AB404" s="222"/>
      <c r="AC404" s="222"/>
      <c r="AD404" s="222"/>
      <c r="AE404" s="222"/>
    </row>
    <row r="405" spans="1:31" ht="15.75" customHeight="1">
      <c r="A405" s="222"/>
      <c r="B405" s="222"/>
      <c r="C405" s="222"/>
      <c r="D405" s="222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  <c r="Z405" s="222"/>
      <c r="AA405" s="222"/>
      <c r="AB405" s="222"/>
      <c r="AC405" s="222"/>
      <c r="AD405" s="222"/>
      <c r="AE405" s="222"/>
    </row>
    <row r="406" spans="1:31" ht="15.75" customHeight="1">
      <c r="A406" s="222"/>
      <c r="B406" s="222"/>
      <c r="C406" s="222"/>
      <c r="D406" s="222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  <c r="Y406" s="222"/>
      <c r="Z406" s="222"/>
      <c r="AA406" s="222"/>
      <c r="AB406" s="222"/>
      <c r="AC406" s="222"/>
      <c r="AD406" s="222"/>
      <c r="AE406" s="222"/>
    </row>
    <row r="407" spans="1:31" ht="15.75" customHeight="1">
      <c r="A407" s="222"/>
      <c r="B407" s="222"/>
      <c r="C407" s="222"/>
      <c r="D407" s="222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  <c r="Y407" s="222"/>
      <c r="Z407" s="222"/>
      <c r="AA407" s="222"/>
      <c r="AB407" s="222"/>
      <c r="AC407" s="222"/>
      <c r="AD407" s="222"/>
      <c r="AE407" s="222"/>
    </row>
    <row r="408" spans="1:31" ht="15.75" customHeight="1">
      <c r="A408" s="222"/>
      <c r="B408" s="222"/>
      <c r="C408" s="222"/>
      <c r="D408" s="222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  <c r="Z408" s="222"/>
      <c r="AA408" s="222"/>
      <c r="AB408" s="222"/>
      <c r="AC408" s="222"/>
      <c r="AD408" s="222"/>
      <c r="AE408" s="222"/>
    </row>
    <row r="409" spans="1:31" ht="15.75" customHeight="1">
      <c r="A409" s="222"/>
      <c r="B409" s="222"/>
      <c r="C409" s="222"/>
      <c r="D409" s="222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  <c r="Z409" s="222"/>
      <c r="AA409" s="222"/>
      <c r="AB409" s="222"/>
      <c r="AC409" s="222"/>
      <c r="AD409" s="222"/>
      <c r="AE409" s="222"/>
    </row>
    <row r="410" spans="1:31" ht="15.75" customHeight="1">
      <c r="A410" s="222"/>
      <c r="B410" s="222"/>
      <c r="C410" s="222"/>
      <c r="D410" s="222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  <c r="Z410" s="222"/>
      <c r="AA410" s="222"/>
      <c r="AB410" s="222"/>
      <c r="AC410" s="222"/>
      <c r="AD410" s="222"/>
      <c r="AE410" s="222"/>
    </row>
    <row r="411" spans="1:31" ht="15.75" customHeight="1">
      <c r="A411" s="222"/>
      <c r="B411" s="222"/>
      <c r="C411" s="222"/>
      <c r="D411" s="222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  <c r="Z411" s="222"/>
      <c r="AA411" s="222"/>
      <c r="AB411" s="222"/>
      <c r="AC411" s="222"/>
      <c r="AD411" s="222"/>
      <c r="AE411" s="222"/>
    </row>
    <row r="412" spans="1:31" ht="15.75" customHeight="1">
      <c r="A412" s="222"/>
      <c r="B412" s="222"/>
      <c r="C412" s="222"/>
      <c r="D412" s="222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  <c r="Z412" s="222"/>
      <c r="AA412" s="222"/>
      <c r="AB412" s="222"/>
      <c r="AC412" s="222"/>
      <c r="AD412" s="222"/>
      <c r="AE412" s="222"/>
    </row>
    <row r="413" spans="1:31" ht="15.75" customHeight="1">
      <c r="A413" s="222"/>
      <c r="B413" s="222"/>
      <c r="C413" s="222"/>
      <c r="D413" s="222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  <c r="Z413" s="222"/>
      <c r="AA413" s="222"/>
      <c r="AB413" s="222"/>
      <c r="AC413" s="222"/>
      <c r="AD413" s="222"/>
      <c r="AE413" s="222"/>
    </row>
    <row r="414" spans="1:31" ht="15.75" customHeight="1">
      <c r="A414" s="222"/>
      <c r="B414" s="222"/>
      <c r="C414" s="222"/>
      <c r="D414" s="222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  <c r="AA414" s="222"/>
      <c r="AB414" s="222"/>
      <c r="AC414" s="222"/>
      <c r="AD414" s="222"/>
      <c r="AE414" s="222"/>
    </row>
    <row r="415" spans="1:31" ht="15.75" customHeight="1">
      <c r="A415" s="222"/>
      <c r="B415" s="222"/>
      <c r="C415" s="222"/>
      <c r="D415" s="222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  <c r="Z415" s="222"/>
      <c r="AA415" s="222"/>
      <c r="AB415" s="222"/>
      <c r="AC415" s="222"/>
      <c r="AD415" s="222"/>
      <c r="AE415" s="222"/>
    </row>
    <row r="416" spans="1:31" ht="15.75" customHeight="1">
      <c r="A416" s="222"/>
      <c r="B416" s="222"/>
      <c r="C416" s="222"/>
      <c r="D416" s="222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  <c r="Z416" s="222"/>
      <c r="AA416" s="222"/>
      <c r="AB416" s="222"/>
      <c r="AC416" s="222"/>
      <c r="AD416" s="222"/>
      <c r="AE416" s="222"/>
    </row>
    <row r="417" spans="1:31" ht="15.75" customHeight="1">
      <c r="A417" s="222"/>
      <c r="B417" s="222"/>
      <c r="C417" s="222"/>
      <c r="D417" s="222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  <c r="Z417" s="222"/>
      <c r="AA417" s="222"/>
      <c r="AB417" s="222"/>
      <c r="AC417" s="222"/>
      <c r="AD417" s="222"/>
      <c r="AE417" s="222"/>
    </row>
    <row r="418" spans="1:31" ht="15.75" customHeight="1">
      <c r="A418" s="222"/>
      <c r="B418" s="222"/>
      <c r="C418" s="222"/>
      <c r="D418" s="222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  <c r="Z418" s="222"/>
      <c r="AA418" s="222"/>
      <c r="AB418" s="222"/>
      <c r="AC418" s="222"/>
      <c r="AD418" s="222"/>
      <c r="AE418" s="222"/>
    </row>
    <row r="419" spans="1:31" ht="15.75" customHeight="1">
      <c r="A419" s="222"/>
      <c r="B419" s="222"/>
      <c r="C419" s="222"/>
      <c r="D419" s="222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  <c r="Z419" s="222"/>
      <c r="AA419" s="222"/>
      <c r="AB419" s="222"/>
      <c r="AC419" s="222"/>
      <c r="AD419" s="222"/>
      <c r="AE419" s="222"/>
    </row>
    <row r="420" spans="1:31" ht="15.75" customHeight="1">
      <c r="A420" s="222"/>
      <c r="B420" s="222"/>
      <c r="C420" s="222"/>
      <c r="D420" s="222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  <c r="Z420" s="222"/>
      <c r="AA420" s="222"/>
      <c r="AB420" s="222"/>
      <c r="AC420" s="222"/>
      <c r="AD420" s="222"/>
      <c r="AE420" s="222"/>
    </row>
    <row r="421" spans="1:31" ht="15.75" customHeight="1">
      <c r="A421" s="222"/>
      <c r="B421" s="222"/>
      <c r="C421" s="222"/>
      <c r="D421" s="222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  <c r="Z421" s="222"/>
      <c r="AA421" s="222"/>
      <c r="AB421" s="222"/>
      <c r="AC421" s="222"/>
      <c r="AD421" s="222"/>
      <c r="AE421" s="222"/>
    </row>
    <row r="422" spans="1:31" ht="15.75" customHeight="1">
      <c r="A422" s="222"/>
      <c r="B422" s="222"/>
      <c r="C422" s="222"/>
      <c r="D422" s="222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  <c r="Z422" s="222"/>
      <c r="AA422" s="222"/>
      <c r="AB422" s="222"/>
      <c r="AC422" s="222"/>
      <c r="AD422" s="222"/>
      <c r="AE422" s="222"/>
    </row>
    <row r="423" spans="1:31" ht="15.75" customHeight="1">
      <c r="A423" s="222"/>
      <c r="B423" s="222"/>
      <c r="C423" s="222"/>
      <c r="D423" s="222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  <c r="Z423" s="222"/>
      <c r="AA423" s="222"/>
      <c r="AB423" s="222"/>
      <c r="AC423" s="222"/>
      <c r="AD423" s="222"/>
      <c r="AE423" s="222"/>
    </row>
    <row r="424" spans="1:31" ht="15.75" customHeight="1">
      <c r="A424" s="222"/>
      <c r="B424" s="222"/>
      <c r="C424" s="222"/>
      <c r="D424" s="222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  <c r="AA424" s="222"/>
      <c r="AB424" s="222"/>
      <c r="AC424" s="222"/>
      <c r="AD424" s="222"/>
      <c r="AE424" s="222"/>
    </row>
    <row r="425" spans="1:31" ht="15.75" customHeight="1">
      <c r="A425" s="222"/>
      <c r="B425" s="222"/>
      <c r="C425" s="222"/>
      <c r="D425" s="222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  <c r="AA425" s="222"/>
      <c r="AB425" s="222"/>
      <c r="AC425" s="222"/>
      <c r="AD425" s="222"/>
      <c r="AE425" s="222"/>
    </row>
    <row r="426" spans="1:31" ht="15.75" customHeight="1">
      <c r="A426" s="222"/>
      <c r="B426" s="222"/>
      <c r="C426" s="222"/>
      <c r="D426" s="222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  <c r="Z426" s="222"/>
      <c r="AA426" s="222"/>
      <c r="AB426" s="222"/>
      <c r="AC426" s="222"/>
      <c r="AD426" s="222"/>
      <c r="AE426" s="222"/>
    </row>
    <row r="427" spans="1:31" ht="15.75" customHeight="1">
      <c r="A427" s="222"/>
      <c r="B427" s="222"/>
      <c r="C427" s="222"/>
      <c r="D427" s="222"/>
      <c r="E427" s="222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  <c r="Z427" s="222"/>
      <c r="AA427" s="222"/>
      <c r="AB427" s="222"/>
      <c r="AC427" s="222"/>
      <c r="AD427" s="222"/>
      <c r="AE427" s="222"/>
    </row>
    <row r="428" spans="1:31" ht="15.75" customHeight="1">
      <c r="A428" s="222"/>
      <c r="B428" s="222"/>
      <c r="C428" s="222"/>
      <c r="D428" s="222"/>
      <c r="E428" s="222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  <c r="Z428" s="222"/>
      <c r="AA428" s="222"/>
      <c r="AB428" s="222"/>
      <c r="AC428" s="222"/>
      <c r="AD428" s="222"/>
      <c r="AE428" s="222"/>
    </row>
    <row r="429" spans="1:31" ht="15.75" customHeight="1">
      <c r="A429" s="222"/>
      <c r="B429" s="222"/>
      <c r="C429" s="222"/>
      <c r="D429" s="222"/>
      <c r="E429" s="222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  <c r="Z429" s="222"/>
      <c r="AA429" s="222"/>
      <c r="AB429" s="222"/>
      <c r="AC429" s="222"/>
      <c r="AD429" s="222"/>
      <c r="AE429" s="222"/>
    </row>
    <row r="430" spans="1:31" ht="15.75" customHeight="1">
      <c r="A430" s="222"/>
      <c r="B430" s="222"/>
      <c r="C430" s="222"/>
      <c r="D430" s="222"/>
      <c r="E430" s="222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  <c r="Z430" s="222"/>
      <c r="AA430" s="222"/>
      <c r="AB430" s="222"/>
      <c r="AC430" s="222"/>
      <c r="AD430" s="222"/>
      <c r="AE430" s="222"/>
    </row>
    <row r="431" spans="1:31" ht="15.75" customHeight="1">
      <c r="A431" s="222"/>
      <c r="B431" s="222"/>
      <c r="C431" s="222"/>
      <c r="D431" s="222"/>
      <c r="E431" s="222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  <c r="Z431" s="222"/>
      <c r="AA431" s="222"/>
      <c r="AB431" s="222"/>
      <c r="AC431" s="222"/>
      <c r="AD431" s="222"/>
      <c r="AE431" s="222"/>
    </row>
    <row r="432" spans="1:31" ht="15.75" customHeight="1">
      <c r="A432" s="222"/>
      <c r="B432" s="222"/>
      <c r="C432" s="222"/>
      <c r="D432" s="222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  <c r="Z432" s="222"/>
      <c r="AA432" s="222"/>
      <c r="AB432" s="222"/>
      <c r="AC432" s="222"/>
      <c r="AD432" s="222"/>
      <c r="AE432" s="222"/>
    </row>
    <row r="433" spans="1:31" ht="15.75" customHeight="1">
      <c r="A433" s="222"/>
      <c r="B433" s="222"/>
      <c r="C433" s="222"/>
      <c r="D433" s="222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  <c r="Z433" s="222"/>
      <c r="AA433" s="222"/>
      <c r="AB433" s="222"/>
      <c r="AC433" s="222"/>
      <c r="AD433" s="222"/>
      <c r="AE433" s="222"/>
    </row>
    <row r="434" spans="1:31" ht="15.75" customHeight="1">
      <c r="A434" s="222"/>
      <c r="B434" s="222"/>
      <c r="C434" s="222"/>
      <c r="D434" s="222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  <c r="Y434" s="222"/>
      <c r="Z434" s="222"/>
      <c r="AA434" s="222"/>
      <c r="AB434" s="222"/>
      <c r="AC434" s="222"/>
      <c r="AD434" s="222"/>
      <c r="AE434" s="222"/>
    </row>
    <row r="435" spans="1:31" ht="15.75" customHeight="1">
      <c r="A435" s="222"/>
      <c r="B435" s="222"/>
      <c r="C435" s="222"/>
      <c r="D435" s="222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  <c r="Z435" s="222"/>
      <c r="AA435" s="222"/>
      <c r="AB435" s="222"/>
      <c r="AC435" s="222"/>
      <c r="AD435" s="222"/>
      <c r="AE435" s="222"/>
    </row>
    <row r="436" spans="1:31" ht="15.75" customHeight="1">
      <c r="A436" s="222"/>
      <c r="B436" s="222"/>
      <c r="C436" s="222"/>
      <c r="D436" s="222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  <c r="AA436" s="222"/>
      <c r="AB436" s="222"/>
      <c r="AC436" s="222"/>
      <c r="AD436" s="222"/>
      <c r="AE436" s="222"/>
    </row>
    <row r="437" spans="1:31" ht="15.75" customHeight="1">
      <c r="A437" s="222"/>
      <c r="B437" s="222"/>
      <c r="C437" s="222"/>
      <c r="D437" s="222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  <c r="Z437" s="222"/>
      <c r="AA437" s="222"/>
      <c r="AB437" s="222"/>
      <c r="AC437" s="222"/>
      <c r="AD437" s="222"/>
      <c r="AE437" s="222"/>
    </row>
    <row r="438" spans="1:31" ht="15.75" customHeight="1">
      <c r="A438" s="222"/>
      <c r="B438" s="222"/>
      <c r="C438" s="222"/>
      <c r="D438" s="222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  <c r="Z438" s="222"/>
      <c r="AA438" s="222"/>
      <c r="AB438" s="222"/>
      <c r="AC438" s="222"/>
      <c r="AD438" s="222"/>
      <c r="AE438" s="222"/>
    </row>
    <row r="439" spans="1:31" ht="15.75" customHeight="1">
      <c r="A439" s="222"/>
      <c r="B439" s="222"/>
      <c r="C439" s="222"/>
      <c r="D439" s="222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  <c r="AA439" s="222"/>
      <c r="AB439" s="222"/>
      <c r="AC439" s="222"/>
      <c r="AD439" s="222"/>
      <c r="AE439" s="222"/>
    </row>
    <row r="440" spans="1:31" ht="15.75" customHeight="1">
      <c r="A440" s="222"/>
      <c r="B440" s="222"/>
      <c r="C440" s="222"/>
      <c r="D440" s="222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  <c r="Z440" s="222"/>
      <c r="AA440" s="222"/>
      <c r="AB440" s="222"/>
      <c r="AC440" s="222"/>
      <c r="AD440" s="222"/>
      <c r="AE440" s="222"/>
    </row>
    <row r="441" spans="1:31" ht="15.75" customHeight="1">
      <c r="A441" s="222"/>
      <c r="B441" s="222"/>
      <c r="C441" s="222"/>
      <c r="D441" s="222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  <c r="Z441" s="222"/>
      <c r="AA441" s="222"/>
      <c r="AB441" s="222"/>
      <c r="AC441" s="222"/>
      <c r="AD441" s="222"/>
      <c r="AE441" s="222"/>
    </row>
    <row r="442" spans="1:31" ht="15.75" customHeight="1">
      <c r="A442" s="222"/>
      <c r="B442" s="222"/>
      <c r="C442" s="222"/>
      <c r="D442" s="222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  <c r="Z442" s="222"/>
      <c r="AA442" s="222"/>
      <c r="AB442" s="222"/>
      <c r="AC442" s="222"/>
      <c r="AD442" s="222"/>
      <c r="AE442" s="222"/>
    </row>
    <row r="443" spans="1:31" ht="15.75" customHeight="1">
      <c r="A443" s="222"/>
      <c r="B443" s="222"/>
      <c r="C443" s="222"/>
      <c r="D443" s="222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  <c r="Z443" s="222"/>
      <c r="AA443" s="222"/>
      <c r="AB443" s="222"/>
      <c r="AC443" s="222"/>
      <c r="AD443" s="222"/>
      <c r="AE443" s="222"/>
    </row>
    <row r="444" spans="1:31" ht="15.75" customHeight="1">
      <c r="A444" s="222"/>
      <c r="B444" s="222"/>
      <c r="C444" s="222"/>
      <c r="D444" s="222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  <c r="Z444" s="222"/>
      <c r="AA444" s="222"/>
      <c r="AB444" s="222"/>
      <c r="AC444" s="222"/>
      <c r="AD444" s="222"/>
      <c r="AE444" s="222"/>
    </row>
    <row r="445" spans="1:31" ht="15.75" customHeight="1">
      <c r="A445" s="222"/>
      <c r="B445" s="222"/>
      <c r="C445" s="222"/>
      <c r="D445" s="222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  <c r="Z445" s="222"/>
      <c r="AA445" s="222"/>
      <c r="AB445" s="222"/>
      <c r="AC445" s="222"/>
      <c r="AD445" s="222"/>
      <c r="AE445" s="222"/>
    </row>
    <row r="446" spans="1:31" ht="15.75" customHeight="1">
      <c r="A446" s="222"/>
      <c r="B446" s="222"/>
      <c r="C446" s="222"/>
      <c r="D446" s="222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  <c r="Z446" s="222"/>
      <c r="AA446" s="222"/>
      <c r="AB446" s="222"/>
      <c r="AC446" s="222"/>
      <c r="AD446" s="222"/>
      <c r="AE446" s="222"/>
    </row>
    <row r="447" spans="1:31" ht="15.75" customHeight="1">
      <c r="A447" s="222"/>
      <c r="B447" s="222"/>
      <c r="C447" s="222"/>
      <c r="D447" s="222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  <c r="Z447" s="222"/>
      <c r="AA447" s="222"/>
      <c r="AB447" s="222"/>
      <c r="AC447" s="222"/>
      <c r="AD447" s="222"/>
      <c r="AE447" s="222"/>
    </row>
    <row r="448" spans="1:31" ht="15.75" customHeight="1">
      <c r="A448" s="222"/>
      <c r="B448" s="222"/>
      <c r="C448" s="222"/>
      <c r="D448" s="222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  <c r="Y448" s="222"/>
      <c r="Z448" s="222"/>
      <c r="AA448" s="222"/>
      <c r="AB448" s="222"/>
      <c r="AC448" s="222"/>
      <c r="AD448" s="222"/>
      <c r="AE448" s="222"/>
    </row>
    <row r="449" spans="1:31" ht="15.75" customHeight="1">
      <c r="A449" s="222"/>
      <c r="B449" s="222"/>
      <c r="C449" s="222"/>
      <c r="D449" s="222"/>
      <c r="E449" s="222"/>
      <c r="F449" s="222"/>
      <c r="G449" s="222"/>
      <c r="H449" s="222"/>
      <c r="I449" s="222"/>
      <c r="J449" s="222"/>
      <c r="K449" s="222"/>
      <c r="L449" s="222"/>
      <c r="M449" s="222"/>
      <c r="N449" s="222"/>
      <c r="O449" s="222"/>
      <c r="P449" s="222"/>
      <c r="Q449" s="222"/>
      <c r="R449" s="222"/>
      <c r="S449" s="222"/>
      <c r="T449" s="222"/>
      <c r="U449" s="222"/>
      <c r="V449" s="222"/>
      <c r="W449" s="222"/>
      <c r="X449" s="222"/>
      <c r="Y449" s="222"/>
      <c r="Z449" s="222"/>
      <c r="AA449" s="222"/>
      <c r="AB449" s="222"/>
      <c r="AC449" s="222"/>
      <c r="AD449" s="222"/>
      <c r="AE449" s="222"/>
    </row>
    <row r="450" spans="1:31" ht="15.75" customHeight="1">
      <c r="A450" s="222"/>
      <c r="B450" s="222"/>
      <c r="C450" s="222"/>
      <c r="D450" s="222"/>
      <c r="E450" s="222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  <c r="Z450" s="222"/>
      <c r="AA450" s="222"/>
      <c r="AB450" s="222"/>
      <c r="AC450" s="222"/>
      <c r="AD450" s="222"/>
      <c r="AE450" s="222"/>
    </row>
    <row r="451" spans="1:31" ht="15.75" customHeight="1">
      <c r="A451" s="222"/>
      <c r="B451" s="222"/>
      <c r="C451" s="222"/>
      <c r="D451" s="222"/>
      <c r="E451" s="222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  <c r="Z451" s="222"/>
      <c r="AA451" s="222"/>
      <c r="AB451" s="222"/>
      <c r="AC451" s="222"/>
      <c r="AD451" s="222"/>
      <c r="AE451" s="222"/>
    </row>
    <row r="452" spans="1:31" ht="15.75" customHeight="1">
      <c r="A452" s="222"/>
      <c r="B452" s="222"/>
      <c r="C452" s="222"/>
      <c r="D452" s="222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  <c r="Z452" s="222"/>
      <c r="AA452" s="222"/>
      <c r="AB452" s="222"/>
      <c r="AC452" s="222"/>
      <c r="AD452" s="222"/>
      <c r="AE452" s="222"/>
    </row>
    <row r="453" spans="1:31" ht="15.75" customHeight="1">
      <c r="A453" s="222"/>
      <c r="B453" s="222"/>
      <c r="C453" s="222"/>
      <c r="D453" s="222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  <c r="Z453" s="222"/>
      <c r="AA453" s="222"/>
      <c r="AB453" s="222"/>
      <c r="AC453" s="222"/>
      <c r="AD453" s="222"/>
      <c r="AE453" s="222"/>
    </row>
    <row r="454" spans="1:31" ht="15.75" customHeight="1">
      <c r="A454" s="222"/>
      <c r="B454" s="222"/>
      <c r="C454" s="222"/>
      <c r="D454" s="222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  <c r="Z454" s="222"/>
      <c r="AA454" s="222"/>
      <c r="AB454" s="222"/>
      <c r="AC454" s="222"/>
      <c r="AD454" s="222"/>
      <c r="AE454" s="222"/>
    </row>
    <row r="455" spans="1:31" ht="15.75" customHeight="1">
      <c r="A455" s="222"/>
      <c r="B455" s="222"/>
      <c r="C455" s="222"/>
      <c r="D455" s="222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  <c r="Z455" s="222"/>
      <c r="AA455" s="222"/>
      <c r="AB455" s="222"/>
      <c r="AC455" s="222"/>
      <c r="AD455" s="222"/>
      <c r="AE455" s="222"/>
    </row>
    <row r="456" spans="1:31" ht="15.75" customHeight="1">
      <c r="A456" s="222"/>
      <c r="B456" s="222"/>
      <c r="C456" s="222"/>
      <c r="D456" s="222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  <c r="Z456" s="222"/>
      <c r="AA456" s="222"/>
      <c r="AB456" s="222"/>
      <c r="AC456" s="222"/>
      <c r="AD456" s="222"/>
      <c r="AE456" s="222"/>
    </row>
    <row r="457" spans="1:31" ht="15.75" customHeight="1">
      <c r="A457" s="222"/>
      <c r="B457" s="222"/>
      <c r="C457" s="222"/>
      <c r="D457" s="222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  <c r="AA457" s="222"/>
      <c r="AB457" s="222"/>
      <c r="AC457" s="222"/>
      <c r="AD457" s="222"/>
      <c r="AE457" s="222"/>
    </row>
    <row r="458" spans="1:31" ht="15.75" customHeight="1">
      <c r="A458" s="222"/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  <c r="Z458" s="222"/>
      <c r="AA458" s="222"/>
      <c r="AB458" s="222"/>
      <c r="AC458" s="222"/>
      <c r="AD458" s="222"/>
      <c r="AE458" s="222"/>
    </row>
    <row r="459" spans="1:31" ht="15.75" customHeight="1">
      <c r="A459" s="222"/>
      <c r="B459" s="222"/>
      <c r="C459" s="222"/>
      <c r="D459" s="222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  <c r="Z459" s="222"/>
      <c r="AA459" s="222"/>
      <c r="AB459" s="222"/>
      <c r="AC459" s="222"/>
      <c r="AD459" s="222"/>
      <c r="AE459" s="222"/>
    </row>
    <row r="460" spans="1:31" ht="15.75" customHeight="1">
      <c r="A460" s="222"/>
      <c r="B460" s="222"/>
      <c r="C460" s="222"/>
      <c r="D460" s="222"/>
      <c r="E460" s="222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  <c r="Z460" s="222"/>
      <c r="AA460" s="222"/>
      <c r="AB460" s="222"/>
      <c r="AC460" s="222"/>
      <c r="AD460" s="222"/>
      <c r="AE460" s="222"/>
    </row>
    <row r="461" spans="1:31" ht="15.75" customHeight="1">
      <c r="A461" s="222"/>
      <c r="B461" s="222"/>
      <c r="C461" s="222"/>
      <c r="D461" s="222"/>
      <c r="E461" s="222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  <c r="Z461" s="222"/>
      <c r="AA461" s="222"/>
      <c r="AB461" s="222"/>
      <c r="AC461" s="222"/>
      <c r="AD461" s="222"/>
      <c r="AE461" s="222"/>
    </row>
    <row r="462" spans="1:31" ht="15.75" customHeight="1">
      <c r="A462" s="222"/>
      <c r="B462" s="222"/>
      <c r="C462" s="222"/>
      <c r="D462" s="222"/>
      <c r="E462" s="222"/>
      <c r="F462" s="222"/>
      <c r="G462" s="222"/>
      <c r="H462" s="222"/>
      <c r="I462" s="222"/>
      <c r="J462" s="222"/>
      <c r="K462" s="222"/>
      <c r="L462" s="222"/>
      <c r="M462" s="222"/>
      <c r="N462" s="222"/>
      <c r="O462" s="222"/>
      <c r="P462" s="222"/>
      <c r="Q462" s="222"/>
      <c r="R462" s="222"/>
      <c r="S462" s="222"/>
      <c r="T462" s="222"/>
      <c r="U462" s="222"/>
      <c r="V462" s="222"/>
      <c r="W462" s="222"/>
      <c r="X462" s="222"/>
      <c r="Y462" s="222"/>
      <c r="Z462" s="222"/>
      <c r="AA462" s="222"/>
      <c r="AB462" s="222"/>
      <c r="AC462" s="222"/>
      <c r="AD462" s="222"/>
      <c r="AE462" s="222"/>
    </row>
    <row r="463" spans="1:31" ht="15.75" customHeight="1">
      <c r="A463" s="222"/>
      <c r="B463" s="222"/>
      <c r="C463" s="222"/>
      <c r="D463" s="222"/>
      <c r="E463" s="222"/>
      <c r="F463" s="222"/>
      <c r="G463" s="222"/>
      <c r="H463" s="222"/>
      <c r="I463" s="222"/>
      <c r="J463" s="222"/>
      <c r="K463" s="222"/>
      <c r="L463" s="222"/>
      <c r="M463" s="222"/>
      <c r="N463" s="222"/>
      <c r="O463" s="222"/>
      <c r="P463" s="222"/>
      <c r="Q463" s="222"/>
      <c r="R463" s="222"/>
      <c r="S463" s="222"/>
      <c r="T463" s="222"/>
      <c r="U463" s="222"/>
      <c r="V463" s="222"/>
      <c r="W463" s="222"/>
      <c r="X463" s="222"/>
      <c r="Y463" s="222"/>
      <c r="Z463" s="222"/>
      <c r="AA463" s="222"/>
      <c r="AB463" s="222"/>
      <c r="AC463" s="222"/>
      <c r="AD463" s="222"/>
      <c r="AE463" s="222"/>
    </row>
    <row r="464" spans="1:31" ht="15.75" customHeight="1">
      <c r="A464" s="222"/>
      <c r="B464" s="222"/>
      <c r="C464" s="222"/>
      <c r="D464" s="222"/>
      <c r="E464" s="222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  <c r="R464" s="222"/>
      <c r="S464" s="222"/>
      <c r="T464" s="222"/>
      <c r="U464" s="222"/>
      <c r="V464" s="222"/>
      <c r="W464" s="222"/>
      <c r="X464" s="222"/>
      <c r="Y464" s="222"/>
      <c r="Z464" s="222"/>
      <c r="AA464" s="222"/>
      <c r="AB464" s="222"/>
      <c r="AC464" s="222"/>
      <c r="AD464" s="222"/>
      <c r="AE464" s="222"/>
    </row>
    <row r="465" spans="1:31" ht="15.75" customHeight="1">
      <c r="A465" s="222"/>
      <c r="B465" s="222"/>
      <c r="C465" s="222"/>
      <c r="D465" s="222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  <c r="R465" s="222"/>
      <c r="S465" s="222"/>
      <c r="T465" s="222"/>
      <c r="U465" s="222"/>
      <c r="V465" s="222"/>
      <c r="W465" s="222"/>
      <c r="X465" s="222"/>
      <c r="Y465" s="222"/>
      <c r="Z465" s="222"/>
      <c r="AA465" s="222"/>
      <c r="AB465" s="222"/>
      <c r="AC465" s="222"/>
      <c r="AD465" s="222"/>
      <c r="AE465" s="222"/>
    </row>
    <row r="466" spans="1:31" ht="15.75" customHeight="1">
      <c r="A466" s="222"/>
      <c r="B466" s="222"/>
      <c r="C466" s="222"/>
      <c r="D466" s="222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  <c r="R466" s="222"/>
      <c r="S466" s="222"/>
      <c r="T466" s="222"/>
      <c r="U466" s="222"/>
      <c r="V466" s="222"/>
      <c r="W466" s="222"/>
      <c r="X466" s="222"/>
      <c r="Y466" s="222"/>
      <c r="Z466" s="222"/>
      <c r="AA466" s="222"/>
      <c r="AB466" s="222"/>
      <c r="AC466" s="222"/>
      <c r="AD466" s="222"/>
      <c r="AE466" s="222"/>
    </row>
    <row r="467" spans="1:31" ht="15.75" customHeight="1">
      <c r="A467" s="222"/>
      <c r="B467" s="222"/>
      <c r="C467" s="222"/>
      <c r="D467" s="222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  <c r="R467" s="222"/>
      <c r="S467" s="222"/>
      <c r="T467" s="222"/>
      <c r="U467" s="222"/>
      <c r="V467" s="222"/>
      <c r="W467" s="222"/>
      <c r="X467" s="222"/>
      <c r="Y467" s="222"/>
      <c r="Z467" s="222"/>
      <c r="AA467" s="222"/>
      <c r="AB467" s="222"/>
      <c r="AC467" s="222"/>
      <c r="AD467" s="222"/>
      <c r="AE467" s="222"/>
    </row>
    <row r="468" spans="1:31" ht="15.75" customHeight="1">
      <c r="A468" s="222"/>
      <c r="B468" s="222"/>
      <c r="C468" s="222"/>
      <c r="D468" s="222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  <c r="Z468" s="222"/>
      <c r="AA468" s="222"/>
      <c r="AB468" s="222"/>
      <c r="AC468" s="222"/>
      <c r="AD468" s="222"/>
      <c r="AE468" s="222"/>
    </row>
    <row r="469" spans="1:31" ht="15.75" customHeight="1">
      <c r="A469" s="222"/>
      <c r="B469" s="222"/>
      <c r="C469" s="222"/>
      <c r="D469" s="222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  <c r="Z469" s="222"/>
      <c r="AA469" s="222"/>
      <c r="AB469" s="222"/>
      <c r="AC469" s="222"/>
      <c r="AD469" s="222"/>
      <c r="AE469" s="222"/>
    </row>
    <row r="470" spans="1:31" ht="15.75" customHeight="1">
      <c r="A470" s="222"/>
      <c r="B470" s="222"/>
      <c r="C470" s="222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  <c r="Z470" s="222"/>
      <c r="AA470" s="222"/>
      <c r="AB470" s="222"/>
      <c r="AC470" s="222"/>
      <c r="AD470" s="222"/>
      <c r="AE470" s="222"/>
    </row>
    <row r="471" spans="1:31" ht="15.75" customHeight="1">
      <c r="A471" s="222"/>
      <c r="B471" s="222"/>
      <c r="C471" s="222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  <c r="Z471" s="222"/>
      <c r="AA471" s="222"/>
      <c r="AB471" s="222"/>
      <c r="AC471" s="222"/>
      <c r="AD471" s="222"/>
      <c r="AE471" s="222"/>
    </row>
    <row r="472" spans="1:31" ht="15.75" customHeight="1">
      <c r="A472" s="222"/>
      <c r="B472" s="222"/>
      <c r="C472" s="222"/>
      <c r="D472" s="222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  <c r="Z472" s="222"/>
      <c r="AA472" s="222"/>
      <c r="AB472" s="222"/>
      <c r="AC472" s="222"/>
      <c r="AD472" s="222"/>
      <c r="AE472" s="222"/>
    </row>
    <row r="473" spans="1:31" ht="15.75" customHeight="1">
      <c r="A473" s="222"/>
      <c r="B473" s="222"/>
      <c r="C473" s="222"/>
      <c r="D473" s="222"/>
      <c r="E473" s="222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  <c r="R473" s="222"/>
      <c r="S473" s="222"/>
      <c r="T473" s="222"/>
      <c r="U473" s="222"/>
      <c r="V473" s="222"/>
      <c r="W473" s="222"/>
      <c r="X473" s="222"/>
      <c r="Y473" s="222"/>
      <c r="Z473" s="222"/>
      <c r="AA473" s="222"/>
      <c r="AB473" s="222"/>
      <c r="AC473" s="222"/>
      <c r="AD473" s="222"/>
      <c r="AE473" s="222"/>
    </row>
    <row r="474" spans="1:31" ht="15.75" customHeight="1">
      <c r="A474" s="222"/>
      <c r="B474" s="222"/>
      <c r="C474" s="222"/>
      <c r="D474" s="222"/>
      <c r="E474" s="222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  <c r="Z474" s="222"/>
      <c r="AA474" s="222"/>
      <c r="AB474" s="222"/>
      <c r="AC474" s="222"/>
      <c r="AD474" s="222"/>
      <c r="AE474" s="222"/>
    </row>
    <row r="475" spans="1:31" ht="15.75" customHeight="1">
      <c r="A475" s="222"/>
      <c r="B475" s="222"/>
      <c r="C475" s="222"/>
      <c r="D475" s="222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  <c r="S475" s="222"/>
      <c r="T475" s="222"/>
      <c r="U475" s="222"/>
      <c r="V475" s="222"/>
      <c r="W475" s="222"/>
      <c r="X475" s="222"/>
      <c r="Y475" s="222"/>
      <c r="Z475" s="222"/>
      <c r="AA475" s="222"/>
      <c r="AB475" s="222"/>
      <c r="AC475" s="222"/>
      <c r="AD475" s="222"/>
      <c r="AE475" s="222"/>
    </row>
    <row r="476" spans="1:31" ht="15.75" customHeight="1">
      <c r="A476" s="222"/>
      <c r="B476" s="222"/>
      <c r="C476" s="222"/>
      <c r="D476" s="222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222"/>
      <c r="P476" s="222"/>
      <c r="Q476" s="222"/>
      <c r="R476" s="222"/>
      <c r="S476" s="222"/>
      <c r="T476" s="222"/>
      <c r="U476" s="222"/>
      <c r="V476" s="222"/>
      <c r="W476" s="222"/>
      <c r="X476" s="222"/>
      <c r="Y476" s="222"/>
      <c r="Z476" s="222"/>
      <c r="AA476" s="222"/>
      <c r="AB476" s="222"/>
      <c r="AC476" s="222"/>
      <c r="AD476" s="222"/>
      <c r="AE476" s="222"/>
    </row>
    <row r="477" spans="1:31" ht="15.75" customHeight="1">
      <c r="A477" s="222"/>
      <c r="B477" s="222"/>
      <c r="C477" s="222"/>
      <c r="D477" s="222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222"/>
      <c r="P477" s="222"/>
      <c r="Q477" s="222"/>
      <c r="R477" s="222"/>
      <c r="S477" s="222"/>
      <c r="T477" s="222"/>
      <c r="U477" s="222"/>
      <c r="V477" s="222"/>
      <c r="W477" s="222"/>
      <c r="X477" s="222"/>
      <c r="Y477" s="222"/>
      <c r="Z477" s="222"/>
      <c r="AA477" s="222"/>
      <c r="AB477" s="222"/>
      <c r="AC477" s="222"/>
      <c r="AD477" s="222"/>
      <c r="AE477" s="222"/>
    </row>
    <row r="478" spans="1:31" ht="15.75" customHeight="1">
      <c r="A478" s="222"/>
      <c r="B478" s="222"/>
      <c r="C478" s="222"/>
      <c r="D478" s="222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  <c r="R478" s="222"/>
      <c r="S478" s="222"/>
      <c r="T478" s="222"/>
      <c r="U478" s="222"/>
      <c r="V478" s="222"/>
      <c r="W478" s="222"/>
      <c r="X478" s="222"/>
      <c r="Y478" s="222"/>
      <c r="Z478" s="222"/>
      <c r="AA478" s="222"/>
      <c r="AB478" s="222"/>
      <c r="AC478" s="222"/>
      <c r="AD478" s="222"/>
      <c r="AE478" s="222"/>
    </row>
    <row r="479" spans="1:31" ht="15.75" customHeight="1">
      <c r="A479" s="222"/>
      <c r="B479" s="222"/>
      <c r="C479" s="222"/>
      <c r="D479" s="222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  <c r="R479" s="222"/>
      <c r="S479" s="222"/>
      <c r="T479" s="222"/>
      <c r="U479" s="222"/>
      <c r="V479" s="222"/>
      <c r="W479" s="222"/>
      <c r="X479" s="222"/>
      <c r="Y479" s="222"/>
      <c r="Z479" s="222"/>
      <c r="AA479" s="222"/>
      <c r="AB479" s="222"/>
      <c r="AC479" s="222"/>
      <c r="AD479" s="222"/>
      <c r="AE479" s="222"/>
    </row>
    <row r="480" spans="1:31" ht="15.75" customHeight="1">
      <c r="A480" s="222"/>
      <c r="B480" s="222"/>
      <c r="C480" s="222"/>
      <c r="D480" s="222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  <c r="Z480" s="222"/>
      <c r="AA480" s="222"/>
      <c r="AB480" s="222"/>
      <c r="AC480" s="222"/>
      <c r="AD480" s="222"/>
      <c r="AE480" s="222"/>
    </row>
    <row r="481" spans="1:31" ht="15.75" customHeight="1">
      <c r="A481" s="222"/>
      <c r="B481" s="222"/>
      <c r="C481" s="222"/>
      <c r="D481" s="222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  <c r="Z481" s="222"/>
      <c r="AA481" s="222"/>
      <c r="AB481" s="222"/>
      <c r="AC481" s="222"/>
      <c r="AD481" s="222"/>
      <c r="AE481" s="222"/>
    </row>
    <row r="482" spans="1:31" ht="15.75" customHeight="1">
      <c r="A482" s="222"/>
      <c r="B482" s="222"/>
      <c r="C482" s="222"/>
      <c r="D482" s="222"/>
      <c r="E482" s="222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  <c r="P482" s="222"/>
      <c r="Q482" s="222"/>
      <c r="R482" s="222"/>
      <c r="S482" s="222"/>
      <c r="T482" s="222"/>
      <c r="U482" s="222"/>
      <c r="V482" s="222"/>
      <c r="W482" s="222"/>
      <c r="X482" s="222"/>
      <c r="Y482" s="222"/>
      <c r="Z482" s="222"/>
      <c r="AA482" s="222"/>
      <c r="AB482" s="222"/>
      <c r="AC482" s="222"/>
      <c r="AD482" s="222"/>
      <c r="AE482" s="222"/>
    </row>
    <row r="483" spans="1:31" ht="15.75" customHeight="1">
      <c r="A483" s="222"/>
      <c r="B483" s="222"/>
      <c r="C483" s="222"/>
      <c r="D483" s="222"/>
      <c r="E483" s="222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  <c r="P483" s="222"/>
      <c r="Q483" s="222"/>
      <c r="R483" s="222"/>
      <c r="S483" s="222"/>
      <c r="T483" s="222"/>
      <c r="U483" s="222"/>
      <c r="V483" s="222"/>
      <c r="W483" s="222"/>
      <c r="X483" s="222"/>
      <c r="Y483" s="222"/>
      <c r="Z483" s="222"/>
      <c r="AA483" s="222"/>
      <c r="AB483" s="222"/>
      <c r="AC483" s="222"/>
      <c r="AD483" s="222"/>
      <c r="AE483" s="222"/>
    </row>
    <row r="484" spans="1:31" ht="15.75" customHeight="1">
      <c r="A484" s="222"/>
      <c r="B484" s="222"/>
      <c r="C484" s="222"/>
      <c r="D484" s="222"/>
      <c r="E484" s="222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  <c r="P484" s="222"/>
      <c r="Q484" s="222"/>
      <c r="R484" s="222"/>
      <c r="S484" s="222"/>
      <c r="T484" s="222"/>
      <c r="U484" s="222"/>
      <c r="V484" s="222"/>
      <c r="W484" s="222"/>
      <c r="X484" s="222"/>
      <c r="Y484" s="222"/>
      <c r="Z484" s="222"/>
      <c r="AA484" s="222"/>
      <c r="AB484" s="222"/>
      <c r="AC484" s="222"/>
      <c r="AD484" s="222"/>
      <c r="AE484" s="222"/>
    </row>
    <row r="485" spans="1:31" ht="15.75" customHeight="1">
      <c r="A485" s="222"/>
      <c r="B485" s="222"/>
      <c r="C485" s="222"/>
      <c r="D485" s="222"/>
      <c r="E485" s="222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  <c r="P485" s="222"/>
      <c r="Q485" s="222"/>
      <c r="R485" s="222"/>
      <c r="S485" s="222"/>
      <c r="T485" s="222"/>
      <c r="U485" s="222"/>
      <c r="V485" s="222"/>
      <c r="W485" s="222"/>
      <c r="X485" s="222"/>
      <c r="Y485" s="222"/>
      <c r="Z485" s="222"/>
      <c r="AA485" s="222"/>
      <c r="AB485" s="222"/>
      <c r="AC485" s="222"/>
      <c r="AD485" s="222"/>
      <c r="AE485" s="222"/>
    </row>
    <row r="486" spans="1:31" ht="15.75" customHeight="1">
      <c r="A486" s="222"/>
      <c r="B486" s="222"/>
      <c r="C486" s="222"/>
      <c r="D486" s="222"/>
      <c r="E486" s="222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  <c r="P486" s="222"/>
      <c r="Q486" s="222"/>
      <c r="R486" s="222"/>
      <c r="S486" s="222"/>
      <c r="T486" s="222"/>
      <c r="U486" s="222"/>
      <c r="V486" s="222"/>
      <c r="W486" s="222"/>
      <c r="X486" s="222"/>
      <c r="Y486" s="222"/>
      <c r="Z486" s="222"/>
      <c r="AA486" s="222"/>
      <c r="AB486" s="222"/>
      <c r="AC486" s="222"/>
      <c r="AD486" s="222"/>
      <c r="AE486" s="222"/>
    </row>
    <row r="487" spans="1:31" ht="15.75" customHeight="1">
      <c r="A487" s="222"/>
      <c r="B487" s="222"/>
      <c r="C487" s="222"/>
      <c r="D487" s="222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  <c r="Z487" s="222"/>
      <c r="AA487" s="222"/>
      <c r="AB487" s="222"/>
      <c r="AC487" s="222"/>
      <c r="AD487" s="222"/>
      <c r="AE487" s="222"/>
    </row>
    <row r="488" spans="1:31" ht="15.75" customHeight="1">
      <c r="A488" s="222"/>
      <c r="B488" s="222"/>
      <c r="C488" s="222"/>
      <c r="D488" s="222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  <c r="R488" s="222"/>
      <c r="S488" s="222"/>
      <c r="T488" s="222"/>
      <c r="U488" s="222"/>
      <c r="V488" s="222"/>
      <c r="W488" s="222"/>
      <c r="X488" s="222"/>
      <c r="Y488" s="222"/>
      <c r="Z488" s="222"/>
      <c r="AA488" s="222"/>
      <c r="AB488" s="222"/>
      <c r="AC488" s="222"/>
      <c r="AD488" s="222"/>
      <c r="AE488" s="222"/>
    </row>
    <row r="489" spans="1:31" ht="15.75" customHeight="1">
      <c r="A489" s="222"/>
      <c r="B489" s="222"/>
      <c r="C489" s="222"/>
      <c r="D489" s="222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  <c r="Z489" s="222"/>
      <c r="AA489" s="222"/>
      <c r="AB489" s="222"/>
      <c r="AC489" s="222"/>
      <c r="AD489" s="222"/>
      <c r="AE489" s="222"/>
    </row>
    <row r="490" spans="1:31" ht="15.75" customHeight="1">
      <c r="A490" s="222"/>
      <c r="B490" s="222"/>
      <c r="C490" s="222"/>
      <c r="D490" s="222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222"/>
      <c r="P490" s="222"/>
      <c r="Q490" s="222"/>
      <c r="R490" s="222"/>
      <c r="S490" s="222"/>
      <c r="T490" s="222"/>
      <c r="U490" s="222"/>
      <c r="V490" s="222"/>
      <c r="W490" s="222"/>
      <c r="X490" s="222"/>
      <c r="Y490" s="222"/>
      <c r="Z490" s="222"/>
      <c r="AA490" s="222"/>
      <c r="AB490" s="222"/>
      <c r="AC490" s="222"/>
      <c r="AD490" s="222"/>
      <c r="AE490" s="222"/>
    </row>
    <row r="491" spans="1:31" ht="15.75" customHeight="1">
      <c r="A491" s="222"/>
      <c r="B491" s="222"/>
      <c r="C491" s="222"/>
      <c r="D491" s="222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222"/>
      <c r="P491" s="222"/>
      <c r="Q491" s="222"/>
      <c r="R491" s="222"/>
      <c r="S491" s="222"/>
      <c r="T491" s="222"/>
      <c r="U491" s="222"/>
      <c r="V491" s="222"/>
      <c r="W491" s="222"/>
      <c r="X491" s="222"/>
      <c r="Y491" s="222"/>
      <c r="Z491" s="222"/>
      <c r="AA491" s="222"/>
      <c r="AB491" s="222"/>
      <c r="AC491" s="222"/>
      <c r="AD491" s="222"/>
      <c r="AE491" s="222"/>
    </row>
    <row r="492" spans="1:31" ht="15.75" customHeight="1">
      <c r="A492" s="222"/>
      <c r="B492" s="222"/>
      <c r="C492" s="222"/>
      <c r="D492" s="222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  <c r="Z492" s="222"/>
      <c r="AA492" s="222"/>
      <c r="AB492" s="222"/>
      <c r="AC492" s="222"/>
      <c r="AD492" s="222"/>
      <c r="AE492" s="222"/>
    </row>
    <row r="493" spans="1:31" ht="15.75" customHeight="1">
      <c r="A493" s="222"/>
      <c r="B493" s="222"/>
      <c r="C493" s="222"/>
      <c r="D493" s="222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  <c r="Z493" s="222"/>
      <c r="AA493" s="222"/>
      <c r="AB493" s="222"/>
      <c r="AC493" s="222"/>
      <c r="AD493" s="222"/>
      <c r="AE493" s="222"/>
    </row>
    <row r="494" spans="1:31" ht="15.75" customHeight="1">
      <c r="A494" s="222"/>
      <c r="B494" s="222"/>
      <c r="C494" s="222"/>
      <c r="D494" s="222"/>
      <c r="E494" s="222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  <c r="R494" s="222"/>
      <c r="S494" s="222"/>
      <c r="T494" s="222"/>
      <c r="U494" s="222"/>
      <c r="V494" s="222"/>
      <c r="W494" s="222"/>
      <c r="X494" s="222"/>
      <c r="Y494" s="222"/>
      <c r="Z494" s="222"/>
      <c r="AA494" s="222"/>
      <c r="AB494" s="222"/>
      <c r="AC494" s="222"/>
      <c r="AD494" s="222"/>
      <c r="AE494" s="222"/>
    </row>
    <row r="495" spans="1:31" ht="15.75" customHeight="1">
      <c r="A495" s="222"/>
      <c r="B495" s="222"/>
      <c r="C495" s="222"/>
      <c r="D495" s="222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  <c r="R495" s="222"/>
      <c r="S495" s="222"/>
      <c r="T495" s="222"/>
      <c r="U495" s="222"/>
      <c r="V495" s="222"/>
      <c r="W495" s="222"/>
      <c r="X495" s="222"/>
      <c r="Y495" s="222"/>
      <c r="Z495" s="222"/>
      <c r="AA495" s="222"/>
      <c r="AB495" s="222"/>
      <c r="AC495" s="222"/>
      <c r="AD495" s="222"/>
      <c r="AE495" s="222"/>
    </row>
    <row r="496" spans="1:31" ht="15.75" customHeight="1">
      <c r="A496" s="222"/>
      <c r="B496" s="222"/>
      <c r="C496" s="222"/>
      <c r="D496" s="222"/>
      <c r="E496" s="222"/>
      <c r="F496" s="222"/>
      <c r="G496" s="222"/>
      <c r="H496" s="222"/>
      <c r="I496" s="222"/>
      <c r="J496" s="222"/>
      <c r="K496" s="222"/>
      <c r="L496" s="222"/>
      <c r="M496" s="222"/>
      <c r="N496" s="222"/>
      <c r="O496" s="222"/>
      <c r="P496" s="222"/>
      <c r="Q496" s="222"/>
      <c r="R496" s="222"/>
      <c r="S496" s="222"/>
      <c r="T496" s="222"/>
      <c r="U496" s="222"/>
      <c r="V496" s="222"/>
      <c r="W496" s="222"/>
      <c r="X496" s="222"/>
      <c r="Y496" s="222"/>
      <c r="Z496" s="222"/>
      <c r="AA496" s="222"/>
      <c r="AB496" s="222"/>
      <c r="AC496" s="222"/>
      <c r="AD496" s="222"/>
      <c r="AE496" s="222"/>
    </row>
    <row r="497" spans="1:31" ht="15.75" customHeight="1">
      <c r="A497" s="222"/>
      <c r="B497" s="222"/>
      <c r="C497" s="222"/>
      <c r="D497" s="222"/>
      <c r="E497" s="222"/>
      <c r="F497" s="222"/>
      <c r="G497" s="222"/>
      <c r="H497" s="222"/>
      <c r="I497" s="222"/>
      <c r="J497" s="222"/>
      <c r="K497" s="222"/>
      <c r="L497" s="222"/>
      <c r="M497" s="222"/>
      <c r="N497" s="222"/>
      <c r="O497" s="222"/>
      <c r="P497" s="222"/>
      <c r="Q497" s="222"/>
      <c r="R497" s="222"/>
      <c r="S497" s="222"/>
      <c r="T497" s="222"/>
      <c r="U497" s="222"/>
      <c r="V497" s="222"/>
      <c r="W497" s="222"/>
      <c r="X497" s="222"/>
      <c r="Y497" s="222"/>
      <c r="Z497" s="222"/>
      <c r="AA497" s="222"/>
      <c r="AB497" s="222"/>
      <c r="AC497" s="222"/>
      <c r="AD497" s="222"/>
      <c r="AE497" s="222"/>
    </row>
    <row r="498" spans="1:31" ht="15.75" customHeight="1">
      <c r="A498" s="222"/>
      <c r="B498" s="222"/>
      <c r="C498" s="222"/>
      <c r="D498" s="222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222"/>
      <c r="P498" s="222"/>
      <c r="Q498" s="222"/>
      <c r="R498" s="222"/>
      <c r="S498" s="222"/>
      <c r="T498" s="222"/>
      <c r="U498" s="222"/>
      <c r="V498" s="222"/>
      <c r="W498" s="222"/>
      <c r="X498" s="222"/>
      <c r="Y498" s="222"/>
      <c r="Z498" s="222"/>
      <c r="AA498" s="222"/>
      <c r="AB498" s="222"/>
      <c r="AC498" s="222"/>
      <c r="AD498" s="222"/>
      <c r="AE498" s="222"/>
    </row>
    <row r="499" spans="1:31" ht="15.75" customHeight="1">
      <c r="A499" s="222"/>
      <c r="B499" s="222"/>
      <c r="C499" s="222"/>
      <c r="D499" s="222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222"/>
      <c r="P499" s="222"/>
      <c r="Q499" s="222"/>
      <c r="R499" s="222"/>
      <c r="S499" s="222"/>
      <c r="T499" s="222"/>
      <c r="U499" s="222"/>
      <c r="V499" s="222"/>
      <c r="W499" s="222"/>
      <c r="X499" s="222"/>
      <c r="Y499" s="222"/>
      <c r="Z499" s="222"/>
      <c r="AA499" s="222"/>
      <c r="AB499" s="222"/>
      <c r="AC499" s="222"/>
      <c r="AD499" s="222"/>
      <c r="AE499" s="222"/>
    </row>
    <row r="500" spans="1:31" ht="15.75" customHeight="1">
      <c r="A500" s="222"/>
      <c r="B500" s="222"/>
      <c r="C500" s="222"/>
      <c r="D500" s="222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  <c r="P500" s="222"/>
      <c r="Q500" s="222"/>
      <c r="R500" s="222"/>
      <c r="S500" s="222"/>
      <c r="T500" s="222"/>
      <c r="U500" s="222"/>
      <c r="V500" s="222"/>
      <c r="W500" s="222"/>
      <c r="X500" s="222"/>
      <c r="Y500" s="222"/>
      <c r="Z500" s="222"/>
      <c r="AA500" s="222"/>
      <c r="AB500" s="222"/>
      <c r="AC500" s="222"/>
      <c r="AD500" s="222"/>
      <c r="AE500" s="222"/>
    </row>
    <row r="501" spans="1:31" ht="15.75" customHeight="1">
      <c r="A501" s="222"/>
      <c r="B501" s="222"/>
      <c r="C501" s="222"/>
      <c r="D501" s="222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  <c r="Z501" s="222"/>
      <c r="AA501" s="222"/>
      <c r="AB501" s="222"/>
      <c r="AC501" s="222"/>
      <c r="AD501" s="222"/>
      <c r="AE501" s="222"/>
    </row>
    <row r="502" spans="1:31" ht="15.75" customHeight="1">
      <c r="A502" s="222"/>
      <c r="B502" s="222"/>
      <c r="C502" s="222"/>
      <c r="D502" s="222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  <c r="Z502" s="222"/>
      <c r="AA502" s="222"/>
      <c r="AB502" s="222"/>
      <c r="AC502" s="222"/>
      <c r="AD502" s="222"/>
      <c r="AE502" s="222"/>
    </row>
    <row r="503" spans="1:31" ht="15.75" customHeight="1">
      <c r="A503" s="222"/>
      <c r="B503" s="222"/>
      <c r="C503" s="222"/>
      <c r="D503" s="222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  <c r="Z503" s="222"/>
      <c r="AA503" s="222"/>
      <c r="AB503" s="222"/>
      <c r="AC503" s="222"/>
      <c r="AD503" s="222"/>
      <c r="AE503" s="222"/>
    </row>
    <row r="504" spans="1:31" ht="15.75" customHeight="1">
      <c r="A504" s="222"/>
      <c r="B504" s="222"/>
      <c r="C504" s="222"/>
      <c r="D504" s="222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  <c r="Z504" s="222"/>
      <c r="AA504" s="222"/>
      <c r="AB504" s="222"/>
      <c r="AC504" s="222"/>
      <c r="AD504" s="222"/>
      <c r="AE504" s="222"/>
    </row>
    <row r="505" spans="1:31" ht="15.75" customHeight="1">
      <c r="A505" s="222"/>
      <c r="B505" s="222"/>
      <c r="C505" s="222"/>
      <c r="D505" s="222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  <c r="R505" s="222"/>
      <c r="S505" s="222"/>
      <c r="T505" s="222"/>
      <c r="U505" s="222"/>
      <c r="V505" s="222"/>
      <c r="W505" s="222"/>
      <c r="X505" s="222"/>
      <c r="Y505" s="222"/>
      <c r="Z505" s="222"/>
      <c r="AA505" s="222"/>
      <c r="AB505" s="222"/>
      <c r="AC505" s="222"/>
      <c r="AD505" s="222"/>
      <c r="AE505" s="222"/>
    </row>
    <row r="506" spans="1:31" ht="15.75" customHeight="1">
      <c r="A506" s="222"/>
      <c r="B506" s="222"/>
      <c r="C506" s="222"/>
      <c r="D506" s="222"/>
      <c r="E506" s="222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  <c r="Z506" s="222"/>
      <c r="AA506" s="222"/>
      <c r="AB506" s="222"/>
      <c r="AC506" s="222"/>
      <c r="AD506" s="222"/>
      <c r="AE506" s="222"/>
    </row>
    <row r="507" spans="1:31" ht="15.75" customHeight="1">
      <c r="A507" s="222"/>
      <c r="B507" s="222"/>
      <c r="C507" s="222"/>
      <c r="D507" s="222"/>
      <c r="E507" s="222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  <c r="R507" s="222"/>
      <c r="S507" s="222"/>
      <c r="T507" s="222"/>
      <c r="U507" s="222"/>
      <c r="V507" s="222"/>
      <c r="W507" s="222"/>
      <c r="X507" s="222"/>
      <c r="Y507" s="222"/>
      <c r="Z507" s="222"/>
      <c r="AA507" s="222"/>
      <c r="AB507" s="222"/>
      <c r="AC507" s="222"/>
      <c r="AD507" s="222"/>
      <c r="AE507" s="222"/>
    </row>
    <row r="508" spans="1:31" ht="15.75" customHeight="1">
      <c r="A508" s="222"/>
      <c r="B508" s="222"/>
      <c r="C508" s="222"/>
      <c r="D508" s="222"/>
      <c r="E508" s="222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  <c r="R508" s="222"/>
      <c r="S508" s="222"/>
      <c r="T508" s="222"/>
      <c r="U508" s="222"/>
      <c r="V508" s="222"/>
      <c r="W508" s="222"/>
      <c r="X508" s="222"/>
      <c r="Y508" s="222"/>
      <c r="Z508" s="222"/>
      <c r="AA508" s="222"/>
      <c r="AB508" s="222"/>
      <c r="AC508" s="222"/>
      <c r="AD508" s="222"/>
      <c r="AE508" s="222"/>
    </row>
    <row r="509" spans="1:31" ht="15.75" customHeight="1">
      <c r="A509" s="222"/>
      <c r="B509" s="222"/>
      <c r="C509" s="222"/>
      <c r="D509" s="222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  <c r="Z509" s="222"/>
      <c r="AA509" s="222"/>
      <c r="AB509" s="222"/>
      <c r="AC509" s="222"/>
      <c r="AD509" s="222"/>
      <c r="AE509" s="222"/>
    </row>
    <row r="510" spans="1:31" ht="15.75" customHeight="1">
      <c r="A510" s="222"/>
      <c r="B510" s="222"/>
      <c r="C510" s="222"/>
      <c r="D510" s="222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  <c r="Z510" s="222"/>
      <c r="AA510" s="222"/>
      <c r="AB510" s="222"/>
      <c r="AC510" s="222"/>
      <c r="AD510" s="222"/>
      <c r="AE510" s="222"/>
    </row>
    <row r="511" spans="1:31" ht="15.75" customHeight="1">
      <c r="A511" s="222"/>
      <c r="B511" s="222"/>
      <c r="C511" s="222"/>
      <c r="D511" s="222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  <c r="Z511" s="222"/>
      <c r="AA511" s="222"/>
      <c r="AB511" s="222"/>
      <c r="AC511" s="222"/>
      <c r="AD511" s="222"/>
      <c r="AE511" s="222"/>
    </row>
    <row r="512" spans="1:31" ht="15.75" customHeight="1">
      <c r="A512" s="222"/>
      <c r="B512" s="222"/>
      <c r="C512" s="222"/>
      <c r="D512" s="222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  <c r="Z512" s="222"/>
      <c r="AA512" s="222"/>
      <c r="AB512" s="222"/>
      <c r="AC512" s="222"/>
      <c r="AD512" s="222"/>
      <c r="AE512" s="222"/>
    </row>
    <row r="513" spans="1:31" ht="15.75" customHeight="1">
      <c r="A513" s="222"/>
      <c r="B513" s="222"/>
      <c r="C513" s="222"/>
      <c r="D513" s="222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  <c r="AA513" s="222"/>
      <c r="AB513" s="222"/>
      <c r="AC513" s="222"/>
      <c r="AD513" s="222"/>
      <c r="AE513" s="222"/>
    </row>
    <row r="514" spans="1:31" ht="15.75" customHeight="1">
      <c r="A514" s="222"/>
      <c r="B514" s="222"/>
      <c r="C514" s="222"/>
      <c r="D514" s="222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  <c r="AA514" s="222"/>
      <c r="AB514" s="222"/>
      <c r="AC514" s="222"/>
      <c r="AD514" s="222"/>
      <c r="AE514" s="222"/>
    </row>
    <row r="515" spans="1:31" ht="15.75" customHeight="1">
      <c r="A515" s="222"/>
      <c r="B515" s="222"/>
      <c r="C515" s="222"/>
      <c r="D515" s="222"/>
      <c r="E515" s="222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  <c r="R515" s="222"/>
      <c r="S515" s="222"/>
      <c r="T515" s="222"/>
      <c r="U515" s="222"/>
      <c r="V515" s="222"/>
      <c r="W515" s="222"/>
      <c r="X515" s="222"/>
      <c r="Y515" s="222"/>
      <c r="Z515" s="222"/>
      <c r="AA515" s="222"/>
      <c r="AB515" s="222"/>
      <c r="AC515" s="222"/>
      <c r="AD515" s="222"/>
      <c r="AE515" s="222"/>
    </row>
    <row r="516" spans="1:31" ht="15.75" customHeight="1">
      <c r="A516" s="222"/>
      <c r="B516" s="222"/>
      <c r="C516" s="222"/>
      <c r="D516" s="222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  <c r="Z516" s="222"/>
      <c r="AA516" s="222"/>
      <c r="AB516" s="222"/>
      <c r="AC516" s="222"/>
      <c r="AD516" s="222"/>
      <c r="AE516" s="222"/>
    </row>
    <row r="517" spans="1:31" ht="15.75" customHeight="1">
      <c r="A517" s="222"/>
      <c r="B517" s="222"/>
      <c r="C517" s="222"/>
      <c r="D517" s="222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  <c r="Z517" s="222"/>
      <c r="AA517" s="222"/>
      <c r="AB517" s="222"/>
      <c r="AC517" s="222"/>
      <c r="AD517" s="222"/>
      <c r="AE517" s="222"/>
    </row>
    <row r="518" spans="1:31" ht="15.75" customHeight="1">
      <c r="A518" s="222"/>
      <c r="B518" s="222"/>
      <c r="C518" s="222"/>
      <c r="D518" s="222"/>
      <c r="E518" s="222"/>
      <c r="F518" s="222"/>
      <c r="G518" s="222"/>
      <c r="H518" s="222"/>
      <c r="I518" s="222"/>
      <c r="J518" s="222"/>
      <c r="K518" s="222"/>
      <c r="L518" s="222"/>
      <c r="M518" s="222"/>
      <c r="N518" s="222"/>
      <c r="O518" s="222"/>
      <c r="P518" s="222"/>
      <c r="Q518" s="222"/>
      <c r="R518" s="222"/>
      <c r="S518" s="222"/>
      <c r="T518" s="222"/>
      <c r="U518" s="222"/>
      <c r="V518" s="222"/>
      <c r="W518" s="222"/>
      <c r="X518" s="222"/>
      <c r="Y518" s="222"/>
      <c r="Z518" s="222"/>
      <c r="AA518" s="222"/>
      <c r="AB518" s="222"/>
      <c r="AC518" s="222"/>
      <c r="AD518" s="222"/>
      <c r="AE518" s="222"/>
    </row>
    <row r="519" spans="1:31" ht="15.75" customHeight="1">
      <c r="A519" s="222"/>
      <c r="B519" s="222"/>
      <c r="C519" s="222"/>
      <c r="D519" s="222"/>
      <c r="E519" s="222"/>
      <c r="F519" s="222"/>
      <c r="G519" s="222"/>
      <c r="H519" s="222"/>
      <c r="I519" s="222"/>
      <c r="J519" s="222"/>
      <c r="K519" s="222"/>
      <c r="L519" s="222"/>
      <c r="M519" s="222"/>
      <c r="N519" s="222"/>
      <c r="O519" s="222"/>
      <c r="P519" s="222"/>
      <c r="Q519" s="222"/>
      <c r="R519" s="222"/>
      <c r="S519" s="222"/>
      <c r="T519" s="222"/>
      <c r="U519" s="222"/>
      <c r="V519" s="222"/>
      <c r="W519" s="222"/>
      <c r="X519" s="222"/>
      <c r="Y519" s="222"/>
      <c r="Z519" s="222"/>
      <c r="AA519" s="222"/>
      <c r="AB519" s="222"/>
      <c r="AC519" s="222"/>
      <c r="AD519" s="222"/>
      <c r="AE519" s="222"/>
    </row>
    <row r="520" spans="1:31" ht="15.75" customHeight="1">
      <c r="A520" s="222"/>
      <c r="B520" s="222"/>
      <c r="C520" s="222"/>
      <c r="D520" s="222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  <c r="R520" s="222"/>
      <c r="S520" s="222"/>
      <c r="T520" s="222"/>
      <c r="U520" s="222"/>
      <c r="V520" s="222"/>
      <c r="W520" s="222"/>
      <c r="X520" s="222"/>
      <c r="Y520" s="222"/>
      <c r="Z520" s="222"/>
      <c r="AA520" s="222"/>
      <c r="AB520" s="222"/>
      <c r="AC520" s="222"/>
      <c r="AD520" s="222"/>
      <c r="AE520" s="222"/>
    </row>
    <row r="521" spans="1:31" ht="15.75" customHeight="1">
      <c r="A521" s="222"/>
      <c r="B521" s="222"/>
      <c r="C521" s="222"/>
      <c r="D521" s="222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  <c r="Z521" s="222"/>
      <c r="AA521" s="222"/>
      <c r="AB521" s="222"/>
      <c r="AC521" s="222"/>
      <c r="AD521" s="222"/>
      <c r="AE521" s="222"/>
    </row>
    <row r="522" spans="1:31" ht="15.75" customHeight="1">
      <c r="A522" s="222"/>
      <c r="B522" s="222"/>
      <c r="C522" s="222"/>
      <c r="D522" s="222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  <c r="Z522" s="222"/>
      <c r="AA522" s="222"/>
      <c r="AB522" s="222"/>
      <c r="AC522" s="222"/>
      <c r="AD522" s="222"/>
      <c r="AE522" s="222"/>
    </row>
    <row r="523" spans="1:31" ht="15.75" customHeight="1">
      <c r="A523" s="222"/>
      <c r="B523" s="222"/>
      <c r="C523" s="222"/>
      <c r="D523" s="222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  <c r="Z523" s="222"/>
      <c r="AA523" s="222"/>
      <c r="AB523" s="222"/>
      <c r="AC523" s="222"/>
      <c r="AD523" s="222"/>
      <c r="AE523" s="222"/>
    </row>
    <row r="524" spans="1:31" ht="15.75" customHeight="1">
      <c r="A524" s="222"/>
      <c r="B524" s="222"/>
      <c r="C524" s="222"/>
      <c r="D524" s="222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  <c r="Z524" s="222"/>
      <c r="AA524" s="222"/>
      <c r="AB524" s="222"/>
      <c r="AC524" s="222"/>
      <c r="AD524" s="222"/>
      <c r="AE524" s="222"/>
    </row>
    <row r="525" spans="1:31" ht="15.75" customHeight="1">
      <c r="A525" s="222"/>
      <c r="B525" s="222"/>
      <c r="C525" s="222"/>
      <c r="D525" s="222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  <c r="R525" s="222"/>
      <c r="S525" s="222"/>
      <c r="T525" s="222"/>
      <c r="U525" s="222"/>
      <c r="V525" s="222"/>
      <c r="W525" s="222"/>
      <c r="X525" s="222"/>
      <c r="Y525" s="222"/>
      <c r="Z525" s="222"/>
      <c r="AA525" s="222"/>
      <c r="AB525" s="222"/>
      <c r="AC525" s="222"/>
      <c r="AD525" s="222"/>
      <c r="AE525" s="222"/>
    </row>
    <row r="526" spans="1:31" ht="15.75" customHeight="1">
      <c r="A526" s="222"/>
      <c r="B526" s="222"/>
      <c r="C526" s="222"/>
      <c r="D526" s="222"/>
      <c r="E526" s="222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  <c r="R526" s="222"/>
      <c r="S526" s="222"/>
      <c r="T526" s="222"/>
      <c r="U526" s="222"/>
      <c r="V526" s="222"/>
      <c r="W526" s="222"/>
      <c r="X526" s="222"/>
      <c r="Y526" s="222"/>
      <c r="Z526" s="222"/>
      <c r="AA526" s="222"/>
      <c r="AB526" s="222"/>
      <c r="AC526" s="222"/>
      <c r="AD526" s="222"/>
      <c r="AE526" s="222"/>
    </row>
    <row r="527" spans="1:31" ht="15.75" customHeight="1">
      <c r="A527" s="222"/>
      <c r="B527" s="222"/>
      <c r="C527" s="222"/>
      <c r="D527" s="222"/>
      <c r="E527" s="222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  <c r="R527" s="222"/>
      <c r="S527" s="222"/>
      <c r="T527" s="222"/>
      <c r="U527" s="222"/>
      <c r="V527" s="222"/>
      <c r="W527" s="222"/>
      <c r="X527" s="222"/>
      <c r="Y527" s="222"/>
      <c r="Z527" s="222"/>
      <c r="AA527" s="222"/>
      <c r="AB527" s="222"/>
      <c r="AC527" s="222"/>
      <c r="AD527" s="222"/>
      <c r="AE527" s="222"/>
    </row>
    <row r="528" spans="1:31" ht="15.75" customHeight="1">
      <c r="A528" s="222"/>
      <c r="B528" s="222"/>
      <c r="C528" s="222"/>
      <c r="D528" s="222"/>
      <c r="E528" s="222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  <c r="R528" s="222"/>
      <c r="S528" s="222"/>
      <c r="T528" s="222"/>
      <c r="U528" s="222"/>
      <c r="V528" s="222"/>
      <c r="W528" s="222"/>
      <c r="X528" s="222"/>
      <c r="Y528" s="222"/>
      <c r="Z528" s="222"/>
      <c r="AA528" s="222"/>
      <c r="AB528" s="222"/>
      <c r="AC528" s="222"/>
      <c r="AD528" s="222"/>
      <c r="AE528" s="222"/>
    </row>
    <row r="529" spans="1:31" ht="15.75" customHeight="1">
      <c r="A529" s="222"/>
      <c r="B529" s="222"/>
      <c r="C529" s="222"/>
      <c r="D529" s="222"/>
      <c r="E529" s="222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  <c r="R529" s="222"/>
      <c r="S529" s="222"/>
      <c r="T529" s="222"/>
      <c r="U529" s="222"/>
      <c r="V529" s="222"/>
      <c r="W529" s="222"/>
      <c r="X529" s="222"/>
      <c r="Y529" s="222"/>
      <c r="Z529" s="222"/>
      <c r="AA529" s="222"/>
      <c r="AB529" s="222"/>
      <c r="AC529" s="222"/>
      <c r="AD529" s="222"/>
      <c r="AE529" s="222"/>
    </row>
    <row r="530" spans="1:31" ht="15.75" customHeight="1">
      <c r="A530" s="222"/>
      <c r="B530" s="222"/>
      <c r="C530" s="222"/>
      <c r="D530" s="222"/>
      <c r="E530" s="222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  <c r="R530" s="222"/>
      <c r="S530" s="222"/>
      <c r="T530" s="222"/>
      <c r="U530" s="222"/>
      <c r="V530" s="222"/>
      <c r="W530" s="222"/>
      <c r="X530" s="222"/>
      <c r="Y530" s="222"/>
      <c r="Z530" s="222"/>
      <c r="AA530" s="222"/>
      <c r="AB530" s="222"/>
      <c r="AC530" s="222"/>
      <c r="AD530" s="222"/>
      <c r="AE530" s="222"/>
    </row>
    <row r="531" spans="1:31" ht="15.75" customHeight="1">
      <c r="A531" s="222"/>
      <c r="B531" s="222"/>
      <c r="C531" s="222"/>
      <c r="D531" s="222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  <c r="R531" s="222"/>
      <c r="S531" s="222"/>
      <c r="T531" s="222"/>
      <c r="U531" s="222"/>
      <c r="V531" s="222"/>
      <c r="W531" s="222"/>
      <c r="X531" s="222"/>
      <c r="Y531" s="222"/>
      <c r="Z531" s="222"/>
      <c r="AA531" s="222"/>
      <c r="AB531" s="222"/>
      <c r="AC531" s="222"/>
      <c r="AD531" s="222"/>
      <c r="AE531" s="222"/>
    </row>
    <row r="532" spans="1:31" ht="15.75" customHeight="1">
      <c r="A532" s="222"/>
      <c r="B532" s="222"/>
      <c r="C532" s="222"/>
      <c r="D532" s="222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222"/>
      <c r="P532" s="222"/>
      <c r="Q532" s="222"/>
      <c r="R532" s="222"/>
      <c r="S532" s="222"/>
      <c r="T532" s="222"/>
      <c r="U532" s="222"/>
      <c r="V532" s="222"/>
      <c r="W532" s="222"/>
      <c r="X532" s="222"/>
      <c r="Y532" s="222"/>
      <c r="Z532" s="222"/>
      <c r="AA532" s="222"/>
      <c r="AB532" s="222"/>
      <c r="AC532" s="222"/>
      <c r="AD532" s="222"/>
      <c r="AE532" s="222"/>
    </row>
    <row r="533" spans="1:31" ht="15.75" customHeight="1">
      <c r="A533" s="222"/>
      <c r="B533" s="222"/>
      <c r="C533" s="222"/>
      <c r="D533" s="222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222"/>
      <c r="P533" s="222"/>
      <c r="Q533" s="222"/>
      <c r="R533" s="222"/>
      <c r="S533" s="222"/>
      <c r="T533" s="222"/>
      <c r="U533" s="222"/>
      <c r="V533" s="222"/>
      <c r="W533" s="222"/>
      <c r="X533" s="222"/>
      <c r="Y533" s="222"/>
      <c r="Z533" s="222"/>
      <c r="AA533" s="222"/>
      <c r="AB533" s="222"/>
      <c r="AC533" s="222"/>
      <c r="AD533" s="222"/>
      <c r="AE533" s="222"/>
    </row>
    <row r="534" spans="1:31" ht="15.75" customHeight="1">
      <c r="A534" s="222"/>
      <c r="B534" s="222"/>
      <c r="C534" s="222"/>
      <c r="D534" s="222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  <c r="R534" s="222"/>
      <c r="S534" s="222"/>
      <c r="T534" s="222"/>
      <c r="U534" s="222"/>
      <c r="V534" s="222"/>
      <c r="W534" s="222"/>
      <c r="X534" s="222"/>
      <c r="Y534" s="222"/>
      <c r="Z534" s="222"/>
      <c r="AA534" s="222"/>
      <c r="AB534" s="222"/>
      <c r="AC534" s="222"/>
      <c r="AD534" s="222"/>
      <c r="AE534" s="222"/>
    </row>
    <row r="535" spans="1:31" ht="15.75" customHeight="1">
      <c r="A535" s="222"/>
      <c r="B535" s="222"/>
      <c r="C535" s="222"/>
      <c r="D535" s="222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  <c r="R535" s="222"/>
      <c r="S535" s="222"/>
      <c r="T535" s="222"/>
      <c r="U535" s="222"/>
      <c r="V535" s="222"/>
      <c r="W535" s="222"/>
      <c r="X535" s="222"/>
      <c r="Y535" s="222"/>
      <c r="Z535" s="222"/>
      <c r="AA535" s="222"/>
      <c r="AB535" s="222"/>
      <c r="AC535" s="222"/>
      <c r="AD535" s="222"/>
      <c r="AE535" s="222"/>
    </row>
    <row r="536" spans="1:31" ht="15.75" customHeight="1">
      <c r="A536" s="222"/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  <c r="Z536" s="222"/>
      <c r="AA536" s="222"/>
      <c r="AB536" s="222"/>
      <c r="AC536" s="222"/>
      <c r="AD536" s="222"/>
      <c r="AE536" s="222"/>
    </row>
    <row r="537" spans="1:31" ht="15.75" customHeight="1">
      <c r="A537" s="222"/>
      <c r="B537" s="222"/>
      <c r="C537" s="222"/>
      <c r="D537" s="222"/>
      <c r="E537" s="222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  <c r="Z537" s="222"/>
      <c r="AA537" s="222"/>
      <c r="AB537" s="222"/>
      <c r="AC537" s="222"/>
      <c r="AD537" s="222"/>
      <c r="AE537" s="222"/>
    </row>
    <row r="538" spans="1:31" ht="15.75" customHeight="1">
      <c r="A538" s="222"/>
      <c r="B538" s="222"/>
      <c r="C538" s="222"/>
      <c r="D538" s="222"/>
      <c r="E538" s="222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  <c r="R538" s="222"/>
      <c r="S538" s="222"/>
      <c r="T538" s="222"/>
      <c r="U538" s="222"/>
      <c r="V538" s="222"/>
      <c r="W538" s="222"/>
      <c r="X538" s="222"/>
      <c r="Y538" s="222"/>
      <c r="Z538" s="222"/>
      <c r="AA538" s="222"/>
      <c r="AB538" s="222"/>
      <c r="AC538" s="222"/>
      <c r="AD538" s="222"/>
      <c r="AE538" s="222"/>
    </row>
    <row r="539" spans="1:31" ht="15.75" customHeight="1">
      <c r="A539" s="222"/>
      <c r="B539" s="222"/>
      <c r="C539" s="222"/>
      <c r="D539" s="222"/>
      <c r="E539" s="222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  <c r="R539" s="222"/>
      <c r="S539" s="222"/>
      <c r="T539" s="222"/>
      <c r="U539" s="222"/>
      <c r="V539" s="222"/>
      <c r="W539" s="222"/>
      <c r="X539" s="222"/>
      <c r="Y539" s="222"/>
      <c r="Z539" s="222"/>
      <c r="AA539" s="222"/>
      <c r="AB539" s="222"/>
      <c r="AC539" s="222"/>
      <c r="AD539" s="222"/>
      <c r="AE539" s="222"/>
    </row>
    <row r="540" spans="1:31" ht="15.75" customHeight="1">
      <c r="A540" s="222"/>
      <c r="B540" s="222"/>
      <c r="C540" s="222"/>
      <c r="D540" s="222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  <c r="Z540" s="222"/>
      <c r="AA540" s="222"/>
      <c r="AB540" s="222"/>
      <c r="AC540" s="222"/>
      <c r="AD540" s="222"/>
      <c r="AE540" s="222"/>
    </row>
    <row r="541" spans="1:31" ht="15.75" customHeight="1">
      <c r="A541" s="222"/>
      <c r="B541" s="222"/>
      <c r="C541" s="222"/>
      <c r="D541" s="222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  <c r="AA541" s="222"/>
      <c r="AB541" s="222"/>
      <c r="AC541" s="222"/>
      <c r="AD541" s="222"/>
      <c r="AE541" s="222"/>
    </row>
    <row r="542" spans="1:31" ht="15.75" customHeight="1">
      <c r="A542" s="222"/>
      <c r="B542" s="222"/>
      <c r="C542" s="222"/>
      <c r="D542" s="222"/>
      <c r="E542" s="222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  <c r="Z542" s="222"/>
      <c r="AA542" s="222"/>
      <c r="AB542" s="222"/>
      <c r="AC542" s="222"/>
      <c r="AD542" s="222"/>
      <c r="AE542" s="222"/>
    </row>
    <row r="543" spans="1:31" ht="15.75" customHeight="1">
      <c r="A543" s="222"/>
      <c r="B543" s="222"/>
      <c r="C543" s="222"/>
      <c r="D543" s="222"/>
      <c r="E543" s="222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  <c r="Z543" s="222"/>
      <c r="AA543" s="222"/>
      <c r="AB543" s="222"/>
      <c r="AC543" s="222"/>
      <c r="AD543" s="222"/>
      <c r="AE543" s="222"/>
    </row>
    <row r="544" spans="1:31" ht="15.75" customHeight="1">
      <c r="A544" s="222"/>
      <c r="B544" s="222"/>
      <c r="C544" s="222"/>
      <c r="D544" s="222"/>
      <c r="E544" s="222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  <c r="Z544" s="222"/>
      <c r="AA544" s="222"/>
      <c r="AB544" s="222"/>
      <c r="AC544" s="222"/>
      <c r="AD544" s="222"/>
      <c r="AE544" s="222"/>
    </row>
    <row r="545" spans="1:31" ht="15.75" customHeight="1">
      <c r="A545" s="222"/>
      <c r="B545" s="222"/>
      <c r="C545" s="222"/>
      <c r="D545" s="222"/>
      <c r="E545" s="222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  <c r="R545" s="222"/>
      <c r="S545" s="222"/>
      <c r="T545" s="222"/>
      <c r="U545" s="222"/>
      <c r="V545" s="222"/>
      <c r="W545" s="222"/>
      <c r="X545" s="222"/>
      <c r="Y545" s="222"/>
      <c r="Z545" s="222"/>
      <c r="AA545" s="222"/>
      <c r="AB545" s="222"/>
      <c r="AC545" s="222"/>
      <c r="AD545" s="222"/>
      <c r="AE545" s="222"/>
    </row>
    <row r="546" spans="1:31" ht="15.75" customHeight="1">
      <c r="A546" s="222"/>
      <c r="B546" s="222"/>
      <c r="C546" s="222"/>
      <c r="D546" s="222"/>
      <c r="E546" s="222"/>
      <c r="F546" s="222"/>
      <c r="G546" s="222"/>
      <c r="H546" s="222"/>
      <c r="I546" s="222"/>
      <c r="J546" s="222"/>
      <c r="K546" s="222"/>
      <c r="L546" s="222"/>
      <c r="M546" s="222"/>
      <c r="N546" s="222"/>
      <c r="O546" s="222"/>
      <c r="P546" s="222"/>
      <c r="Q546" s="222"/>
      <c r="R546" s="222"/>
      <c r="S546" s="222"/>
      <c r="T546" s="222"/>
      <c r="U546" s="222"/>
      <c r="V546" s="222"/>
      <c r="W546" s="222"/>
      <c r="X546" s="222"/>
      <c r="Y546" s="222"/>
      <c r="Z546" s="222"/>
      <c r="AA546" s="222"/>
      <c r="AB546" s="222"/>
      <c r="AC546" s="222"/>
      <c r="AD546" s="222"/>
      <c r="AE546" s="222"/>
    </row>
    <row r="547" spans="1:31" ht="15.75" customHeight="1">
      <c r="A547" s="222"/>
      <c r="B547" s="222"/>
      <c r="C547" s="222"/>
      <c r="D547" s="222"/>
      <c r="E547" s="222"/>
      <c r="F547" s="222"/>
      <c r="G547" s="222"/>
      <c r="H547" s="222"/>
      <c r="I547" s="222"/>
      <c r="J547" s="222"/>
      <c r="K547" s="222"/>
      <c r="L547" s="222"/>
      <c r="M547" s="222"/>
      <c r="N547" s="222"/>
      <c r="O547" s="222"/>
      <c r="P547" s="222"/>
      <c r="Q547" s="222"/>
      <c r="R547" s="222"/>
      <c r="S547" s="222"/>
      <c r="T547" s="222"/>
      <c r="U547" s="222"/>
      <c r="V547" s="222"/>
      <c r="W547" s="222"/>
      <c r="X547" s="222"/>
      <c r="Y547" s="222"/>
      <c r="Z547" s="222"/>
      <c r="AA547" s="222"/>
      <c r="AB547" s="222"/>
      <c r="AC547" s="222"/>
      <c r="AD547" s="222"/>
      <c r="AE547" s="222"/>
    </row>
    <row r="548" spans="1:31" ht="15.75" customHeight="1">
      <c r="A548" s="222"/>
      <c r="B548" s="222"/>
      <c r="C548" s="222"/>
      <c r="D548" s="222"/>
      <c r="E548" s="222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  <c r="R548" s="222"/>
      <c r="S548" s="222"/>
      <c r="T548" s="222"/>
      <c r="U548" s="222"/>
      <c r="V548" s="222"/>
      <c r="W548" s="222"/>
      <c r="X548" s="222"/>
      <c r="Y548" s="222"/>
      <c r="Z548" s="222"/>
      <c r="AA548" s="222"/>
      <c r="AB548" s="222"/>
      <c r="AC548" s="222"/>
      <c r="AD548" s="222"/>
      <c r="AE548" s="222"/>
    </row>
    <row r="549" spans="1:31" ht="15.75" customHeight="1">
      <c r="A549" s="222"/>
      <c r="B549" s="222"/>
      <c r="C549" s="222"/>
      <c r="D549" s="222"/>
      <c r="E549" s="222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  <c r="R549" s="222"/>
      <c r="S549" s="222"/>
      <c r="T549" s="222"/>
      <c r="U549" s="222"/>
      <c r="V549" s="222"/>
      <c r="W549" s="222"/>
      <c r="X549" s="222"/>
      <c r="Y549" s="222"/>
      <c r="Z549" s="222"/>
      <c r="AA549" s="222"/>
      <c r="AB549" s="222"/>
      <c r="AC549" s="222"/>
      <c r="AD549" s="222"/>
      <c r="AE549" s="222"/>
    </row>
    <row r="550" spans="1:31" ht="15.75" customHeight="1">
      <c r="A550" s="222"/>
      <c r="B550" s="222"/>
      <c r="C550" s="222"/>
      <c r="D550" s="222"/>
      <c r="E550" s="222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  <c r="R550" s="222"/>
      <c r="S550" s="222"/>
      <c r="T550" s="222"/>
      <c r="U550" s="222"/>
      <c r="V550" s="222"/>
      <c r="W550" s="222"/>
      <c r="X550" s="222"/>
      <c r="Y550" s="222"/>
      <c r="Z550" s="222"/>
      <c r="AA550" s="222"/>
      <c r="AB550" s="222"/>
      <c r="AC550" s="222"/>
      <c r="AD550" s="222"/>
      <c r="AE550" s="222"/>
    </row>
    <row r="551" spans="1:31" ht="15.75" customHeight="1">
      <c r="A551" s="222"/>
      <c r="B551" s="222"/>
      <c r="C551" s="222"/>
      <c r="D551" s="222"/>
      <c r="E551" s="222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  <c r="R551" s="222"/>
      <c r="S551" s="222"/>
      <c r="T551" s="222"/>
      <c r="U551" s="222"/>
      <c r="V551" s="222"/>
      <c r="W551" s="222"/>
      <c r="X551" s="222"/>
      <c r="Y551" s="222"/>
      <c r="Z551" s="222"/>
      <c r="AA551" s="222"/>
      <c r="AB551" s="222"/>
      <c r="AC551" s="222"/>
      <c r="AD551" s="222"/>
      <c r="AE551" s="222"/>
    </row>
    <row r="552" spans="1:31" ht="15.75" customHeight="1">
      <c r="A552" s="222"/>
      <c r="B552" s="222"/>
      <c r="C552" s="222"/>
      <c r="D552" s="222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  <c r="Z552" s="222"/>
      <c r="AA552" s="222"/>
      <c r="AB552" s="222"/>
      <c r="AC552" s="222"/>
      <c r="AD552" s="222"/>
      <c r="AE552" s="222"/>
    </row>
    <row r="553" spans="1:31" ht="15.75" customHeight="1">
      <c r="A553" s="222"/>
      <c r="B553" s="222"/>
      <c r="C553" s="222"/>
      <c r="D553" s="222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  <c r="Z553" s="222"/>
      <c r="AA553" s="222"/>
      <c r="AB553" s="222"/>
      <c r="AC553" s="222"/>
      <c r="AD553" s="222"/>
      <c r="AE553" s="222"/>
    </row>
    <row r="554" spans="1:31" ht="15.75" customHeight="1">
      <c r="A554" s="222"/>
      <c r="B554" s="222"/>
      <c r="C554" s="222"/>
      <c r="D554" s="222"/>
      <c r="E554" s="222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  <c r="P554" s="222"/>
      <c r="Q554" s="222"/>
      <c r="R554" s="222"/>
      <c r="S554" s="222"/>
      <c r="T554" s="222"/>
      <c r="U554" s="222"/>
      <c r="V554" s="222"/>
      <c r="W554" s="222"/>
      <c r="X554" s="222"/>
      <c r="Y554" s="222"/>
      <c r="Z554" s="222"/>
      <c r="AA554" s="222"/>
      <c r="AB554" s="222"/>
      <c r="AC554" s="222"/>
      <c r="AD554" s="222"/>
      <c r="AE554" s="222"/>
    </row>
    <row r="555" spans="1:31" ht="15.75" customHeight="1">
      <c r="A555" s="222"/>
      <c r="B555" s="222"/>
      <c r="C555" s="222"/>
      <c r="D555" s="222"/>
      <c r="E555" s="222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  <c r="P555" s="222"/>
      <c r="Q555" s="222"/>
      <c r="R555" s="222"/>
      <c r="S555" s="222"/>
      <c r="T555" s="222"/>
      <c r="U555" s="222"/>
      <c r="V555" s="222"/>
      <c r="W555" s="222"/>
      <c r="X555" s="222"/>
      <c r="Y555" s="222"/>
      <c r="Z555" s="222"/>
      <c r="AA555" s="222"/>
      <c r="AB555" s="222"/>
      <c r="AC555" s="222"/>
      <c r="AD555" s="222"/>
      <c r="AE555" s="222"/>
    </row>
    <row r="556" spans="1:31" ht="15.75" customHeight="1">
      <c r="A556" s="222"/>
      <c r="B556" s="222"/>
      <c r="C556" s="222"/>
      <c r="D556" s="222"/>
      <c r="E556" s="222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  <c r="P556" s="222"/>
      <c r="Q556" s="222"/>
      <c r="R556" s="222"/>
      <c r="S556" s="222"/>
      <c r="T556" s="222"/>
      <c r="U556" s="222"/>
      <c r="V556" s="222"/>
      <c r="W556" s="222"/>
      <c r="X556" s="222"/>
      <c r="Y556" s="222"/>
      <c r="Z556" s="222"/>
      <c r="AA556" s="222"/>
      <c r="AB556" s="222"/>
      <c r="AC556" s="222"/>
      <c r="AD556" s="222"/>
      <c r="AE556" s="222"/>
    </row>
    <row r="557" spans="1:31" ht="15.75" customHeight="1">
      <c r="A557" s="222"/>
      <c r="B557" s="222"/>
      <c r="C557" s="222"/>
      <c r="D557" s="222"/>
      <c r="E557" s="222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  <c r="R557" s="222"/>
      <c r="S557" s="222"/>
      <c r="T557" s="222"/>
      <c r="U557" s="222"/>
      <c r="V557" s="222"/>
      <c r="W557" s="222"/>
      <c r="X557" s="222"/>
      <c r="Y557" s="222"/>
      <c r="Z557" s="222"/>
      <c r="AA557" s="222"/>
      <c r="AB557" s="222"/>
      <c r="AC557" s="222"/>
      <c r="AD557" s="222"/>
      <c r="AE557" s="222"/>
    </row>
    <row r="558" spans="1:31" ht="15.75" customHeight="1">
      <c r="A558" s="222"/>
      <c r="B558" s="222"/>
      <c r="C558" s="222"/>
      <c r="D558" s="222"/>
      <c r="E558" s="222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  <c r="R558" s="222"/>
      <c r="S558" s="222"/>
      <c r="T558" s="222"/>
      <c r="U558" s="222"/>
      <c r="V558" s="222"/>
      <c r="W558" s="222"/>
      <c r="X558" s="222"/>
      <c r="Y558" s="222"/>
      <c r="Z558" s="222"/>
      <c r="AA558" s="222"/>
      <c r="AB558" s="222"/>
      <c r="AC558" s="222"/>
      <c r="AD558" s="222"/>
      <c r="AE558" s="222"/>
    </row>
    <row r="559" spans="1:31" ht="15.75" customHeight="1">
      <c r="A559" s="222"/>
      <c r="B559" s="222"/>
      <c r="C559" s="222"/>
      <c r="D559" s="222"/>
      <c r="E559" s="222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  <c r="R559" s="222"/>
      <c r="S559" s="222"/>
      <c r="T559" s="222"/>
      <c r="U559" s="222"/>
      <c r="V559" s="222"/>
      <c r="W559" s="222"/>
      <c r="X559" s="222"/>
      <c r="Y559" s="222"/>
      <c r="Z559" s="222"/>
      <c r="AA559" s="222"/>
      <c r="AB559" s="222"/>
      <c r="AC559" s="222"/>
      <c r="AD559" s="222"/>
      <c r="AE559" s="222"/>
    </row>
    <row r="560" spans="1:31" ht="15.75" customHeight="1">
      <c r="A560" s="222"/>
      <c r="B560" s="222"/>
      <c r="C560" s="222"/>
      <c r="D560" s="222"/>
      <c r="E560" s="222"/>
      <c r="F560" s="222"/>
      <c r="G560" s="222"/>
      <c r="H560" s="222"/>
      <c r="I560" s="222"/>
      <c r="J560" s="222"/>
      <c r="K560" s="222"/>
      <c r="L560" s="222"/>
      <c r="M560" s="222"/>
      <c r="N560" s="222"/>
      <c r="O560" s="222"/>
      <c r="P560" s="222"/>
      <c r="Q560" s="222"/>
      <c r="R560" s="222"/>
      <c r="S560" s="222"/>
      <c r="T560" s="222"/>
      <c r="U560" s="222"/>
      <c r="V560" s="222"/>
      <c r="W560" s="222"/>
      <c r="X560" s="222"/>
      <c r="Y560" s="222"/>
      <c r="Z560" s="222"/>
      <c r="AA560" s="222"/>
      <c r="AB560" s="222"/>
      <c r="AC560" s="222"/>
      <c r="AD560" s="222"/>
      <c r="AE560" s="222"/>
    </row>
    <row r="561" spans="1:31" ht="15.75" customHeight="1">
      <c r="A561" s="222"/>
      <c r="B561" s="222"/>
      <c r="C561" s="222"/>
      <c r="D561" s="222"/>
      <c r="E561" s="222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  <c r="R561" s="222"/>
      <c r="S561" s="222"/>
      <c r="T561" s="222"/>
      <c r="U561" s="222"/>
      <c r="V561" s="222"/>
      <c r="W561" s="222"/>
      <c r="X561" s="222"/>
      <c r="Y561" s="222"/>
      <c r="Z561" s="222"/>
      <c r="AA561" s="222"/>
      <c r="AB561" s="222"/>
      <c r="AC561" s="222"/>
      <c r="AD561" s="222"/>
      <c r="AE561" s="222"/>
    </row>
    <row r="562" spans="1:31" ht="15.75" customHeight="1">
      <c r="A562" s="222"/>
      <c r="B562" s="222"/>
      <c r="C562" s="222"/>
      <c r="D562" s="222"/>
      <c r="E562" s="222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  <c r="Z562" s="222"/>
      <c r="AA562" s="222"/>
      <c r="AB562" s="222"/>
      <c r="AC562" s="222"/>
      <c r="AD562" s="222"/>
      <c r="AE562" s="222"/>
    </row>
    <row r="563" spans="1:31" ht="15.75" customHeight="1">
      <c r="A563" s="222"/>
      <c r="B563" s="222"/>
      <c r="C563" s="222"/>
      <c r="D563" s="222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  <c r="AA563" s="222"/>
      <c r="AB563" s="222"/>
      <c r="AC563" s="222"/>
      <c r="AD563" s="222"/>
      <c r="AE563" s="222"/>
    </row>
    <row r="564" spans="1:31" ht="15.75" customHeight="1">
      <c r="A564" s="222"/>
      <c r="B564" s="222"/>
      <c r="C564" s="222"/>
      <c r="D564" s="222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  <c r="AA564" s="222"/>
      <c r="AB564" s="222"/>
      <c r="AC564" s="222"/>
      <c r="AD564" s="222"/>
      <c r="AE564" s="222"/>
    </row>
    <row r="565" spans="1:31" ht="15.75" customHeight="1">
      <c r="A565" s="222"/>
      <c r="B565" s="222"/>
      <c r="C565" s="222"/>
      <c r="D565" s="222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  <c r="Z565" s="222"/>
      <c r="AA565" s="222"/>
      <c r="AB565" s="222"/>
      <c r="AC565" s="222"/>
      <c r="AD565" s="222"/>
      <c r="AE565" s="222"/>
    </row>
    <row r="566" spans="1:31" ht="15.75" customHeight="1">
      <c r="A566" s="222"/>
      <c r="B566" s="222"/>
      <c r="C566" s="222"/>
      <c r="D566" s="222"/>
      <c r="E566" s="222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  <c r="P566" s="222"/>
      <c r="Q566" s="222"/>
      <c r="R566" s="222"/>
      <c r="S566" s="222"/>
      <c r="T566" s="222"/>
      <c r="U566" s="222"/>
      <c r="V566" s="222"/>
      <c r="W566" s="222"/>
      <c r="X566" s="222"/>
      <c r="Y566" s="222"/>
      <c r="Z566" s="222"/>
      <c r="AA566" s="222"/>
      <c r="AB566" s="222"/>
      <c r="AC566" s="222"/>
      <c r="AD566" s="222"/>
      <c r="AE566" s="222"/>
    </row>
    <row r="567" spans="1:31" ht="15.75" customHeight="1">
      <c r="A567" s="222"/>
      <c r="B567" s="222"/>
      <c r="C567" s="222"/>
      <c r="D567" s="222"/>
      <c r="E567" s="222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  <c r="P567" s="222"/>
      <c r="Q567" s="222"/>
      <c r="R567" s="222"/>
      <c r="S567" s="222"/>
      <c r="T567" s="222"/>
      <c r="U567" s="222"/>
      <c r="V567" s="222"/>
      <c r="W567" s="222"/>
      <c r="X567" s="222"/>
      <c r="Y567" s="222"/>
      <c r="Z567" s="222"/>
      <c r="AA567" s="222"/>
      <c r="AB567" s="222"/>
      <c r="AC567" s="222"/>
      <c r="AD567" s="222"/>
      <c r="AE567" s="222"/>
    </row>
    <row r="568" spans="1:31" ht="15.75" customHeight="1">
      <c r="A568" s="222"/>
      <c r="B568" s="222"/>
      <c r="C568" s="222"/>
      <c r="D568" s="222"/>
      <c r="E568" s="222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  <c r="P568" s="222"/>
      <c r="Q568" s="222"/>
      <c r="R568" s="222"/>
      <c r="S568" s="222"/>
      <c r="T568" s="222"/>
      <c r="U568" s="222"/>
      <c r="V568" s="222"/>
      <c r="W568" s="222"/>
      <c r="X568" s="222"/>
      <c r="Y568" s="222"/>
      <c r="Z568" s="222"/>
      <c r="AA568" s="222"/>
      <c r="AB568" s="222"/>
      <c r="AC568" s="222"/>
      <c r="AD568" s="222"/>
      <c r="AE568" s="222"/>
    </row>
    <row r="569" spans="1:31" ht="15.75" customHeight="1">
      <c r="A569" s="222"/>
      <c r="B569" s="222"/>
      <c r="C569" s="222"/>
      <c r="D569" s="222"/>
      <c r="E569" s="222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  <c r="P569" s="222"/>
      <c r="Q569" s="222"/>
      <c r="R569" s="222"/>
      <c r="S569" s="222"/>
      <c r="T569" s="222"/>
      <c r="U569" s="222"/>
      <c r="V569" s="222"/>
      <c r="W569" s="222"/>
      <c r="X569" s="222"/>
      <c r="Y569" s="222"/>
      <c r="Z569" s="222"/>
      <c r="AA569" s="222"/>
      <c r="AB569" s="222"/>
      <c r="AC569" s="222"/>
      <c r="AD569" s="222"/>
      <c r="AE569" s="222"/>
    </row>
    <row r="570" spans="1:31" ht="15.75" customHeight="1">
      <c r="A570" s="222"/>
      <c r="B570" s="222"/>
      <c r="C570" s="222"/>
      <c r="D570" s="222"/>
      <c r="E570" s="222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  <c r="P570" s="222"/>
      <c r="Q570" s="222"/>
      <c r="R570" s="222"/>
      <c r="S570" s="222"/>
      <c r="T570" s="222"/>
      <c r="U570" s="222"/>
      <c r="V570" s="222"/>
      <c r="W570" s="222"/>
      <c r="X570" s="222"/>
      <c r="Y570" s="222"/>
      <c r="Z570" s="222"/>
      <c r="AA570" s="222"/>
      <c r="AB570" s="222"/>
      <c r="AC570" s="222"/>
      <c r="AD570" s="222"/>
      <c r="AE570" s="222"/>
    </row>
    <row r="571" spans="1:31" ht="15.75" customHeight="1">
      <c r="A571" s="222"/>
      <c r="B571" s="222"/>
      <c r="C571" s="222"/>
      <c r="D571" s="222"/>
      <c r="E571" s="222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  <c r="R571" s="222"/>
      <c r="S571" s="222"/>
      <c r="T571" s="222"/>
      <c r="U571" s="222"/>
      <c r="V571" s="222"/>
      <c r="W571" s="222"/>
      <c r="X571" s="222"/>
      <c r="Y571" s="222"/>
      <c r="Z571" s="222"/>
      <c r="AA571" s="222"/>
      <c r="AB571" s="222"/>
      <c r="AC571" s="222"/>
      <c r="AD571" s="222"/>
      <c r="AE571" s="222"/>
    </row>
    <row r="572" spans="1:31" ht="15.75" customHeight="1">
      <c r="A572" s="222"/>
      <c r="B572" s="222"/>
      <c r="C572" s="222"/>
      <c r="D572" s="222"/>
      <c r="E572" s="222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  <c r="R572" s="222"/>
      <c r="S572" s="222"/>
      <c r="T572" s="222"/>
      <c r="U572" s="222"/>
      <c r="V572" s="222"/>
      <c r="W572" s="222"/>
      <c r="X572" s="222"/>
      <c r="Y572" s="222"/>
      <c r="Z572" s="222"/>
      <c r="AA572" s="222"/>
      <c r="AB572" s="222"/>
      <c r="AC572" s="222"/>
      <c r="AD572" s="222"/>
      <c r="AE572" s="222"/>
    </row>
    <row r="573" spans="1:31" ht="15.75" customHeight="1">
      <c r="A573" s="222"/>
      <c r="B573" s="222"/>
      <c r="C573" s="222"/>
      <c r="D573" s="222"/>
      <c r="E573" s="222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  <c r="R573" s="222"/>
      <c r="S573" s="222"/>
      <c r="T573" s="222"/>
      <c r="U573" s="222"/>
      <c r="V573" s="222"/>
      <c r="W573" s="222"/>
      <c r="X573" s="222"/>
      <c r="Y573" s="222"/>
      <c r="Z573" s="222"/>
      <c r="AA573" s="222"/>
      <c r="AB573" s="222"/>
      <c r="AC573" s="222"/>
      <c r="AD573" s="222"/>
      <c r="AE573" s="222"/>
    </row>
    <row r="574" spans="1:31" ht="15.75" customHeight="1">
      <c r="A574" s="222"/>
      <c r="B574" s="222"/>
      <c r="C574" s="222"/>
      <c r="D574" s="222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  <c r="Z574" s="222"/>
      <c r="AA574" s="222"/>
      <c r="AB574" s="222"/>
      <c r="AC574" s="222"/>
      <c r="AD574" s="222"/>
      <c r="AE574" s="222"/>
    </row>
    <row r="575" spans="1:31" ht="15.75" customHeight="1">
      <c r="A575" s="222"/>
      <c r="B575" s="222"/>
      <c r="C575" s="222"/>
      <c r="D575" s="222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  <c r="R575" s="222"/>
      <c r="S575" s="222"/>
      <c r="T575" s="222"/>
      <c r="U575" s="222"/>
      <c r="V575" s="222"/>
      <c r="W575" s="222"/>
      <c r="X575" s="222"/>
      <c r="Y575" s="222"/>
      <c r="Z575" s="222"/>
      <c r="AA575" s="222"/>
      <c r="AB575" s="222"/>
      <c r="AC575" s="222"/>
      <c r="AD575" s="222"/>
      <c r="AE575" s="222"/>
    </row>
    <row r="576" spans="1:31" ht="15.75" customHeight="1">
      <c r="A576" s="222"/>
      <c r="B576" s="222"/>
      <c r="C576" s="222"/>
      <c r="D576" s="222"/>
      <c r="E576" s="222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  <c r="R576" s="222"/>
      <c r="S576" s="222"/>
      <c r="T576" s="222"/>
      <c r="U576" s="222"/>
      <c r="V576" s="222"/>
      <c r="W576" s="222"/>
      <c r="X576" s="222"/>
      <c r="Y576" s="222"/>
      <c r="Z576" s="222"/>
      <c r="AA576" s="222"/>
      <c r="AB576" s="222"/>
      <c r="AC576" s="222"/>
      <c r="AD576" s="222"/>
      <c r="AE576" s="222"/>
    </row>
    <row r="577" spans="1:31" ht="15.75" customHeight="1">
      <c r="A577" s="222"/>
      <c r="B577" s="222"/>
      <c r="C577" s="222"/>
      <c r="D577" s="222"/>
      <c r="E577" s="222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  <c r="R577" s="222"/>
      <c r="S577" s="222"/>
      <c r="T577" s="222"/>
      <c r="U577" s="222"/>
      <c r="V577" s="222"/>
      <c r="W577" s="222"/>
      <c r="X577" s="222"/>
      <c r="Y577" s="222"/>
      <c r="Z577" s="222"/>
      <c r="AA577" s="222"/>
      <c r="AB577" s="222"/>
      <c r="AC577" s="222"/>
      <c r="AD577" s="222"/>
      <c r="AE577" s="222"/>
    </row>
    <row r="578" spans="1:31" ht="15.75" customHeight="1">
      <c r="A578" s="222"/>
      <c r="B578" s="222"/>
      <c r="C578" s="222"/>
      <c r="D578" s="222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  <c r="Z578" s="222"/>
      <c r="AA578" s="222"/>
      <c r="AB578" s="222"/>
      <c r="AC578" s="222"/>
      <c r="AD578" s="222"/>
      <c r="AE578" s="222"/>
    </row>
    <row r="579" spans="1:31" ht="15.75" customHeight="1">
      <c r="A579" s="222"/>
      <c r="B579" s="222"/>
      <c r="C579" s="222"/>
      <c r="D579" s="222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  <c r="Z579" s="222"/>
      <c r="AA579" s="222"/>
      <c r="AB579" s="222"/>
      <c r="AC579" s="222"/>
      <c r="AD579" s="222"/>
      <c r="AE579" s="222"/>
    </row>
    <row r="580" spans="1:31" ht="15.75" customHeight="1">
      <c r="A580" s="222"/>
      <c r="B580" s="222"/>
      <c r="C580" s="222"/>
      <c r="D580" s="222"/>
      <c r="E580" s="222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  <c r="R580" s="222"/>
      <c r="S580" s="222"/>
      <c r="T580" s="222"/>
      <c r="U580" s="222"/>
      <c r="V580" s="222"/>
      <c r="W580" s="222"/>
      <c r="X580" s="222"/>
      <c r="Y580" s="222"/>
      <c r="Z580" s="222"/>
      <c r="AA580" s="222"/>
      <c r="AB580" s="222"/>
      <c r="AC580" s="222"/>
      <c r="AD580" s="222"/>
      <c r="AE580" s="222"/>
    </row>
    <row r="581" spans="1:31" ht="15.75" customHeight="1">
      <c r="A581" s="222"/>
      <c r="B581" s="222"/>
      <c r="C581" s="222"/>
      <c r="D581" s="222"/>
      <c r="E581" s="222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  <c r="Z581" s="222"/>
      <c r="AA581" s="222"/>
      <c r="AB581" s="222"/>
      <c r="AC581" s="222"/>
      <c r="AD581" s="222"/>
      <c r="AE581" s="222"/>
    </row>
    <row r="582" spans="1:31" ht="15.75" customHeight="1">
      <c r="A582" s="222"/>
      <c r="B582" s="222"/>
      <c r="C582" s="222"/>
      <c r="D582" s="222"/>
      <c r="E582" s="222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  <c r="R582" s="222"/>
      <c r="S582" s="222"/>
      <c r="T582" s="222"/>
      <c r="U582" s="222"/>
      <c r="V582" s="222"/>
      <c r="W582" s="222"/>
      <c r="X582" s="222"/>
      <c r="Y582" s="222"/>
      <c r="Z582" s="222"/>
      <c r="AA582" s="222"/>
      <c r="AB582" s="222"/>
      <c r="AC582" s="222"/>
      <c r="AD582" s="222"/>
      <c r="AE582" s="222"/>
    </row>
    <row r="583" spans="1:31" ht="15.75" customHeight="1">
      <c r="A583" s="222"/>
      <c r="B583" s="222"/>
      <c r="C583" s="222"/>
      <c r="D583" s="222"/>
      <c r="E583" s="222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  <c r="R583" s="222"/>
      <c r="S583" s="222"/>
      <c r="T583" s="222"/>
      <c r="U583" s="222"/>
      <c r="V583" s="222"/>
      <c r="W583" s="222"/>
      <c r="X583" s="222"/>
      <c r="Y583" s="222"/>
      <c r="Z583" s="222"/>
      <c r="AA583" s="222"/>
      <c r="AB583" s="222"/>
      <c r="AC583" s="222"/>
      <c r="AD583" s="222"/>
      <c r="AE583" s="222"/>
    </row>
    <row r="584" spans="1:31" ht="15.75" customHeight="1">
      <c r="A584" s="222"/>
      <c r="B584" s="222"/>
      <c r="C584" s="222"/>
      <c r="D584" s="222"/>
      <c r="E584" s="222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  <c r="R584" s="222"/>
      <c r="S584" s="222"/>
      <c r="T584" s="222"/>
      <c r="U584" s="222"/>
      <c r="V584" s="222"/>
      <c r="W584" s="222"/>
      <c r="X584" s="222"/>
      <c r="Y584" s="222"/>
      <c r="Z584" s="222"/>
      <c r="AA584" s="222"/>
      <c r="AB584" s="222"/>
      <c r="AC584" s="222"/>
      <c r="AD584" s="222"/>
      <c r="AE584" s="222"/>
    </row>
    <row r="585" spans="1:31" ht="15.75" customHeight="1">
      <c r="A585" s="222"/>
      <c r="B585" s="222"/>
      <c r="C585" s="222"/>
      <c r="D585" s="222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  <c r="Z585" s="222"/>
      <c r="AA585" s="222"/>
      <c r="AB585" s="222"/>
      <c r="AC585" s="222"/>
      <c r="AD585" s="222"/>
      <c r="AE585" s="222"/>
    </row>
    <row r="586" spans="1:31" ht="15.75" customHeight="1">
      <c r="A586" s="222"/>
      <c r="B586" s="222"/>
      <c r="C586" s="222"/>
      <c r="D586" s="222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  <c r="Z586" s="222"/>
      <c r="AA586" s="222"/>
      <c r="AB586" s="222"/>
      <c r="AC586" s="222"/>
      <c r="AD586" s="222"/>
      <c r="AE586" s="222"/>
    </row>
    <row r="587" spans="1:31" ht="15.75" customHeight="1">
      <c r="A587" s="222"/>
      <c r="B587" s="222"/>
      <c r="C587" s="222"/>
      <c r="D587" s="222"/>
      <c r="E587" s="222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  <c r="R587" s="222"/>
      <c r="S587" s="222"/>
      <c r="T587" s="222"/>
      <c r="U587" s="222"/>
      <c r="V587" s="222"/>
      <c r="W587" s="222"/>
      <c r="X587" s="222"/>
      <c r="Y587" s="222"/>
      <c r="Z587" s="222"/>
      <c r="AA587" s="222"/>
      <c r="AB587" s="222"/>
      <c r="AC587" s="222"/>
      <c r="AD587" s="222"/>
      <c r="AE587" s="222"/>
    </row>
    <row r="588" spans="1:31" ht="15.75" customHeight="1">
      <c r="A588" s="222"/>
      <c r="B588" s="222"/>
      <c r="C588" s="222"/>
      <c r="D588" s="222"/>
      <c r="E588" s="222"/>
      <c r="F588" s="222"/>
      <c r="G588" s="222"/>
      <c r="H588" s="222"/>
      <c r="I588" s="222"/>
      <c r="J588" s="222"/>
      <c r="K588" s="222"/>
      <c r="L588" s="222"/>
      <c r="M588" s="222"/>
      <c r="N588" s="222"/>
      <c r="O588" s="222"/>
      <c r="P588" s="222"/>
      <c r="Q588" s="222"/>
      <c r="R588" s="222"/>
      <c r="S588" s="222"/>
      <c r="T588" s="222"/>
      <c r="U588" s="222"/>
      <c r="V588" s="222"/>
      <c r="W588" s="222"/>
      <c r="X588" s="222"/>
      <c r="Y588" s="222"/>
      <c r="Z588" s="222"/>
      <c r="AA588" s="222"/>
      <c r="AB588" s="222"/>
      <c r="AC588" s="222"/>
      <c r="AD588" s="222"/>
      <c r="AE588" s="222"/>
    </row>
    <row r="589" spans="1:31" ht="15.75" customHeight="1">
      <c r="A589" s="222"/>
      <c r="B589" s="222"/>
      <c r="C589" s="222"/>
      <c r="D589" s="222"/>
      <c r="E589" s="222"/>
      <c r="F589" s="222"/>
      <c r="G589" s="222"/>
      <c r="H589" s="222"/>
      <c r="I589" s="222"/>
      <c r="J589" s="222"/>
      <c r="K589" s="222"/>
      <c r="L589" s="222"/>
      <c r="M589" s="222"/>
      <c r="N589" s="222"/>
      <c r="O589" s="222"/>
      <c r="P589" s="222"/>
      <c r="Q589" s="222"/>
      <c r="R589" s="222"/>
      <c r="S589" s="222"/>
      <c r="T589" s="222"/>
      <c r="U589" s="222"/>
      <c r="V589" s="222"/>
      <c r="W589" s="222"/>
      <c r="X589" s="222"/>
      <c r="Y589" s="222"/>
      <c r="Z589" s="222"/>
      <c r="AA589" s="222"/>
      <c r="AB589" s="222"/>
      <c r="AC589" s="222"/>
      <c r="AD589" s="222"/>
      <c r="AE589" s="222"/>
    </row>
    <row r="590" spans="1:31" ht="15.75" customHeight="1">
      <c r="A590" s="222"/>
      <c r="B590" s="222"/>
      <c r="C590" s="222"/>
      <c r="D590" s="222"/>
      <c r="E590" s="222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  <c r="R590" s="222"/>
      <c r="S590" s="222"/>
      <c r="T590" s="222"/>
      <c r="U590" s="222"/>
      <c r="V590" s="222"/>
      <c r="W590" s="222"/>
      <c r="X590" s="222"/>
      <c r="Y590" s="222"/>
      <c r="Z590" s="222"/>
      <c r="AA590" s="222"/>
      <c r="AB590" s="222"/>
      <c r="AC590" s="222"/>
      <c r="AD590" s="222"/>
      <c r="AE590" s="222"/>
    </row>
    <row r="591" spans="1:31" ht="15.75" customHeight="1">
      <c r="A591" s="222"/>
      <c r="B591" s="222"/>
      <c r="C591" s="222"/>
      <c r="D591" s="222"/>
      <c r="E591" s="222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  <c r="R591" s="222"/>
      <c r="S591" s="222"/>
      <c r="T591" s="222"/>
      <c r="U591" s="222"/>
      <c r="V591" s="222"/>
      <c r="W591" s="222"/>
      <c r="X591" s="222"/>
      <c r="Y591" s="222"/>
      <c r="Z591" s="222"/>
      <c r="AA591" s="222"/>
      <c r="AB591" s="222"/>
      <c r="AC591" s="222"/>
      <c r="AD591" s="222"/>
      <c r="AE591" s="222"/>
    </row>
    <row r="592" spans="1:31" ht="15.75" customHeight="1">
      <c r="A592" s="222"/>
      <c r="B592" s="222"/>
      <c r="C592" s="222"/>
      <c r="D592" s="222"/>
      <c r="E592" s="222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  <c r="R592" s="222"/>
      <c r="S592" s="222"/>
      <c r="T592" s="222"/>
      <c r="U592" s="222"/>
      <c r="V592" s="222"/>
      <c r="W592" s="222"/>
      <c r="X592" s="222"/>
      <c r="Y592" s="222"/>
      <c r="Z592" s="222"/>
      <c r="AA592" s="222"/>
      <c r="AB592" s="222"/>
      <c r="AC592" s="222"/>
      <c r="AD592" s="222"/>
      <c r="AE592" s="222"/>
    </row>
    <row r="593" spans="1:31" ht="15.75" customHeight="1">
      <c r="A593" s="222"/>
      <c r="B593" s="222"/>
      <c r="C593" s="222"/>
      <c r="D593" s="222"/>
      <c r="E593" s="222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  <c r="R593" s="222"/>
      <c r="S593" s="222"/>
      <c r="T593" s="222"/>
      <c r="U593" s="222"/>
      <c r="V593" s="222"/>
      <c r="W593" s="222"/>
      <c r="X593" s="222"/>
      <c r="Y593" s="222"/>
      <c r="Z593" s="222"/>
      <c r="AA593" s="222"/>
      <c r="AB593" s="222"/>
      <c r="AC593" s="222"/>
      <c r="AD593" s="222"/>
      <c r="AE593" s="222"/>
    </row>
    <row r="594" spans="1:31" ht="15.75" customHeight="1">
      <c r="A594" s="222"/>
      <c r="B594" s="222"/>
      <c r="C594" s="222"/>
      <c r="D594" s="222"/>
      <c r="E594" s="222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  <c r="R594" s="222"/>
      <c r="S594" s="222"/>
      <c r="T594" s="222"/>
      <c r="U594" s="222"/>
      <c r="V594" s="222"/>
      <c r="W594" s="222"/>
      <c r="X594" s="222"/>
      <c r="Y594" s="222"/>
      <c r="Z594" s="222"/>
      <c r="AA594" s="222"/>
      <c r="AB594" s="222"/>
      <c r="AC594" s="222"/>
      <c r="AD594" s="222"/>
      <c r="AE594" s="222"/>
    </row>
    <row r="595" spans="1:31" ht="15.75" customHeight="1">
      <c r="A595" s="222"/>
      <c r="B595" s="222"/>
      <c r="C595" s="222"/>
      <c r="D595" s="222"/>
      <c r="E595" s="222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  <c r="R595" s="222"/>
      <c r="S595" s="222"/>
      <c r="T595" s="222"/>
      <c r="U595" s="222"/>
      <c r="V595" s="222"/>
      <c r="W595" s="222"/>
      <c r="X595" s="222"/>
      <c r="Y595" s="222"/>
      <c r="Z595" s="222"/>
      <c r="AA595" s="222"/>
      <c r="AB595" s="222"/>
      <c r="AC595" s="222"/>
      <c r="AD595" s="222"/>
      <c r="AE595" s="222"/>
    </row>
    <row r="596" spans="1:31" ht="15.75" customHeight="1">
      <c r="A596" s="222"/>
      <c r="B596" s="222"/>
      <c r="C596" s="222"/>
      <c r="D596" s="222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  <c r="Z596" s="222"/>
      <c r="AA596" s="222"/>
      <c r="AB596" s="222"/>
      <c r="AC596" s="222"/>
      <c r="AD596" s="222"/>
      <c r="AE596" s="222"/>
    </row>
    <row r="597" spans="1:31" ht="15.75" customHeight="1">
      <c r="A597" s="222"/>
      <c r="B597" s="222"/>
      <c r="C597" s="222"/>
      <c r="D597" s="222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  <c r="Z597" s="222"/>
      <c r="AA597" s="222"/>
      <c r="AB597" s="222"/>
      <c r="AC597" s="222"/>
      <c r="AD597" s="222"/>
      <c r="AE597" s="222"/>
    </row>
    <row r="598" spans="1:31" ht="15.75" customHeight="1">
      <c r="A598" s="222"/>
      <c r="B598" s="222"/>
      <c r="C598" s="222"/>
      <c r="D598" s="222"/>
      <c r="E598" s="222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  <c r="R598" s="222"/>
      <c r="S598" s="222"/>
      <c r="T598" s="222"/>
      <c r="U598" s="222"/>
      <c r="V598" s="222"/>
      <c r="W598" s="222"/>
      <c r="X598" s="222"/>
      <c r="Y598" s="222"/>
      <c r="Z598" s="222"/>
      <c r="AA598" s="222"/>
      <c r="AB598" s="222"/>
      <c r="AC598" s="222"/>
      <c r="AD598" s="222"/>
      <c r="AE598" s="222"/>
    </row>
    <row r="599" spans="1:31" ht="15.75" customHeight="1">
      <c r="A599" s="222"/>
      <c r="B599" s="222"/>
      <c r="C599" s="222"/>
      <c r="D599" s="222"/>
      <c r="E599" s="222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  <c r="R599" s="222"/>
      <c r="S599" s="222"/>
      <c r="T599" s="222"/>
      <c r="U599" s="222"/>
      <c r="V599" s="222"/>
      <c r="W599" s="222"/>
      <c r="X599" s="222"/>
      <c r="Y599" s="222"/>
      <c r="Z599" s="222"/>
      <c r="AA599" s="222"/>
      <c r="AB599" s="222"/>
      <c r="AC599" s="222"/>
      <c r="AD599" s="222"/>
      <c r="AE599" s="222"/>
    </row>
    <row r="600" spans="1:31" ht="15.75" customHeight="1">
      <c r="A600" s="222"/>
      <c r="B600" s="222"/>
      <c r="C600" s="222"/>
      <c r="D600" s="222"/>
      <c r="E600" s="222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  <c r="R600" s="222"/>
      <c r="S600" s="222"/>
      <c r="T600" s="222"/>
      <c r="U600" s="222"/>
      <c r="V600" s="222"/>
      <c r="W600" s="222"/>
      <c r="X600" s="222"/>
      <c r="Y600" s="222"/>
      <c r="Z600" s="222"/>
      <c r="AA600" s="222"/>
      <c r="AB600" s="222"/>
      <c r="AC600" s="222"/>
      <c r="AD600" s="222"/>
      <c r="AE600" s="222"/>
    </row>
    <row r="601" spans="1:31" ht="15.75" customHeight="1">
      <c r="A601" s="222"/>
      <c r="B601" s="222"/>
      <c r="C601" s="222"/>
      <c r="D601" s="222"/>
      <c r="E601" s="222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  <c r="Z601" s="222"/>
      <c r="AA601" s="222"/>
      <c r="AB601" s="222"/>
      <c r="AC601" s="222"/>
      <c r="AD601" s="222"/>
      <c r="AE601" s="222"/>
    </row>
    <row r="602" spans="1:31" ht="15.75" customHeight="1">
      <c r="A602" s="222"/>
      <c r="B602" s="222"/>
      <c r="C602" s="222"/>
      <c r="D602" s="222"/>
      <c r="E602" s="222"/>
      <c r="F602" s="222"/>
      <c r="G602" s="222"/>
      <c r="H602" s="222"/>
      <c r="I602" s="222"/>
      <c r="J602" s="222"/>
      <c r="K602" s="222"/>
      <c r="L602" s="222"/>
      <c r="M602" s="222"/>
      <c r="N602" s="222"/>
      <c r="O602" s="222"/>
      <c r="P602" s="222"/>
      <c r="Q602" s="222"/>
      <c r="R602" s="222"/>
      <c r="S602" s="222"/>
      <c r="T602" s="222"/>
      <c r="U602" s="222"/>
      <c r="V602" s="222"/>
      <c r="W602" s="222"/>
      <c r="X602" s="222"/>
      <c r="Y602" s="222"/>
      <c r="Z602" s="222"/>
      <c r="AA602" s="222"/>
      <c r="AB602" s="222"/>
      <c r="AC602" s="222"/>
      <c r="AD602" s="222"/>
      <c r="AE602" s="222"/>
    </row>
    <row r="603" spans="1:31" ht="15.75" customHeight="1">
      <c r="A603" s="222"/>
      <c r="B603" s="222"/>
      <c r="C603" s="222"/>
      <c r="D603" s="222"/>
      <c r="E603" s="222"/>
      <c r="F603" s="222"/>
      <c r="G603" s="222"/>
      <c r="H603" s="222"/>
      <c r="I603" s="222"/>
      <c r="J603" s="222"/>
      <c r="K603" s="222"/>
      <c r="L603" s="222"/>
      <c r="M603" s="222"/>
      <c r="N603" s="222"/>
      <c r="O603" s="222"/>
      <c r="P603" s="222"/>
      <c r="Q603" s="222"/>
      <c r="R603" s="222"/>
      <c r="S603" s="222"/>
      <c r="T603" s="222"/>
      <c r="U603" s="222"/>
      <c r="V603" s="222"/>
      <c r="W603" s="222"/>
      <c r="X603" s="222"/>
      <c r="Y603" s="222"/>
      <c r="Z603" s="222"/>
      <c r="AA603" s="222"/>
      <c r="AB603" s="222"/>
      <c r="AC603" s="222"/>
      <c r="AD603" s="222"/>
      <c r="AE603" s="222"/>
    </row>
    <row r="604" spans="1:31" ht="15.75" customHeight="1">
      <c r="A604" s="222"/>
      <c r="B604" s="222"/>
      <c r="C604" s="222"/>
      <c r="D604" s="222"/>
      <c r="E604" s="222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  <c r="R604" s="222"/>
      <c r="S604" s="222"/>
      <c r="T604" s="222"/>
      <c r="U604" s="222"/>
      <c r="V604" s="222"/>
      <c r="W604" s="222"/>
      <c r="X604" s="222"/>
      <c r="Y604" s="222"/>
      <c r="Z604" s="222"/>
      <c r="AA604" s="222"/>
      <c r="AB604" s="222"/>
      <c r="AC604" s="222"/>
      <c r="AD604" s="222"/>
      <c r="AE604" s="222"/>
    </row>
    <row r="605" spans="1:31" ht="15.75" customHeight="1">
      <c r="A605" s="222"/>
      <c r="B605" s="222"/>
      <c r="C605" s="222"/>
      <c r="D605" s="222"/>
      <c r="E605" s="222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  <c r="R605" s="222"/>
      <c r="S605" s="222"/>
      <c r="T605" s="222"/>
      <c r="U605" s="222"/>
      <c r="V605" s="222"/>
      <c r="W605" s="222"/>
      <c r="X605" s="222"/>
      <c r="Y605" s="222"/>
      <c r="Z605" s="222"/>
      <c r="AA605" s="222"/>
      <c r="AB605" s="222"/>
      <c r="AC605" s="222"/>
      <c r="AD605" s="222"/>
      <c r="AE605" s="222"/>
    </row>
    <row r="606" spans="1:31" ht="15.75" customHeight="1">
      <c r="A606" s="222"/>
      <c r="B606" s="222"/>
      <c r="C606" s="222"/>
      <c r="D606" s="222"/>
      <c r="E606" s="222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  <c r="R606" s="222"/>
      <c r="S606" s="222"/>
      <c r="T606" s="222"/>
      <c r="U606" s="222"/>
      <c r="V606" s="222"/>
      <c r="W606" s="222"/>
      <c r="X606" s="222"/>
      <c r="Y606" s="222"/>
      <c r="Z606" s="222"/>
      <c r="AA606" s="222"/>
      <c r="AB606" s="222"/>
      <c r="AC606" s="222"/>
      <c r="AD606" s="222"/>
      <c r="AE606" s="222"/>
    </row>
    <row r="607" spans="1:31" ht="15.75" customHeight="1">
      <c r="A607" s="222"/>
      <c r="B607" s="222"/>
      <c r="C607" s="222"/>
      <c r="D607" s="222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  <c r="Z607" s="222"/>
      <c r="AA607" s="222"/>
      <c r="AB607" s="222"/>
      <c r="AC607" s="222"/>
      <c r="AD607" s="222"/>
      <c r="AE607" s="222"/>
    </row>
    <row r="608" spans="1:31" ht="15.75" customHeight="1">
      <c r="A608" s="222"/>
      <c r="B608" s="222"/>
      <c r="C608" s="222"/>
      <c r="D608" s="222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  <c r="Z608" s="222"/>
      <c r="AA608" s="222"/>
      <c r="AB608" s="222"/>
      <c r="AC608" s="222"/>
      <c r="AD608" s="222"/>
      <c r="AE608" s="222"/>
    </row>
    <row r="609" spans="1:31" ht="15.75" customHeight="1">
      <c r="A609" s="222"/>
      <c r="B609" s="222"/>
      <c r="C609" s="222"/>
      <c r="D609" s="222"/>
      <c r="E609" s="222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  <c r="R609" s="222"/>
      <c r="S609" s="222"/>
      <c r="T609" s="222"/>
      <c r="U609" s="222"/>
      <c r="V609" s="222"/>
      <c r="W609" s="222"/>
      <c r="X609" s="222"/>
      <c r="Y609" s="222"/>
      <c r="Z609" s="222"/>
      <c r="AA609" s="222"/>
      <c r="AB609" s="222"/>
      <c r="AC609" s="222"/>
      <c r="AD609" s="222"/>
      <c r="AE609" s="222"/>
    </row>
    <row r="610" spans="1:31" ht="15.75" customHeight="1">
      <c r="A610" s="222"/>
      <c r="B610" s="222"/>
      <c r="C610" s="222"/>
      <c r="D610" s="222"/>
      <c r="E610" s="222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  <c r="R610" s="222"/>
      <c r="S610" s="222"/>
      <c r="T610" s="222"/>
      <c r="U610" s="222"/>
      <c r="V610" s="222"/>
      <c r="W610" s="222"/>
      <c r="X610" s="222"/>
      <c r="Y610" s="222"/>
      <c r="Z610" s="222"/>
      <c r="AA610" s="222"/>
      <c r="AB610" s="222"/>
      <c r="AC610" s="222"/>
      <c r="AD610" s="222"/>
      <c r="AE610" s="222"/>
    </row>
    <row r="611" spans="1:31" ht="15.75" customHeight="1">
      <c r="A611" s="222"/>
      <c r="B611" s="222"/>
      <c r="C611" s="222"/>
      <c r="D611" s="222"/>
      <c r="E611" s="222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  <c r="R611" s="222"/>
      <c r="S611" s="222"/>
      <c r="T611" s="222"/>
      <c r="U611" s="222"/>
      <c r="V611" s="222"/>
      <c r="W611" s="222"/>
      <c r="X611" s="222"/>
      <c r="Y611" s="222"/>
      <c r="Z611" s="222"/>
      <c r="AA611" s="222"/>
      <c r="AB611" s="222"/>
      <c r="AC611" s="222"/>
      <c r="AD611" s="222"/>
      <c r="AE611" s="222"/>
    </row>
    <row r="612" spans="1:31" ht="15.75" customHeight="1">
      <c r="A612" s="222"/>
      <c r="B612" s="222"/>
      <c r="C612" s="222"/>
      <c r="D612" s="222"/>
      <c r="E612" s="222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  <c r="R612" s="222"/>
      <c r="S612" s="222"/>
      <c r="T612" s="222"/>
      <c r="U612" s="222"/>
      <c r="V612" s="222"/>
      <c r="W612" s="222"/>
      <c r="X612" s="222"/>
      <c r="Y612" s="222"/>
      <c r="Z612" s="222"/>
      <c r="AA612" s="222"/>
      <c r="AB612" s="222"/>
      <c r="AC612" s="222"/>
      <c r="AD612" s="222"/>
      <c r="AE612" s="222"/>
    </row>
    <row r="613" spans="1:31" ht="15.75" customHeight="1">
      <c r="A613" s="222"/>
      <c r="B613" s="222"/>
      <c r="C613" s="222"/>
      <c r="D613" s="222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  <c r="Z613" s="222"/>
      <c r="AA613" s="222"/>
      <c r="AB613" s="222"/>
      <c r="AC613" s="222"/>
      <c r="AD613" s="222"/>
      <c r="AE613" s="222"/>
    </row>
    <row r="614" spans="1:31" ht="15.75" customHeight="1">
      <c r="A614" s="222"/>
      <c r="B614" s="222"/>
      <c r="C614" s="222"/>
      <c r="D614" s="222"/>
      <c r="E614" s="222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  <c r="R614" s="222"/>
      <c r="S614" s="222"/>
      <c r="T614" s="222"/>
      <c r="U614" s="222"/>
      <c r="V614" s="222"/>
      <c r="W614" s="222"/>
      <c r="X614" s="222"/>
      <c r="Y614" s="222"/>
      <c r="Z614" s="222"/>
      <c r="AA614" s="222"/>
      <c r="AB614" s="222"/>
      <c r="AC614" s="222"/>
      <c r="AD614" s="222"/>
      <c r="AE614" s="222"/>
    </row>
    <row r="615" spans="1:31" ht="15.75" customHeight="1">
      <c r="A615" s="222"/>
      <c r="B615" s="222"/>
      <c r="C615" s="222"/>
      <c r="D615" s="222"/>
      <c r="E615" s="222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  <c r="R615" s="222"/>
      <c r="S615" s="222"/>
      <c r="T615" s="222"/>
      <c r="U615" s="222"/>
      <c r="V615" s="222"/>
      <c r="W615" s="222"/>
      <c r="X615" s="222"/>
      <c r="Y615" s="222"/>
      <c r="Z615" s="222"/>
      <c r="AA615" s="222"/>
      <c r="AB615" s="222"/>
      <c r="AC615" s="222"/>
      <c r="AD615" s="222"/>
      <c r="AE615" s="222"/>
    </row>
    <row r="616" spans="1:31" ht="15.75" customHeight="1">
      <c r="A616" s="222"/>
      <c r="B616" s="222"/>
      <c r="C616" s="222"/>
      <c r="D616" s="222"/>
      <c r="E616" s="222"/>
      <c r="F616" s="222"/>
      <c r="G616" s="222"/>
      <c r="H616" s="222"/>
      <c r="I616" s="222"/>
      <c r="J616" s="222"/>
      <c r="K616" s="222"/>
      <c r="L616" s="222"/>
      <c r="M616" s="222"/>
      <c r="N616" s="222"/>
      <c r="O616" s="222"/>
      <c r="P616" s="222"/>
      <c r="Q616" s="222"/>
      <c r="R616" s="222"/>
      <c r="S616" s="222"/>
      <c r="T616" s="222"/>
      <c r="U616" s="222"/>
      <c r="V616" s="222"/>
      <c r="W616" s="222"/>
      <c r="X616" s="222"/>
      <c r="Y616" s="222"/>
      <c r="Z616" s="222"/>
      <c r="AA616" s="222"/>
      <c r="AB616" s="222"/>
      <c r="AC616" s="222"/>
      <c r="AD616" s="222"/>
      <c r="AE616" s="222"/>
    </row>
    <row r="617" spans="1:31" ht="15.75" customHeight="1">
      <c r="A617" s="222"/>
      <c r="B617" s="222"/>
      <c r="C617" s="222"/>
      <c r="D617" s="222"/>
      <c r="E617" s="222"/>
      <c r="F617" s="222"/>
      <c r="G617" s="222"/>
      <c r="H617" s="222"/>
      <c r="I617" s="222"/>
      <c r="J617" s="222"/>
      <c r="K617" s="222"/>
      <c r="L617" s="222"/>
      <c r="M617" s="222"/>
      <c r="N617" s="222"/>
      <c r="O617" s="222"/>
      <c r="P617" s="222"/>
      <c r="Q617" s="222"/>
      <c r="R617" s="222"/>
      <c r="S617" s="222"/>
      <c r="T617" s="222"/>
      <c r="U617" s="222"/>
      <c r="V617" s="222"/>
      <c r="W617" s="222"/>
      <c r="X617" s="222"/>
      <c r="Y617" s="222"/>
      <c r="Z617" s="222"/>
      <c r="AA617" s="222"/>
      <c r="AB617" s="222"/>
      <c r="AC617" s="222"/>
      <c r="AD617" s="222"/>
      <c r="AE617" s="222"/>
    </row>
    <row r="618" spans="1:31" ht="15.75" customHeight="1">
      <c r="A618" s="222"/>
      <c r="B618" s="222"/>
      <c r="C618" s="222"/>
      <c r="D618" s="222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  <c r="Z618" s="222"/>
      <c r="AA618" s="222"/>
      <c r="AB618" s="222"/>
      <c r="AC618" s="222"/>
      <c r="AD618" s="222"/>
      <c r="AE618" s="222"/>
    </row>
    <row r="619" spans="1:31" ht="15.75" customHeight="1">
      <c r="A619" s="222"/>
      <c r="B619" s="222"/>
      <c r="C619" s="222"/>
      <c r="D619" s="222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  <c r="Z619" s="222"/>
      <c r="AA619" s="222"/>
      <c r="AB619" s="222"/>
      <c r="AC619" s="222"/>
      <c r="AD619" s="222"/>
      <c r="AE619" s="222"/>
    </row>
    <row r="620" spans="1:31" ht="15.75" customHeight="1">
      <c r="A620" s="222"/>
      <c r="B620" s="222"/>
      <c r="C620" s="222"/>
      <c r="D620" s="222"/>
      <c r="E620" s="222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  <c r="R620" s="222"/>
      <c r="S620" s="222"/>
      <c r="T620" s="222"/>
      <c r="U620" s="222"/>
      <c r="V620" s="222"/>
      <c r="W620" s="222"/>
      <c r="X620" s="222"/>
      <c r="Y620" s="222"/>
      <c r="Z620" s="222"/>
      <c r="AA620" s="222"/>
      <c r="AB620" s="222"/>
      <c r="AC620" s="222"/>
      <c r="AD620" s="222"/>
      <c r="AE620" s="222"/>
    </row>
    <row r="621" spans="1:31" ht="15.75" customHeight="1">
      <c r="A621" s="222"/>
      <c r="B621" s="222"/>
      <c r="C621" s="222"/>
      <c r="D621" s="222"/>
      <c r="E621" s="222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  <c r="R621" s="222"/>
      <c r="S621" s="222"/>
      <c r="T621" s="222"/>
      <c r="U621" s="222"/>
      <c r="V621" s="222"/>
      <c r="W621" s="222"/>
      <c r="X621" s="222"/>
      <c r="Y621" s="222"/>
      <c r="Z621" s="222"/>
      <c r="AA621" s="222"/>
      <c r="AB621" s="222"/>
      <c r="AC621" s="222"/>
      <c r="AD621" s="222"/>
      <c r="AE621" s="222"/>
    </row>
    <row r="622" spans="1:31" ht="15.75" customHeight="1">
      <c r="A622" s="222"/>
      <c r="B622" s="222"/>
      <c r="C622" s="222"/>
      <c r="D622" s="222"/>
      <c r="E622" s="222"/>
      <c r="F622" s="222"/>
      <c r="G622" s="222"/>
      <c r="H622" s="222"/>
      <c r="I622" s="222"/>
      <c r="J622" s="222"/>
      <c r="K622" s="222"/>
      <c r="L622" s="222"/>
      <c r="M622" s="222"/>
      <c r="N622" s="222"/>
      <c r="O622" s="222"/>
      <c r="P622" s="222"/>
      <c r="Q622" s="222"/>
      <c r="R622" s="222"/>
      <c r="S622" s="222"/>
      <c r="T622" s="222"/>
      <c r="U622" s="222"/>
      <c r="V622" s="222"/>
      <c r="W622" s="222"/>
      <c r="X622" s="222"/>
      <c r="Y622" s="222"/>
      <c r="Z622" s="222"/>
      <c r="AA622" s="222"/>
      <c r="AB622" s="222"/>
      <c r="AC622" s="222"/>
      <c r="AD622" s="222"/>
      <c r="AE622" s="222"/>
    </row>
    <row r="623" spans="1:31" ht="15.75" customHeight="1">
      <c r="A623" s="222"/>
      <c r="B623" s="222"/>
      <c r="C623" s="222"/>
      <c r="D623" s="222"/>
      <c r="E623" s="222"/>
      <c r="F623" s="222"/>
      <c r="G623" s="222"/>
      <c r="H623" s="222"/>
      <c r="I623" s="222"/>
      <c r="J623" s="222"/>
      <c r="K623" s="222"/>
      <c r="L623" s="222"/>
      <c r="M623" s="222"/>
      <c r="N623" s="222"/>
      <c r="O623" s="222"/>
      <c r="P623" s="222"/>
      <c r="Q623" s="222"/>
      <c r="R623" s="222"/>
      <c r="S623" s="222"/>
      <c r="T623" s="222"/>
      <c r="U623" s="222"/>
      <c r="V623" s="222"/>
      <c r="W623" s="222"/>
      <c r="X623" s="222"/>
      <c r="Y623" s="222"/>
      <c r="Z623" s="222"/>
      <c r="AA623" s="222"/>
      <c r="AB623" s="222"/>
      <c r="AC623" s="222"/>
      <c r="AD623" s="222"/>
      <c r="AE623" s="222"/>
    </row>
    <row r="624" spans="1:31" ht="15.75" customHeight="1">
      <c r="A624" s="222"/>
      <c r="B624" s="222"/>
      <c r="C624" s="222"/>
      <c r="D624" s="222"/>
      <c r="E624" s="222"/>
      <c r="F624" s="222"/>
      <c r="G624" s="222"/>
      <c r="H624" s="222"/>
      <c r="I624" s="222"/>
      <c r="J624" s="222"/>
      <c r="K624" s="222"/>
      <c r="L624" s="222"/>
      <c r="M624" s="222"/>
      <c r="N624" s="222"/>
      <c r="O624" s="222"/>
      <c r="P624" s="222"/>
      <c r="Q624" s="222"/>
      <c r="R624" s="222"/>
      <c r="S624" s="222"/>
      <c r="T624" s="222"/>
      <c r="U624" s="222"/>
      <c r="V624" s="222"/>
      <c r="W624" s="222"/>
      <c r="X624" s="222"/>
      <c r="Y624" s="222"/>
      <c r="Z624" s="222"/>
      <c r="AA624" s="222"/>
      <c r="AB624" s="222"/>
      <c r="AC624" s="222"/>
      <c r="AD624" s="222"/>
      <c r="AE624" s="222"/>
    </row>
    <row r="625" spans="1:31" ht="15.75" customHeight="1">
      <c r="A625" s="222"/>
      <c r="B625" s="222"/>
      <c r="C625" s="222"/>
      <c r="D625" s="222"/>
      <c r="E625" s="222"/>
      <c r="F625" s="222"/>
      <c r="G625" s="222"/>
      <c r="H625" s="222"/>
      <c r="I625" s="222"/>
      <c r="J625" s="222"/>
      <c r="K625" s="222"/>
      <c r="L625" s="222"/>
      <c r="M625" s="222"/>
      <c r="N625" s="222"/>
      <c r="O625" s="222"/>
      <c r="P625" s="222"/>
      <c r="Q625" s="222"/>
      <c r="R625" s="222"/>
      <c r="S625" s="222"/>
      <c r="T625" s="222"/>
      <c r="U625" s="222"/>
      <c r="V625" s="222"/>
      <c r="W625" s="222"/>
      <c r="X625" s="222"/>
      <c r="Y625" s="222"/>
      <c r="Z625" s="222"/>
      <c r="AA625" s="222"/>
      <c r="AB625" s="222"/>
      <c r="AC625" s="222"/>
      <c r="AD625" s="222"/>
      <c r="AE625" s="222"/>
    </row>
    <row r="626" spans="1:31" ht="15.75" customHeight="1">
      <c r="A626" s="222"/>
      <c r="B626" s="222"/>
      <c r="C626" s="222"/>
      <c r="D626" s="222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  <c r="P626" s="222"/>
      <c r="Q626" s="222"/>
      <c r="R626" s="222"/>
      <c r="S626" s="222"/>
      <c r="T626" s="222"/>
      <c r="U626" s="222"/>
      <c r="V626" s="222"/>
      <c r="W626" s="222"/>
      <c r="X626" s="222"/>
      <c r="Y626" s="222"/>
      <c r="Z626" s="222"/>
      <c r="AA626" s="222"/>
      <c r="AB626" s="222"/>
      <c r="AC626" s="222"/>
      <c r="AD626" s="222"/>
      <c r="AE626" s="222"/>
    </row>
    <row r="627" spans="1:31" ht="15.75" customHeight="1">
      <c r="A627" s="222"/>
      <c r="B627" s="222"/>
      <c r="C627" s="222"/>
      <c r="D627" s="222"/>
      <c r="E627" s="222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  <c r="R627" s="222"/>
      <c r="S627" s="222"/>
      <c r="T627" s="222"/>
      <c r="U627" s="222"/>
      <c r="V627" s="222"/>
      <c r="W627" s="222"/>
      <c r="X627" s="222"/>
      <c r="Y627" s="222"/>
      <c r="Z627" s="222"/>
      <c r="AA627" s="222"/>
      <c r="AB627" s="222"/>
      <c r="AC627" s="222"/>
      <c r="AD627" s="222"/>
      <c r="AE627" s="222"/>
    </row>
    <row r="628" spans="1:31" ht="15.75" customHeight="1">
      <c r="A628" s="222"/>
      <c r="B628" s="222"/>
      <c r="C628" s="222"/>
      <c r="D628" s="222"/>
      <c r="E628" s="222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  <c r="R628" s="222"/>
      <c r="S628" s="222"/>
      <c r="T628" s="222"/>
      <c r="U628" s="222"/>
      <c r="V628" s="222"/>
      <c r="W628" s="222"/>
      <c r="X628" s="222"/>
      <c r="Y628" s="222"/>
      <c r="Z628" s="222"/>
      <c r="AA628" s="222"/>
      <c r="AB628" s="222"/>
      <c r="AC628" s="222"/>
      <c r="AD628" s="222"/>
      <c r="AE628" s="222"/>
    </row>
    <row r="629" spans="1:31" ht="15.75" customHeight="1">
      <c r="A629" s="222"/>
      <c r="B629" s="222"/>
      <c r="C629" s="222"/>
      <c r="D629" s="222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  <c r="Z629" s="222"/>
      <c r="AA629" s="222"/>
      <c r="AB629" s="222"/>
      <c r="AC629" s="222"/>
      <c r="AD629" s="222"/>
      <c r="AE629" s="222"/>
    </row>
    <row r="630" spans="1:31" ht="15.75" customHeight="1">
      <c r="A630" s="222"/>
      <c r="B630" s="222"/>
      <c r="C630" s="222"/>
      <c r="D630" s="222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  <c r="R630" s="222"/>
      <c r="S630" s="222"/>
      <c r="T630" s="222"/>
      <c r="U630" s="222"/>
      <c r="V630" s="222"/>
      <c r="W630" s="222"/>
      <c r="X630" s="222"/>
      <c r="Y630" s="222"/>
      <c r="Z630" s="222"/>
      <c r="AA630" s="222"/>
      <c r="AB630" s="222"/>
      <c r="AC630" s="222"/>
      <c r="AD630" s="222"/>
      <c r="AE630" s="222"/>
    </row>
    <row r="631" spans="1:31" ht="15.75" customHeight="1">
      <c r="A631" s="222"/>
      <c r="B631" s="222"/>
      <c r="C631" s="222"/>
      <c r="D631" s="222"/>
      <c r="E631" s="222"/>
      <c r="F631" s="222"/>
      <c r="G631" s="222"/>
      <c r="H631" s="222"/>
      <c r="I631" s="222"/>
      <c r="J631" s="222"/>
      <c r="K631" s="222"/>
      <c r="L631" s="222"/>
      <c r="M631" s="222"/>
      <c r="N631" s="222"/>
      <c r="O631" s="222"/>
      <c r="P631" s="222"/>
      <c r="Q631" s="222"/>
      <c r="R631" s="222"/>
      <c r="S631" s="222"/>
      <c r="T631" s="222"/>
      <c r="U631" s="222"/>
      <c r="V631" s="222"/>
      <c r="W631" s="222"/>
      <c r="X631" s="222"/>
      <c r="Y631" s="222"/>
      <c r="Z631" s="222"/>
      <c r="AA631" s="222"/>
      <c r="AB631" s="222"/>
      <c r="AC631" s="222"/>
      <c r="AD631" s="222"/>
      <c r="AE631" s="222"/>
    </row>
    <row r="632" spans="1:31" ht="15.75" customHeight="1">
      <c r="A632" s="222"/>
      <c r="B632" s="222"/>
      <c r="C632" s="222"/>
      <c r="D632" s="222"/>
      <c r="E632" s="222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  <c r="R632" s="222"/>
      <c r="S632" s="222"/>
      <c r="T632" s="222"/>
      <c r="U632" s="222"/>
      <c r="V632" s="222"/>
      <c r="W632" s="222"/>
      <c r="X632" s="222"/>
      <c r="Y632" s="222"/>
      <c r="Z632" s="222"/>
      <c r="AA632" s="222"/>
      <c r="AB632" s="222"/>
      <c r="AC632" s="222"/>
      <c r="AD632" s="222"/>
      <c r="AE632" s="222"/>
    </row>
    <row r="633" spans="1:31" ht="15.75" customHeight="1">
      <c r="A633" s="222"/>
      <c r="B633" s="222"/>
      <c r="C633" s="222"/>
      <c r="D633" s="222"/>
      <c r="E633" s="222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  <c r="R633" s="222"/>
      <c r="S633" s="222"/>
      <c r="T633" s="222"/>
      <c r="U633" s="222"/>
      <c r="V633" s="222"/>
      <c r="W633" s="222"/>
      <c r="X633" s="222"/>
      <c r="Y633" s="222"/>
      <c r="Z633" s="222"/>
      <c r="AA633" s="222"/>
      <c r="AB633" s="222"/>
      <c r="AC633" s="222"/>
      <c r="AD633" s="222"/>
      <c r="AE633" s="222"/>
    </row>
    <row r="634" spans="1:31" ht="15.75" customHeight="1">
      <c r="A634" s="222"/>
      <c r="B634" s="222"/>
      <c r="C634" s="222"/>
      <c r="D634" s="222"/>
      <c r="E634" s="222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  <c r="R634" s="222"/>
      <c r="S634" s="222"/>
      <c r="T634" s="222"/>
      <c r="U634" s="222"/>
      <c r="V634" s="222"/>
      <c r="W634" s="222"/>
      <c r="X634" s="222"/>
      <c r="Y634" s="222"/>
      <c r="Z634" s="222"/>
      <c r="AA634" s="222"/>
      <c r="AB634" s="222"/>
      <c r="AC634" s="222"/>
      <c r="AD634" s="222"/>
      <c r="AE634" s="222"/>
    </row>
    <row r="635" spans="1:31" ht="15.75" customHeight="1">
      <c r="A635" s="222"/>
      <c r="B635" s="222"/>
      <c r="C635" s="222"/>
      <c r="D635" s="222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  <c r="Z635" s="222"/>
      <c r="AA635" s="222"/>
      <c r="AB635" s="222"/>
      <c r="AC635" s="222"/>
      <c r="AD635" s="222"/>
      <c r="AE635" s="222"/>
    </row>
    <row r="636" spans="1:31" ht="15.75" customHeight="1">
      <c r="A636" s="222"/>
      <c r="B636" s="222"/>
      <c r="C636" s="222"/>
      <c r="D636" s="222"/>
      <c r="E636" s="222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  <c r="Z636" s="222"/>
      <c r="AA636" s="222"/>
      <c r="AB636" s="222"/>
      <c r="AC636" s="222"/>
      <c r="AD636" s="222"/>
      <c r="AE636" s="222"/>
    </row>
    <row r="637" spans="1:31" ht="15.75" customHeight="1">
      <c r="A637" s="222"/>
      <c r="B637" s="222"/>
      <c r="C637" s="222"/>
      <c r="D637" s="222"/>
      <c r="E637" s="222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  <c r="Z637" s="222"/>
      <c r="AA637" s="222"/>
      <c r="AB637" s="222"/>
      <c r="AC637" s="222"/>
      <c r="AD637" s="222"/>
      <c r="AE637" s="222"/>
    </row>
    <row r="638" spans="1:31" ht="15.75" customHeight="1">
      <c r="A638" s="222"/>
      <c r="B638" s="222"/>
      <c r="C638" s="222"/>
      <c r="D638" s="222"/>
      <c r="E638" s="222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  <c r="AA638" s="222"/>
      <c r="AB638" s="222"/>
      <c r="AC638" s="222"/>
      <c r="AD638" s="222"/>
      <c r="AE638" s="222"/>
    </row>
    <row r="639" spans="1:31" ht="15.75" customHeight="1">
      <c r="A639" s="222"/>
      <c r="B639" s="222"/>
      <c r="C639" s="222"/>
      <c r="D639" s="222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  <c r="AA639" s="222"/>
      <c r="AB639" s="222"/>
      <c r="AC639" s="222"/>
      <c r="AD639" s="222"/>
      <c r="AE639" s="222"/>
    </row>
    <row r="640" spans="1:31" ht="15.75" customHeight="1">
      <c r="A640" s="222"/>
      <c r="B640" s="222"/>
      <c r="C640" s="222"/>
      <c r="D640" s="222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  <c r="AA640" s="222"/>
      <c r="AB640" s="222"/>
      <c r="AC640" s="222"/>
      <c r="AD640" s="222"/>
      <c r="AE640" s="222"/>
    </row>
    <row r="641" spans="1:31" ht="15.75" customHeight="1">
      <c r="A641" s="222"/>
      <c r="B641" s="222"/>
      <c r="C641" s="222"/>
      <c r="D641" s="222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  <c r="Z641" s="222"/>
      <c r="AA641" s="222"/>
      <c r="AB641" s="222"/>
      <c r="AC641" s="222"/>
      <c r="AD641" s="222"/>
      <c r="AE641" s="222"/>
    </row>
    <row r="642" spans="1:31" ht="15.75" customHeight="1">
      <c r="A642" s="222"/>
      <c r="B642" s="222"/>
      <c r="C642" s="222"/>
      <c r="D642" s="222"/>
      <c r="E642" s="222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  <c r="R642" s="222"/>
      <c r="S642" s="222"/>
      <c r="T642" s="222"/>
      <c r="U642" s="222"/>
      <c r="V642" s="222"/>
      <c r="W642" s="222"/>
      <c r="X642" s="222"/>
      <c r="Y642" s="222"/>
      <c r="Z642" s="222"/>
      <c r="AA642" s="222"/>
      <c r="AB642" s="222"/>
      <c r="AC642" s="222"/>
      <c r="AD642" s="222"/>
      <c r="AE642" s="222"/>
    </row>
    <row r="643" spans="1:31" ht="15.75" customHeight="1">
      <c r="A643" s="222"/>
      <c r="B643" s="222"/>
      <c r="C643" s="222"/>
      <c r="D643" s="222"/>
      <c r="E643" s="222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  <c r="R643" s="222"/>
      <c r="S643" s="222"/>
      <c r="T643" s="222"/>
      <c r="U643" s="222"/>
      <c r="V643" s="222"/>
      <c r="W643" s="222"/>
      <c r="X643" s="222"/>
      <c r="Y643" s="222"/>
      <c r="Z643" s="222"/>
      <c r="AA643" s="222"/>
      <c r="AB643" s="222"/>
      <c r="AC643" s="222"/>
      <c r="AD643" s="222"/>
      <c r="AE643" s="222"/>
    </row>
    <row r="644" spans="1:31" ht="15.75" customHeight="1">
      <c r="A644" s="222"/>
      <c r="B644" s="222"/>
      <c r="C644" s="222"/>
      <c r="D644" s="222"/>
      <c r="E644" s="222"/>
      <c r="F644" s="222"/>
      <c r="G644" s="222"/>
      <c r="H644" s="222"/>
      <c r="I644" s="222"/>
      <c r="J644" s="222"/>
      <c r="K644" s="222"/>
      <c r="L644" s="222"/>
      <c r="M644" s="222"/>
      <c r="N644" s="222"/>
      <c r="O644" s="222"/>
      <c r="P644" s="222"/>
      <c r="Q644" s="222"/>
      <c r="R644" s="222"/>
      <c r="S644" s="222"/>
      <c r="T644" s="222"/>
      <c r="U644" s="222"/>
      <c r="V644" s="222"/>
      <c r="W644" s="222"/>
      <c r="X644" s="222"/>
      <c r="Y644" s="222"/>
      <c r="Z644" s="222"/>
      <c r="AA644" s="222"/>
      <c r="AB644" s="222"/>
      <c r="AC644" s="222"/>
      <c r="AD644" s="222"/>
      <c r="AE644" s="222"/>
    </row>
    <row r="645" spans="1:31" ht="15.75" customHeight="1">
      <c r="A645" s="222"/>
      <c r="B645" s="222"/>
      <c r="C645" s="222"/>
      <c r="D645" s="222"/>
      <c r="E645" s="222"/>
      <c r="F645" s="222"/>
      <c r="G645" s="222"/>
      <c r="H645" s="222"/>
      <c r="I645" s="222"/>
      <c r="J645" s="222"/>
      <c r="K645" s="222"/>
      <c r="L645" s="222"/>
      <c r="M645" s="222"/>
      <c r="N645" s="222"/>
      <c r="O645" s="222"/>
      <c r="P645" s="222"/>
      <c r="Q645" s="222"/>
      <c r="R645" s="222"/>
      <c r="S645" s="222"/>
      <c r="T645" s="222"/>
      <c r="U645" s="222"/>
      <c r="V645" s="222"/>
      <c r="W645" s="222"/>
      <c r="X645" s="222"/>
      <c r="Y645" s="222"/>
      <c r="Z645" s="222"/>
      <c r="AA645" s="222"/>
      <c r="AB645" s="222"/>
      <c r="AC645" s="222"/>
      <c r="AD645" s="222"/>
      <c r="AE645" s="222"/>
    </row>
    <row r="646" spans="1:31" ht="15.75" customHeight="1">
      <c r="A646" s="222"/>
      <c r="B646" s="222"/>
      <c r="C646" s="222"/>
      <c r="D646" s="222"/>
      <c r="E646" s="222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  <c r="R646" s="222"/>
      <c r="S646" s="222"/>
      <c r="T646" s="222"/>
      <c r="U646" s="222"/>
      <c r="V646" s="222"/>
      <c r="W646" s="222"/>
      <c r="X646" s="222"/>
      <c r="Y646" s="222"/>
      <c r="Z646" s="222"/>
      <c r="AA646" s="222"/>
      <c r="AB646" s="222"/>
      <c r="AC646" s="222"/>
      <c r="AD646" s="222"/>
      <c r="AE646" s="222"/>
    </row>
    <row r="647" spans="1:31" ht="15.75" customHeight="1">
      <c r="A647" s="222"/>
      <c r="B647" s="222"/>
      <c r="C647" s="222"/>
      <c r="D647" s="222"/>
      <c r="E647" s="222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  <c r="R647" s="222"/>
      <c r="S647" s="222"/>
      <c r="T647" s="222"/>
      <c r="U647" s="222"/>
      <c r="V647" s="222"/>
      <c r="W647" s="222"/>
      <c r="X647" s="222"/>
      <c r="Y647" s="222"/>
      <c r="Z647" s="222"/>
      <c r="AA647" s="222"/>
      <c r="AB647" s="222"/>
      <c r="AC647" s="222"/>
      <c r="AD647" s="222"/>
      <c r="AE647" s="222"/>
    </row>
    <row r="648" spans="1:31" ht="15.75" customHeight="1">
      <c r="A648" s="222"/>
      <c r="B648" s="222"/>
      <c r="C648" s="222"/>
      <c r="D648" s="222"/>
      <c r="E648" s="222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  <c r="R648" s="222"/>
      <c r="S648" s="222"/>
      <c r="T648" s="222"/>
      <c r="U648" s="222"/>
      <c r="V648" s="222"/>
      <c r="W648" s="222"/>
      <c r="X648" s="222"/>
      <c r="Y648" s="222"/>
      <c r="Z648" s="222"/>
      <c r="AA648" s="222"/>
      <c r="AB648" s="222"/>
      <c r="AC648" s="222"/>
      <c r="AD648" s="222"/>
      <c r="AE648" s="222"/>
    </row>
    <row r="649" spans="1:31" ht="15.75" customHeight="1">
      <c r="A649" s="222"/>
      <c r="B649" s="222"/>
      <c r="C649" s="222"/>
      <c r="D649" s="222"/>
      <c r="E649" s="222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  <c r="R649" s="222"/>
      <c r="S649" s="222"/>
      <c r="T649" s="222"/>
      <c r="U649" s="222"/>
      <c r="V649" s="222"/>
      <c r="W649" s="222"/>
      <c r="X649" s="222"/>
      <c r="Y649" s="222"/>
      <c r="Z649" s="222"/>
      <c r="AA649" s="222"/>
      <c r="AB649" s="222"/>
      <c r="AC649" s="222"/>
      <c r="AD649" s="222"/>
      <c r="AE649" s="222"/>
    </row>
    <row r="650" spans="1:31" ht="15.75" customHeight="1">
      <c r="A650" s="222"/>
      <c r="B650" s="222"/>
      <c r="C650" s="222"/>
      <c r="D650" s="222"/>
      <c r="E650" s="222"/>
      <c r="F650" s="222"/>
      <c r="G650" s="222"/>
      <c r="H650" s="222"/>
      <c r="I650" s="222"/>
      <c r="J650" s="222"/>
      <c r="K650" s="222"/>
      <c r="L650" s="222"/>
      <c r="M650" s="222"/>
      <c r="N650" s="222"/>
      <c r="O650" s="222"/>
      <c r="P650" s="222"/>
      <c r="Q650" s="222"/>
      <c r="R650" s="222"/>
      <c r="S650" s="222"/>
      <c r="T650" s="222"/>
      <c r="U650" s="222"/>
      <c r="V650" s="222"/>
      <c r="W650" s="222"/>
      <c r="X650" s="222"/>
      <c r="Y650" s="222"/>
      <c r="Z650" s="222"/>
      <c r="AA650" s="222"/>
      <c r="AB650" s="222"/>
      <c r="AC650" s="222"/>
      <c r="AD650" s="222"/>
      <c r="AE650" s="222"/>
    </row>
    <row r="651" spans="1:31" ht="15.75" customHeight="1">
      <c r="A651" s="222"/>
      <c r="B651" s="222"/>
      <c r="C651" s="222"/>
      <c r="D651" s="222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  <c r="R651" s="222"/>
      <c r="S651" s="222"/>
      <c r="T651" s="222"/>
      <c r="U651" s="222"/>
      <c r="V651" s="222"/>
      <c r="W651" s="222"/>
      <c r="X651" s="222"/>
      <c r="Y651" s="222"/>
      <c r="Z651" s="222"/>
      <c r="AA651" s="222"/>
      <c r="AB651" s="222"/>
      <c r="AC651" s="222"/>
      <c r="AD651" s="222"/>
      <c r="AE651" s="222"/>
    </row>
    <row r="652" spans="1:31" ht="15.75" customHeight="1">
      <c r="A652" s="222"/>
      <c r="B652" s="222"/>
      <c r="C652" s="222"/>
      <c r="D652" s="222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  <c r="R652" s="222"/>
      <c r="S652" s="222"/>
      <c r="T652" s="222"/>
      <c r="U652" s="222"/>
      <c r="V652" s="222"/>
      <c r="W652" s="222"/>
      <c r="X652" s="222"/>
      <c r="Y652" s="222"/>
      <c r="Z652" s="222"/>
      <c r="AA652" s="222"/>
      <c r="AB652" s="222"/>
      <c r="AC652" s="222"/>
      <c r="AD652" s="222"/>
      <c r="AE652" s="222"/>
    </row>
    <row r="653" spans="1:31" ht="15.75" customHeight="1">
      <c r="A653" s="222"/>
      <c r="B653" s="222"/>
      <c r="C653" s="222"/>
      <c r="D653" s="222"/>
      <c r="E653" s="222"/>
      <c r="F653" s="222"/>
      <c r="G653" s="222"/>
      <c r="H653" s="222"/>
      <c r="I653" s="222"/>
      <c r="J653" s="222"/>
      <c r="K653" s="222"/>
      <c r="L653" s="222"/>
      <c r="M653" s="222"/>
      <c r="N653" s="222"/>
      <c r="O653" s="222"/>
      <c r="P653" s="222"/>
      <c r="Q653" s="222"/>
      <c r="R653" s="222"/>
      <c r="S653" s="222"/>
      <c r="T653" s="222"/>
      <c r="U653" s="222"/>
      <c r="V653" s="222"/>
      <c r="W653" s="222"/>
      <c r="X653" s="222"/>
      <c r="Y653" s="222"/>
      <c r="Z653" s="222"/>
      <c r="AA653" s="222"/>
      <c r="AB653" s="222"/>
      <c r="AC653" s="222"/>
      <c r="AD653" s="222"/>
      <c r="AE653" s="222"/>
    </row>
    <row r="654" spans="1:31" ht="15.75" customHeight="1">
      <c r="A654" s="222"/>
      <c r="B654" s="222"/>
      <c r="C654" s="222"/>
      <c r="D654" s="222"/>
      <c r="E654" s="222"/>
      <c r="F654" s="222"/>
      <c r="G654" s="222"/>
      <c r="H654" s="222"/>
      <c r="I654" s="222"/>
      <c r="J654" s="222"/>
      <c r="K654" s="222"/>
      <c r="L654" s="222"/>
      <c r="M654" s="222"/>
      <c r="N654" s="222"/>
      <c r="O654" s="222"/>
      <c r="P654" s="222"/>
      <c r="Q654" s="222"/>
      <c r="R654" s="222"/>
      <c r="S654" s="222"/>
      <c r="T654" s="222"/>
      <c r="U654" s="222"/>
      <c r="V654" s="222"/>
      <c r="W654" s="222"/>
      <c r="X654" s="222"/>
      <c r="Y654" s="222"/>
      <c r="Z654" s="222"/>
      <c r="AA654" s="222"/>
      <c r="AB654" s="222"/>
      <c r="AC654" s="222"/>
      <c r="AD654" s="222"/>
      <c r="AE654" s="222"/>
    </row>
    <row r="655" spans="1:31" ht="15.75" customHeight="1">
      <c r="A655" s="222"/>
      <c r="B655" s="222"/>
      <c r="C655" s="222"/>
      <c r="D655" s="222"/>
      <c r="E655" s="222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  <c r="R655" s="222"/>
      <c r="S655" s="222"/>
      <c r="T655" s="222"/>
      <c r="U655" s="222"/>
      <c r="V655" s="222"/>
      <c r="W655" s="222"/>
      <c r="X655" s="222"/>
      <c r="Y655" s="222"/>
      <c r="Z655" s="222"/>
      <c r="AA655" s="222"/>
      <c r="AB655" s="222"/>
      <c r="AC655" s="222"/>
      <c r="AD655" s="222"/>
      <c r="AE655" s="222"/>
    </row>
    <row r="656" spans="1:31" ht="15.75" customHeight="1">
      <c r="A656" s="222"/>
      <c r="B656" s="222"/>
      <c r="C656" s="222"/>
      <c r="D656" s="222"/>
      <c r="E656" s="222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  <c r="R656" s="222"/>
      <c r="S656" s="222"/>
      <c r="T656" s="222"/>
      <c r="U656" s="222"/>
      <c r="V656" s="222"/>
      <c r="W656" s="222"/>
      <c r="X656" s="222"/>
      <c r="Y656" s="222"/>
      <c r="Z656" s="222"/>
      <c r="AA656" s="222"/>
      <c r="AB656" s="222"/>
      <c r="AC656" s="222"/>
      <c r="AD656" s="222"/>
      <c r="AE656" s="222"/>
    </row>
    <row r="657" spans="1:31" ht="15.75" customHeight="1">
      <c r="A657" s="222"/>
      <c r="B657" s="222"/>
      <c r="C657" s="222"/>
      <c r="D657" s="222"/>
      <c r="E657" s="222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  <c r="R657" s="222"/>
      <c r="S657" s="222"/>
      <c r="T657" s="222"/>
      <c r="U657" s="222"/>
      <c r="V657" s="222"/>
      <c r="W657" s="222"/>
      <c r="X657" s="222"/>
      <c r="Y657" s="222"/>
      <c r="Z657" s="222"/>
      <c r="AA657" s="222"/>
      <c r="AB657" s="222"/>
      <c r="AC657" s="222"/>
      <c r="AD657" s="222"/>
      <c r="AE657" s="222"/>
    </row>
    <row r="658" spans="1:31" ht="15.75" customHeight="1">
      <c r="A658" s="222"/>
      <c r="B658" s="222"/>
      <c r="C658" s="222"/>
      <c r="D658" s="222"/>
      <c r="E658" s="222"/>
      <c r="F658" s="222"/>
      <c r="G658" s="222"/>
      <c r="H658" s="222"/>
      <c r="I658" s="222"/>
      <c r="J658" s="222"/>
      <c r="K658" s="222"/>
      <c r="L658" s="222"/>
      <c r="M658" s="222"/>
      <c r="N658" s="222"/>
      <c r="O658" s="222"/>
      <c r="P658" s="222"/>
      <c r="Q658" s="222"/>
      <c r="R658" s="222"/>
      <c r="S658" s="222"/>
      <c r="T658" s="222"/>
      <c r="U658" s="222"/>
      <c r="V658" s="222"/>
      <c r="W658" s="222"/>
      <c r="X658" s="222"/>
      <c r="Y658" s="222"/>
      <c r="Z658" s="222"/>
      <c r="AA658" s="222"/>
      <c r="AB658" s="222"/>
      <c r="AC658" s="222"/>
      <c r="AD658" s="222"/>
      <c r="AE658" s="222"/>
    </row>
    <row r="659" spans="1:31" ht="15.75" customHeight="1">
      <c r="A659" s="222"/>
      <c r="B659" s="222"/>
      <c r="C659" s="222"/>
      <c r="D659" s="222"/>
      <c r="E659" s="222"/>
      <c r="F659" s="222"/>
      <c r="G659" s="222"/>
      <c r="H659" s="222"/>
      <c r="I659" s="222"/>
      <c r="J659" s="222"/>
      <c r="K659" s="222"/>
      <c r="L659" s="222"/>
      <c r="M659" s="222"/>
      <c r="N659" s="222"/>
      <c r="O659" s="222"/>
      <c r="P659" s="222"/>
      <c r="Q659" s="222"/>
      <c r="R659" s="222"/>
      <c r="S659" s="222"/>
      <c r="T659" s="222"/>
      <c r="U659" s="222"/>
      <c r="V659" s="222"/>
      <c r="W659" s="222"/>
      <c r="X659" s="222"/>
      <c r="Y659" s="222"/>
      <c r="Z659" s="222"/>
      <c r="AA659" s="222"/>
      <c r="AB659" s="222"/>
      <c r="AC659" s="222"/>
      <c r="AD659" s="222"/>
      <c r="AE659" s="222"/>
    </row>
    <row r="660" spans="1:31" ht="15.75" customHeight="1">
      <c r="A660" s="222"/>
      <c r="B660" s="222"/>
      <c r="C660" s="222"/>
      <c r="D660" s="222"/>
      <c r="E660" s="222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  <c r="R660" s="222"/>
      <c r="S660" s="222"/>
      <c r="T660" s="222"/>
      <c r="U660" s="222"/>
      <c r="V660" s="222"/>
      <c r="W660" s="222"/>
      <c r="X660" s="222"/>
      <c r="Y660" s="222"/>
      <c r="Z660" s="222"/>
      <c r="AA660" s="222"/>
      <c r="AB660" s="222"/>
      <c r="AC660" s="222"/>
      <c r="AD660" s="222"/>
      <c r="AE660" s="222"/>
    </row>
    <row r="661" spans="1:31" ht="15.75" customHeight="1">
      <c r="A661" s="222"/>
      <c r="B661" s="222"/>
      <c r="C661" s="222"/>
      <c r="D661" s="222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  <c r="Z661" s="222"/>
      <c r="AA661" s="222"/>
      <c r="AB661" s="222"/>
      <c r="AC661" s="222"/>
      <c r="AD661" s="222"/>
      <c r="AE661" s="222"/>
    </row>
    <row r="662" spans="1:31" ht="15.75" customHeight="1">
      <c r="A662" s="222"/>
      <c r="B662" s="222"/>
      <c r="C662" s="222"/>
      <c r="D662" s="222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  <c r="Z662" s="222"/>
      <c r="AA662" s="222"/>
      <c r="AB662" s="222"/>
      <c r="AC662" s="222"/>
      <c r="AD662" s="222"/>
      <c r="AE662" s="222"/>
    </row>
    <row r="663" spans="1:31" ht="15.75" customHeight="1">
      <c r="A663" s="222"/>
      <c r="B663" s="222"/>
      <c r="C663" s="222"/>
      <c r="D663" s="222"/>
      <c r="E663" s="222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  <c r="R663" s="222"/>
      <c r="S663" s="222"/>
      <c r="T663" s="222"/>
      <c r="U663" s="222"/>
      <c r="V663" s="222"/>
      <c r="W663" s="222"/>
      <c r="X663" s="222"/>
      <c r="Y663" s="222"/>
      <c r="Z663" s="222"/>
      <c r="AA663" s="222"/>
      <c r="AB663" s="222"/>
      <c r="AC663" s="222"/>
      <c r="AD663" s="222"/>
      <c r="AE663" s="222"/>
    </row>
    <row r="664" spans="1:31" ht="15.75" customHeight="1">
      <c r="A664" s="222"/>
      <c r="B664" s="222"/>
      <c r="C664" s="222"/>
      <c r="D664" s="222"/>
      <c r="E664" s="222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  <c r="R664" s="222"/>
      <c r="S664" s="222"/>
      <c r="T664" s="222"/>
      <c r="U664" s="222"/>
      <c r="V664" s="222"/>
      <c r="W664" s="222"/>
      <c r="X664" s="222"/>
      <c r="Y664" s="222"/>
      <c r="Z664" s="222"/>
      <c r="AA664" s="222"/>
      <c r="AB664" s="222"/>
      <c r="AC664" s="222"/>
      <c r="AD664" s="222"/>
      <c r="AE664" s="222"/>
    </row>
    <row r="665" spans="1:31" ht="15.75" customHeight="1">
      <c r="A665" s="222"/>
      <c r="B665" s="222"/>
      <c r="C665" s="222"/>
      <c r="D665" s="222"/>
      <c r="E665" s="222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  <c r="R665" s="222"/>
      <c r="S665" s="222"/>
      <c r="T665" s="222"/>
      <c r="U665" s="222"/>
      <c r="V665" s="222"/>
      <c r="W665" s="222"/>
      <c r="X665" s="222"/>
      <c r="Y665" s="222"/>
      <c r="Z665" s="222"/>
      <c r="AA665" s="222"/>
      <c r="AB665" s="222"/>
      <c r="AC665" s="222"/>
      <c r="AD665" s="222"/>
      <c r="AE665" s="222"/>
    </row>
    <row r="666" spans="1:31" ht="15.75" customHeight="1">
      <c r="A666" s="222"/>
      <c r="B666" s="222"/>
      <c r="C666" s="222"/>
      <c r="D666" s="222"/>
      <c r="E666" s="222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  <c r="R666" s="222"/>
      <c r="S666" s="222"/>
      <c r="T666" s="222"/>
      <c r="U666" s="222"/>
      <c r="V666" s="222"/>
      <c r="W666" s="222"/>
      <c r="X666" s="222"/>
      <c r="Y666" s="222"/>
      <c r="Z666" s="222"/>
      <c r="AA666" s="222"/>
      <c r="AB666" s="222"/>
      <c r="AC666" s="222"/>
      <c r="AD666" s="222"/>
      <c r="AE666" s="222"/>
    </row>
    <row r="667" spans="1:31" ht="15.75" customHeight="1">
      <c r="A667" s="222"/>
      <c r="B667" s="222"/>
      <c r="C667" s="222"/>
      <c r="D667" s="222"/>
      <c r="E667" s="222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  <c r="R667" s="222"/>
      <c r="S667" s="222"/>
      <c r="T667" s="222"/>
      <c r="U667" s="222"/>
      <c r="V667" s="222"/>
      <c r="W667" s="222"/>
      <c r="X667" s="222"/>
      <c r="Y667" s="222"/>
      <c r="Z667" s="222"/>
      <c r="AA667" s="222"/>
      <c r="AB667" s="222"/>
      <c r="AC667" s="222"/>
      <c r="AD667" s="222"/>
      <c r="AE667" s="222"/>
    </row>
    <row r="668" spans="1:31" ht="15.75" customHeight="1">
      <c r="A668" s="222"/>
      <c r="B668" s="222"/>
      <c r="C668" s="222"/>
      <c r="D668" s="222"/>
      <c r="E668" s="222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  <c r="R668" s="222"/>
      <c r="S668" s="222"/>
      <c r="T668" s="222"/>
      <c r="U668" s="222"/>
      <c r="V668" s="222"/>
      <c r="W668" s="222"/>
      <c r="X668" s="222"/>
      <c r="Y668" s="222"/>
      <c r="Z668" s="222"/>
      <c r="AA668" s="222"/>
      <c r="AB668" s="222"/>
      <c r="AC668" s="222"/>
      <c r="AD668" s="222"/>
      <c r="AE668" s="222"/>
    </row>
    <row r="669" spans="1:31" ht="15.75" customHeight="1">
      <c r="A669" s="222"/>
      <c r="B669" s="222"/>
      <c r="C669" s="222"/>
      <c r="D669" s="222"/>
      <c r="E669" s="222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  <c r="R669" s="222"/>
      <c r="S669" s="222"/>
      <c r="T669" s="222"/>
      <c r="U669" s="222"/>
      <c r="V669" s="222"/>
      <c r="W669" s="222"/>
      <c r="X669" s="222"/>
      <c r="Y669" s="222"/>
      <c r="Z669" s="222"/>
      <c r="AA669" s="222"/>
      <c r="AB669" s="222"/>
      <c r="AC669" s="222"/>
      <c r="AD669" s="222"/>
      <c r="AE669" s="222"/>
    </row>
    <row r="670" spans="1:31" ht="15.75" customHeight="1">
      <c r="A670" s="222"/>
      <c r="B670" s="222"/>
      <c r="C670" s="222"/>
      <c r="D670" s="222"/>
      <c r="E670" s="222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  <c r="R670" s="222"/>
      <c r="S670" s="222"/>
      <c r="T670" s="222"/>
      <c r="U670" s="222"/>
      <c r="V670" s="222"/>
      <c r="W670" s="222"/>
      <c r="X670" s="222"/>
      <c r="Y670" s="222"/>
      <c r="Z670" s="222"/>
      <c r="AA670" s="222"/>
      <c r="AB670" s="222"/>
      <c r="AC670" s="222"/>
      <c r="AD670" s="222"/>
      <c r="AE670" s="222"/>
    </row>
    <row r="671" spans="1:31" ht="15.75" customHeight="1">
      <c r="A671" s="222"/>
      <c r="B671" s="222"/>
      <c r="C671" s="222"/>
      <c r="D671" s="222"/>
      <c r="E671" s="222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  <c r="R671" s="222"/>
      <c r="S671" s="222"/>
      <c r="T671" s="222"/>
      <c r="U671" s="222"/>
      <c r="V671" s="222"/>
      <c r="W671" s="222"/>
      <c r="X671" s="222"/>
      <c r="Y671" s="222"/>
      <c r="Z671" s="222"/>
      <c r="AA671" s="222"/>
      <c r="AB671" s="222"/>
      <c r="AC671" s="222"/>
      <c r="AD671" s="222"/>
      <c r="AE671" s="222"/>
    </row>
    <row r="672" spans="1:31" ht="15.75" customHeight="1">
      <c r="A672" s="222"/>
      <c r="B672" s="222"/>
      <c r="C672" s="222"/>
      <c r="D672" s="222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  <c r="R672" s="222"/>
      <c r="S672" s="222"/>
      <c r="T672" s="222"/>
      <c r="U672" s="222"/>
      <c r="V672" s="222"/>
      <c r="W672" s="222"/>
      <c r="X672" s="222"/>
      <c r="Y672" s="222"/>
      <c r="Z672" s="222"/>
      <c r="AA672" s="222"/>
      <c r="AB672" s="222"/>
      <c r="AC672" s="222"/>
      <c r="AD672" s="222"/>
      <c r="AE672" s="222"/>
    </row>
    <row r="673" spans="1:31" ht="15.75" customHeight="1">
      <c r="A673" s="222"/>
      <c r="B673" s="222"/>
      <c r="C673" s="222"/>
      <c r="D673" s="222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  <c r="R673" s="222"/>
      <c r="S673" s="222"/>
      <c r="T673" s="222"/>
      <c r="U673" s="222"/>
      <c r="V673" s="222"/>
      <c r="W673" s="222"/>
      <c r="X673" s="222"/>
      <c r="Y673" s="222"/>
      <c r="Z673" s="222"/>
      <c r="AA673" s="222"/>
      <c r="AB673" s="222"/>
      <c r="AC673" s="222"/>
      <c r="AD673" s="222"/>
      <c r="AE673" s="222"/>
    </row>
    <row r="674" spans="1:31" ht="15.75" customHeight="1">
      <c r="A674" s="222"/>
      <c r="B674" s="222"/>
      <c r="C674" s="222"/>
      <c r="D674" s="222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  <c r="Z674" s="222"/>
      <c r="AA674" s="222"/>
      <c r="AB674" s="222"/>
      <c r="AC674" s="222"/>
      <c r="AD674" s="222"/>
      <c r="AE674" s="222"/>
    </row>
    <row r="675" spans="1:31" ht="15.75" customHeight="1">
      <c r="A675" s="222"/>
      <c r="B675" s="222"/>
      <c r="C675" s="222"/>
      <c r="D675" s="222"/>
      <c r="E675" s="222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  <c r="R675" s="222"/>
      <c r="S675" s="222"/>
      <c r="T675" s="222"/>
      <c r="U675" s="222"/>
      <c r="V675" s="222"/>
      <c r="W675" s="222"/>
      <c r="X675" s="222"/>
      <c r="Y675" s="222"/>
      <c r="Z675" s="222"/>
      <c r="AA675" s="222"/>
      <c r="AB675" s="222"/>
      <c r="AC675" s="222"/>
      <c r="AD675" s="222"/>
      <c r="AE675" s="222"/>
    </row>
    <row r="676" spans="1:31" ht="15.75" customHeight="1">
      <c r="A676" s="222"/>
      <c r="B676" s="222"/>
      <c r="C676" s="222"/>
      <c r="D676" s="222"/>
      <c r="E676" s="222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  <c r="R676" s="222"/>
      <c r="S676" s="222"/>
      <c r="T676" s="222"/>
      <c r="U676" s="222"/>
      <c r="V676" s="222"/>
      <c r="W676" s="222"/>
      <c r="X676" s="222"/>
      <c r="Y676" s="222"/>
      <c r="Z676" s="222"/>
      <c r="AA676" s="222"/>
      <c r="AB676" s="222"/>
      <c r="AC676" s="222"/>
      <c r="AD676" s="222"/>
      <c r="AE676" s="222"/>
    </row>
    <row r="677" spans="1:31" ht="15.75" customHeight="1">
      <c r="A677" s="222"/>
      <c r="B677" s="222"/>
      <c r="C677" s="222"/>
      <c r="D677" s="222"/>
      <c r="E677" s="222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  <c r="R677" s="222"/>
      <c r="S677" s="222"/>
      <c r="T677" s="222"/>
      <c r="U677" s="222"/>
      <c r="V677" s="222"/>
      <c r="W677" s="222"/>
      <c r="X677" s="222"/>
      <c r="Y677" s="222"/>
      <c r="Z677" s="222"/>
      <c r="AA677" s="222"/>
      <c r="AB677" s="222"/>
      <c r="AC677" s="222"/>
      <c r="AD677" s="222"/>
      <c r="AE677" s="222"/>
    </row>
    <row r="678" spans="1:31" ht="15.75" customHeight="1">
      <c r="A678" s="222"/>
      <c r="B678" s="222"/>
      <c r="C678" s="222"/>
      <c r="D678" s="222"/>
      <c r="E678" s="222"/>
      <c r="F678" s="222"/>
      <c r="G678" s="222"/>
      <c r="H678" s="222"/>
      <c r="I678" s="222"/>
      <c r="J678" s="222"/>
      <c r="K678" s="222"/>
      <c r="L678" s="222"/>
      <c r="M678" s="222"/>
      <c r="N678" s="222"/>
      <c r="O678" s="222"/>
      <c r="P678" s="222"/>
      <c r="Q678" s="222"/>
      <c r="R678" s="222"/>
      <c r="S678" s="222"/>
      <c r="T678" s="222"/>
      <c r="U678" s="222"/>
      <c r="V678" s="222"/>
      <c r="W678" s="222"/>
      <c r="X678" s="222"/>
      <c r="Y678" s="222"/>
      <c r="Z678" s="222"/>
      <c r="AA678" s="222"/>
      <c r="AB678" s="222"/>
      <c r="AC678" s="222"/>
      <c r="AD678" s="222"/>
      <c r="AE678" s="222"/>
    </row>
    <row r="679" spans="1:31" ht="15.75" customHeight="1">
      <c r="A679" s="222"/>
      <c r="B679" s="222"/>
      <c r="C679" s="222"/>
      <c r="D679" s="222"/>
      <c r="E679" s="222"/>
      <c r="F679" s="222"/>
      <c r="G679" s="222"/>
      <c r="H679" s="222"/>
      <c r="I679" s="222"/>
      <c r="J679" s="222"/>
      <c r="K679" s="222"/>
      <c r="L679" s="222"/>
      <c r="M679" s="222"/>
      <c r="N679" s="222"/>
      <c r="O679" s="222"/>
      <c r="P679" s="222"/>
      <c r="Q679" s="222"/>
      <c r="R679" s="222"/>
      <c r="S679" s="222"/>
      <c r="T679" s="222"/>
      <c r="U679" s="222"/>
      <c r="V679" s="222"/>
      <c r="W679" s="222"/>
      <c r="X679" s="222"/>
      <c r="Y679" s="222"/>
      <c r="Z679" s="222"/>
      <c r="AA679" s="222"/>
      <c r="AB679" s="222"/>
      <c r="AC679" s="222"/>
      <c r="AD679" s="222"/>
      <c r="AE679" s="222"/>
    </row>
    <row r="680" spans="1:31" ht="15.75" customHeight="1">
      <c r="A680" s="222"/>
      <c r="B680" s="222"/>
      <c r="C680" s="222"/>
      <c r="D680" s="222"/>
      <c r="E680" s="222"/>
      <c r="F680" s="222"/>
      <c r="G680" s="222"/>
      <c r="H680" s="222"/>
      <c r="I680" s="222"/>
      <c r="J680" s="222"/>
      <c r="K680" s="222"/>
      <c r="L680" s="222"/>
      <c r="M680" s="222"/>
      <c r="N680" s="222"/>
      <c r="O680" s="222"/>
      <c r="P680" s="222"/>
      <c r="Q680" s="222"/>
      <c r="R680" s="222"/>
      <c r="S680" s="222"/>
      <c r="T680" s="222"/>
      <c r="U680" s="222"/>
      <c r="V680" s="222"/>
      <c r="W680" s="222"/>
      <c r="X680" s="222"/>
      <c r="Y680" s="222"/>
      <c r="Z680" s="222"/>
      <c r="AA680" s="222"/>
      <c r="AB680" s="222"/>
      <c r="AC680" s="222"/>
      <c r="AD680" s="222"/>
      <c r="AE680" s="222"/>
    </row>
    <row r="681" spans="1:31" ht="15.75" customHeight="1">
      <c r="A681" s="222"/>
      <c r="B681" s="222"/>
      <c r="C681" s="222"/>
      <c r="D681" s="222"/>
      <c r="E681" s="222"/>
      <c r="F681" s="222"/>
      <c r="G681" s="222"/>
      <c r="H681" s="222"/>
      <c r="I681" s="222"/>
      <c r="J681" s="222"/>
      <c r="K681" s="222"/>
      <c r="L681" s="222"/>
      <c r="M681" s="222"/>
      <c r="N681" s="222"/>
      <c r="O681" s="222"/>
      <c r="P681" s="222"/>
      <c r="Q681" s="222"/>
      <c r="R681" s="222"/>
      <c r="S681" s="222"/>
      <c r="T681" s="222"/>
      <c r="U681" s="222"/>
      <c r="V681" s="222"/>
      <c r="W681" s="222"/>
      <c r="X681" s="222"/>
      <c r="Y681" s="222"/>
      <c r="Z681" s="222"/>
      <c r="AA681" s="222"/>
      <c r="AB681" s="222"/>
      <c r="AC681" s="222"/>
      <c r="AD681" s="222"/>
      <c r="AE681" s="222"/>
    </row>
    <row r="682" spans="1:31" ht="15.75" customHeight="1">
      <c r="A682" s="222"/>
      <c r="B682" s="222"/>
      <c r="C682" s="222"/>
      <c r="D682" s="222"/>
      <c r="E682" s="222"/>
      <c r="F682" s="222"/>
      <c r="G682" s="222"/>
      <c r="H682" s="222"/>
      <c r="I682" s="222"/>
      <c r="J682" s="222"/>
      <c r="K682" s="222"/>
      <c r="L682" s="222"/>
      <c r="M682" s="222"/>
      <c r="N682" s="222"/>
      <c r="O682" s="222"/>
      <c r="P682" s="222"/>
      <c r="Q682" s="222"/>
      <c r="R682" s="222"/>
      <c r="S682" s="222"/>
      <c r="T682" s="222"/>
      <c r="U682" s="222"/>
      <c r="V682" s="222"/>
      <c r="W682" s="222"/>
      <c r="X682" s="222"/>
      <c r="Y682" s="222"/>
      <c r="Z682" s="222"/>
      <c r="AA682" s="222"/>
      <c r="AB682" s="222"/>
      <c r="AC682" s="222"/>
      <c r="AD682" s="222"/>
      <c r="AE682" s="222"/>
    </row>
    <row r="683" spans="1:31" ht="15.75" customHeight="1">
      <c r="A683" s="222"/>
      <c r="B683" s="222"/>
      <c r="C683" s="222"/>
      <c r="D683" s="222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  <c r="Z683" s="222"/>
      <c r="AA683" s="222"/>
      <c r="AB683" s="222"/>
      <c r="AC683" s="222"/>
      <c r="AD683" s="222"/>
      <c r="AE683" s="222"/>
    </row>
    <row r="684" spans="1:31" ht="15.75" customHeight="1">
      <c r="A684" s="222"/>
      <c r="B684" s="222"/>
      <c r="C684" s="222"/>
      <c r="D684" s="222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  <c r="Z684" s="222"/>
      <c r="AA684" s="222"/>
      <c r="AB684" s="222"/>
      <c r="AC684" s="222"/>
      <c r="AD684" s="222"/>
      <c r="AE684" s="222"/>
    </row>
    <row r="685" spans="1:31" ht="15.75" customHeight="1">
      <c r="A685" s="222"/>
      <c r="B685" s="222"/>
      <c r="C685" s="222"/>
      <c r="D685" s="222"/>
      <c r="E685" s="222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  <c r="R685" s="222"/>
      <c r="S685" s="222"/>
      <c r="T685" s="222"/>
      <c r="U685" s="222"/>
      <c r="V685" s="222"/>
      <c r="W685" s="222"/>
      <c r="X685" s="222"/>
      <c r="Y685" s="222"/>
      <c r="Z685" s="222"/>
      <c r="AA685" s="222"/>
      <c r="AB685" s="222"/>
      <c r="AC685" s="222"/>
      <c r="AD685" s="222"/>
      <c r="AE685" s="222"/>
    </row>
    <row r="686" spans="1:31" ht="15.75" customHeight="1">
      <c r="A686" s="222"/>
      <c r="B686" s="222"/>
      <c r="C686" s="222"/>
      <c r="D686" s="222"/>
      <c r="E686" s="222"/>
      <c r="F686" s="222"/>
      <c r="G686" s="222"/>
      <c r="H686" s="222"/>
      <c r="I686" s="222"/>
      <c r="J686" s="222"/>
      <c r="K686" s="222"/>
      <c r="L686" s="222"/>
      <c r="M686" s="222"/>
      <c r="N686" s="222"/>
      <c r="O686" s="222"/>
      <c r="P686" s="222"/>
      <c r="Q686" s="222"/>
      <c r="R686" s="222"/>
      <c r="S686" s="222"/>
      <c r="T686" s="222"/>
      <c r="U686" s="222"/>
      <c r="V686" s="222"/>
      <c r="W686" s="222"/>
      <c r="X686" s="222"/>
      <c r="Y686" s="222"/>
      <c r="Z686" s="222"/>
      <c r="AA686" s="222"/>
      <c r="AB686" s="222"/>
      <c r="AC686" s="222"/>
      <c r="AD686" s="222"/>
      <c r="AE686" s="222"/>
    </row>
    <row r="687" spans="1:31" ht="15.75" customHeight="1">
      <c r="A687" s="222"/>
      <c r="B687" s="222"/>
      <c r="C687" s="222"/>
      <c r="D687" s="222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  <c r="P687" s="222"/>
      <c r="Q687" s="222"/>
      <c r="R687" s="222"/>
      <c r="S687" s="222"/>
      <c r="T687" s="222"/>
      <c r="U687" s="222"/>
      <c r="V687" s="222"/>
      <c r="W687" s="222"/>
      <c r="X687" s="222"/>
      <c r="Y687" s="222"/>
      <c r="Z687" s="222"/>
      <c r="AA687" s="222"/>
      <c r="AB687" s="222"/>
      <c r="AC687" s="222"/>
      <c r="AD687" s="222"/>
      <c r="AE687" s="222"/>
    </row>
    <row r="688" spans="1:31" ht="15.75" customHeight="1">
      <c r="A688" s="222"/>
      <c r="B688" s="222"/>
      <c r="C688" s="222"/>
      <c r="D688" s="222"/>
      <c r="E688" s="222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  <c r="R688" s="222"/>
      <c r="S688" s="222"/>
      <c r="T688" s="222"/>
      <c r="U688" s="222"/>
      <c r="V688" s="222"/>
      <c r="W688" s="222"/>
      <c r="X688" s="222"/>
      <c r="Y688" s="222"/>
      <c r="Z688" s="222"/>
      <c r="AA688" s="222"/>
      <c r="AB688" s="222"/>
      <c r="AC688" s="222"/>
      <c r="AD688" s="222"/>
      <c r="AE688" s="222"/>
    </row>
    <row r="689" spans="1:31" ht="15.75" customHeight="1">
      <c r="A689" s="222"/>
      <c r="B689" s="222"/>
      <c r="C689" s="222"/>
      <c r="D689" s="222"/>
      <c r="E689" s="222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  <c r="R689" s="222"/>
      <c r="S689" s="222"/>
      <c r="T689" s="222"/>
      <c r="U689" s="222"/>
      <c r="V689" s="222"/>
      <c r="W689" s="222"/>
      <c r="X689" s="222"/>
      <c r="Y689" s="222"/>
      <c r="Z689" s="222"/>
      <c r="AA689" s="222"/>
      <c r="AB689" s="222"/>
      <c r="AC689" s="222"/>
      <c r="AD689" s="222"/>
      <c r="AE689" s="222"/>
    </row>
    <row r="690" spans="1:31" ht="15.75" customHeight="1">
      <c r="A690" s="222"/>
      <c r="B690" s="222"/>
      <c r="C690" s="222"/>
      <c r="D690" s="222"/>
      <c r="E690" s="222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  <c r="R690" s="222"/>
      <c r="S690" s="222"/>
      <c r="T690" s="222"/>
      <c r="U690" s="222"/>
      <c r="V690" s="222"/>
      <c r="W690" s="222"/>
      <c r="X690" s="222"/>
      <c r="Y690" s="222"/>
      <c r="Z690" s="222"/>
      <c r="AA690" s="222"/>
      <c r="AB690" s="222"/>
      <c r="AC690" s="222"/>
      <c r="AD690" s="222"/>
      <c r="AE690" s="222"/>
    </row>
    <row r="691" spans="1:31" ht="15.75" customHeight="1">
      <c r="A691" s="222"/>
      <c r="B691" s="222"/>
      <c r="C691" s="222"/>
      <c r="D691" s="222"/>
      <c r="E691" s="222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  <c r="R691" s="222"/>
      <c r="S691" s="222"/>
      <c r="T691" s="222"/>
      <c r="U691" s="222"/>
      <c r="V691" s="222"/>
      <c r="W691" s="222"/>
      <c r="X691" s="222"/>
      <c r="Y691" s="222"/>
      <c r="Z691" s="222"/>
      <c r="AA691" s="222"/>
      <c r="AB691" s="222"/>
      <c r="AC691" s="222"/>
      <c r="AD691" s="222"/>
      <c r="AE691" s="222"/>
    </row>
    <row r="692" spans="1:31" ht="15.75" customHeight="1">
      <c r="A692" s="222"/>
      <c r="B692" s="222"/>
      <c r="C692" s="222"/>
      <c r="D692" s="222"/>
      <c r="E692" s="222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  <c r="R692" s="222"/>
      <c r="S692" s="222"/>
      <c r="T692" s="222"/>
      <c r="U692" s="222"/>
      <c r="V692" s="222"/>
      <c r="W692" s="222"/>
      <c r="X692" s="222"/>
      <c r="Y692" s="222"/>
      <c r="Z692" s="222"/>
      <c r="AA692" s="222"/>
      <c r="AB692" s="222"/>
      <c r="AC692" s="222"/>
      <c r="AD692" s="222"/>
      <c r="AE692" s="222"/>
    </row>
    <row r="693" spans="1:31" ht="15.75" customHeight="1">
      <c r="A693" s="222"/>
      <c r="B693" s="222"/>
      <c r="C693" s="222"/>
      <c r="D693" s="222"/>
      <c r="E693" s="222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  <c r="R693" s="222"/>
      <c r="S693" s="222"/>
      <c r="T693" s="222"/>
      <c r="U693" s="222"/>
      <c r="V693" s="222"/>
      <c r="W693" s="222"/>
      <c r="X693" s="222"/>
      <c r="Y693" s="222"/>
      <c r="Z693" s="222"/>
      <c r="AA693" s="222"/>
      <c r="AB693" s="222"/>
      <c r="AC693" s="222"/>
      <c r="AD693" s="222"/>
      <c r="AE693" s="222"/>
    </row>
    <row r="694" spans="1:31" ht="15.75" customHeight="1">
      <c r="A694" s="222"/>
      <c r="B694" s="222"/>
      <c r="C694" s="222"/>
      <c r="D694" s="222"/>
      <c r="E694" s="222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  <c r="R694" s="222"/>
      <c r="S694" s="222"/>
      <c r="T694" s="222"/>
      <c r="U694" s="222"/>
      <c r="V694" s="222"/>
      <c r="W694" s="222"/>
      <c r="X694" s="222"/>
      <c r="Y694" s="222"/>
      <c r="Z694" s="222"/>
      <c r="AA694" s="222"/>
      <c r="AB694" s="222"/>
      <c r="AC694" s="222"/>
      <c r="AD694" s="222"/>
      <c r="AE694" s="222"/>
    </row>
    <row r="695" spans="1:31" ht="15.75" customHeight="1">
      <c r="A695" s="222"/>
      <c r="B695" s="222"/>
      <c r="C695" s="222"/>
      <c r="D695" s="222"/>
      <c r="E695" s="222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  <c r="R695" s="222"/>
      <c r="S695" s="222"/>
      <c r="T695" s="222"/>
      <c r="U695" s="222"/>
      <c r="V695" s="222"/>
      <c r="W695" s="222"/>
      <c r="X695" s="222"/>
      <c r="Y695" s="222"/>
      <c r="Z695" s="222"/>
      <c r="AA695" s="222"/>
      <c r="AB695" s="222"/>
      <c r="AC695" s="222"/>
      <c r="AD695" s="222"/>
      <c r="AE695" s="222"/>
    </row>
    <row r="696" spans="1:31" ht="15.75" customHeight="1">
      <c r="A696" s="222"/>
      <c r="B696" s="222"/>
      <c r="C696" s="222"/>
      <c r="D696" s="222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  <c r="Z696" s="222"/>
      <c r="AA696" s="222"/>
      <c r="AB696" s="222"/>
      <c r="AC696" s="222"/>
      <c r="AD696" s="222"/>
      <c r="AE696" s="222"/>
    </row>
    <row r="697" spans="1:31" ht="15.75" customHeight="1">
      <c r="A697" s="222"/>
      <c r="B697" s="222"/>
      <c r="C697" s="222"/>
      <c r="D697" s="222"/>
      <c r="E697" s="222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  <c r="R697" s="222"/>
      <c r="S697" s="222"/>
      <c r="T697" s="222"/>
      <c r="U697" s="222"/>
      <c r="V697" s="222"/>
      <c r="W697" s="222"/>
      <c r="X697" s="222"/>
      <c r="Y697" s="222"/>
      <c r="Z697" s="222"/>
      <c r="AA697" s="222"/>
      <c r="AB697" s="222"/>
      <c r="AC697" s="222"/>
      <c r="AD697" s="222"/>
      <c r="AE697" s="222"/>
    </row>
    <row r="698" spans="1:31" ht="15.75" customHeight="1">
      <c r="A698" s="222"/>
      <c r="B698" s="222"/>
      <c r="C698" s="222"/>
      <c r="D698" s="222"/>
      <c r="E698" s="222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  <c r="R698" s="222"/>
      <c r="S698" s="222"/>
      <c r="T698" s="222"/>
      <c r="U698" s="222"/>
      <c r="V698" s="222"/>
      <c r="W698" s="222"/>
      <c r="X698" s="222"/>
      <c r="Y698" s="222"/>
      <c r="Z698" s="222"/>
      <c r="AA698" s="222"/>
      <c r="AB698" s="222"/>
      <c r="AC698" s="222"/>
      <c r="AD698" s="222"/>
      <c r="AE698" s="222"/>
    </row>
    <row r="699" spans="1:31" ht="15.75" customHeight="1">
      <c r="A699" s="222"/>
      <c r="B699" s="222"/>
      <c r="C699" s="222"/>
      <c r="D699" s="222"/>
      <c r="E699" s="222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  <c r="R699" s="222"/>
      <c r="S699" s="222"/>
      <c r="T699" s="222"/>
      <c r="U699" s="222"/>
      <c r="V699" s="222"/>
      <c r="W699" s="222"/>
      <c r="X699" s="222"/>
      <c r="Y699" s="222"/>
      <c r="Z699" s="222"/>
      <c r="AA699" s="222"/>
      <c r="AB699" s="222"/>
      <c r="AC699" s="222"/>
      <c r="AD699" s="222"/>
      <c r="AE699" s="222"/>
    </row>
    <row r="700" spans="1:31" ht="15.75" customHeight="1">
      <c r="A700" s="222"/>
      <c r="B700" s="222"/>
      <c r="C700" s="222"/>
      <c r="D700" s="222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  <c r="P700" s="222"/>
      <c r="Q700" s="222"/>
      <c r="R700" s="222"/>
      <c r="S700" s="222"/>
      <c r="T700" s="222"/>
      <c r="U700" s="222"/>
      <c r="V700" s="222"/>
      <c r="W700" s="222"/>
      <c r="X700" s="222"/>
      <c r="Y700" s="222"/>
      <c r="Z700" s="222"/>
      <c r="AA700" s="222"/>
      <c r="AB700" s="222"/>
      <c r="AC700" s="222"/>
      <c r="AD700" s="222"/>
      <c r="AE700" s="222"/>
    </row>
    <row r="701" spans="1:31" ht="15.75" customHeight="1">
      <c r="A701" s="222"/>
      <c r="B701" s="222"/>
      <c r="C701" s="222"/>
      <c r="D701" s="222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  <c r="P701" s="222"/>
      <c r="Q701" s="222"/>
      <c r="R701" s="222"/>
      <c r="S701" s="222"/>
      <c r="T701" s="222"/>
      <c r="U701" s="222"/>
      <c r="V701" s="222"/>
      <c r="W701" s="222"/>
      <c r="X701" s="222"/>
      <c r="Y701" s="222"/>
      <c r="Z701" s="222"/>
      <c r="AA701" s="222"/>
      <c r="AB701" s="222"/>
      <c r="AC701" s="222"/>
      <c r="AD701" s="222"/>
      <c r="AE701" s="222"/>
    </row>
    <row r="702" spans="1:31" ht="15.75" customHeight="1">
      <c r="A702" s="222"/>
      <c r="B702" s="222"/>
      <c r="C702" s="222"/>
      <c r="D702" s="222"/>
      <c r="E702" s="222"/>
      <c r="F702" s="222"/>
      <c r="G702" s="222"/>
      <c r="H702" s="222"/>
      <c r="I702" s="222"/>
      <c r="J702" s="222"/>
      <c r="K702" s="222"/>
      <c r="L702" s="222"/>
      <c r="M702" s="222"/>
      <c r="N702" s="222"/>
      <c r="O702" s="222"/>
      <c r="P702" s="222"/>
      <c r="Q702" s="222"/>
      <c r="R702" s="222"/>
      <c r="S702" s="222"/>
      <c r="T702" s="222"/>
      <c r="U702" s="222"/>
      <c r="V702" s="222"/>
      <c r="W702" s="222"/>
      <c r="X702" s="222"/>
      <c r="Y702" s="222"/>
      <c r="Z702" s="222"/>
      <c r="AA702" s="222"/>
      <c r="AB702" s="222"/>
      <c r="AC702" s="222"/>
      <c r="AD702" s="222"/>
      <c r="AE702" s="222"/>
    </row>
    <row r="703" spans="1:31" ht="15.75" customHeight="1">
      <c r="A703" s="222"/>
      <c r="B703" s="222"/>
      <c r="C703" s="222"/>
      <c r="D703" s="222"/>
      <c r="E703" s="222"/>
      <c r="F703" s="222"/>
      <c r="G703" s="222"/>
      <c r="H703" s="222"/>
      <c r="I703" s="222"/>
      <c r="J703" s="222"/>
      <c r="K703" s="222"/>
      <c r="L703" s="222"/>
      <c r="M703" s="222"/>
      <c r="N703" s="222"/>
      <c r="O703" s="222"/>
      <c r="P703" s="222"/>
      <c r="Q703" s="222"/>
      <c r="R703" s="222"/>
      <c r="S703" s="222"/>
      <c r="T703" s="222"/>
      <c r="U703" s="222"/>
      <c r="V703" s="222"/>
      <c r="W703" s="222"/>
      <c r="X703" s="222"/>
      <c r="Y703" s="222"/>
      <c r="Z703" s="222"/>
      <c r="AA703" s="222"/>
      <c r="AB703" s="222"/>
      <c r="AC703" s="222"/>
      <c r="AD703" s="222"/>
      <c r="AE703" s="222"/>
    </row>
    <row r="704" spans="1:31" ht="15.75" customHeight="1">
      <c r="A704" s="222"/>
      <c r="B704" s="222"/>
      <c r="C704" s="222"/>
      <c r="D704" s="222"/>
      <c r="E704" s="222"/>
      <c r="F704" s="222"/>
      <c r="G704" s="222"/>
      <c r="H704" s="222"/>
      <c r="I704" s="222"/>
      <c r="J704" s="222"/>
      <c r="K704" s="222"/>
      <c r="L704" s="222"/>
      <c r="M704" s="222"/>
      <c r="N704" s="222"/>
      <c r="O704" s="222"/>
      <c r="P704" s="222"/>
      <c r="Q704" s="222"/>
      <c r="R704" s="222"/>
      <c r="S704" s="222"/>
      <c r="T704" s="222"/>
      <c r="U704" s="222"/>
      <c r="V704" s="222"/>
      <c r="W704" s="222"/>
      <c r="X704" s="222"/>
      <c r="Y704" s="222"/>
      <c r="Z704" s="222"/>
      <c r="AA704" s="222"/>
      <c r="AB704" s="222"/>
      <c r="AC704" s="222"/>
      <c r="AD704" s="222"/>
      <c r="AE704" s="222"/>
    </row>
    <row r="705" spans="1:31" ht="15.75" customHeight="1">
      <c r="A705" s="222"/>
      <c r="B705" s="222"/>
      <c r="C705" s="222"/>
      <c r="D705" s="222"/>
      <c r="E705" s="222"/>
      <c r="F705" s="222"/>
      <c r="G705" s="222"/>
      <c r="H705" s="222"/>
      <c r="I705" s="222"/>
      <c r="J705" s="222"/>
      <c r="K705" s="222"/>
      <c r="L705" s="222"/>
      <c r="M705" s="222"/>
      <c r="N705" s="222"/>
      <c r="O705" s="222"/>
      <c r="P705" s="222"/>
      <c r="Q705" s="222"/>
      <c r="R705" s="222"/>
      <c r="S705" s="222"/>
      <c r="T705" s="222"/>
      <c r="U705" s="222"/>
      <c r="V705" s="222"/>
      <c r="W705" s="222"/>
      <c r="X705" s="222"/>
      <c r="Y705" s="222"/>
      <c r="Z705" s="222"/>
      <c r="AA705" s="222"/>
      <c r="AB705" s="222"/>
      <c r="AC705" s="222"/>
      <c r="AD705" s="222"/>
      <c r="AE705" s="222"/>
    </row>
    <row r="706" spans="1:31" ht="15.75" customHeight="1">
      <c r="A706" s="222"/>
      <c r="B706" s="222"/>
      <c r="C706" s="222"/>
      <c r="D706" s="222"/>
      <c r="E706" s="222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  <c r="R706" s="222"/>
      <c r="S706" s="222"/>
      <c r="T706" s="222"/>
      <c r="U706" s="222"/>
      <c r="V706" s="222"/>
      <c r="W706" s="222"/>
      <c r="X706" s="222"/>
      <c r="Y706" s="222"/>
      <c r="Z706" s="222"/>
      <c r="AA706" s="222"/>
      <c r="AB706" s="222"/>
      <c r="AC706" s="222"/>
      <c r="AD706" s="222"/>
      <c r="AE706" s="222"/>
    </row>
    <row r="707" spans="1:31" ht="15.75" customHeight="1">
      <c r="A707" s="222"/>
      <c r="B707" s="222"/>
      <c r="C707" s="222"/>
      <c r="D707" s="222"/>
      <c r="E707" s="222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  <c r="R707" s="222"/>
      <c r="S707" s="222"/>
      <c r="T707" s="222"/>
      <c r="U707" s="222"/>
      <c r="V707" s="222"/>
      <c r="W707" s="222"/>
      <c r="X707" s="222"/>
      <c r="Y707" s="222"/>
      <c r="Z707" s="222"/>
      <c r="AA707" s="222"/>
      <c r="AB707" s="222"/>
      <c r="AC707" s="222"/>
      <c r="AD707" s="222"/>
      <c r="AE707" s="222"/>
    </row>
    <row r="708" spans="1:31" ht="15.75" customHeight="1">
      <c r="A708" s="222"/>
      <c r="B708" s="222"/>
      <c r="C708" s="222"/>
      <c r="D708" s="222"/>
      <c r="E708" s="222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  <c r="R708" s="222"/>
      <c r="S708" s="222"/>
      <c r="T708" s="222"/>
      <c r="U708" s="222"/>
      <c r="V708" s="222"/>
      <c r="W708" s="222"/>
      <c r="X708" s="222"/>
      <c r="Y708" s="222"/>
      <c r="Z708" s="222"/>
      <c r="AA708" s="222"/>
      <c r="AB708" s="222"/>
      <c r="AC708" s="222"/>
      <c r="AD708" s="222"/>
      <c r="AE708" s="222"/>
    </row>
    <row r="709" spans="1:31" ht="15.75" customHeight="1">
      <c r="A709" s="222"/>
      <c r="B709" s="222"/>
      <c r="C709" s="222"/>
      <c r="D709" s="222"/>
      <c r="E709" s="222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  <c r="R709" s="222"/>
      <c r="S709" s="222"/>
      <c r="T709" s="222"/>
      <c r="U709" s="222"/>
      <c r="V709" s="222"/>
      <c r="W709" s="222"/>
      <c r="X709" s="222"/>
      <c r="Y709" s="222"/>
      <c r="Z709" s="222"/>
      <c r="AA709" s="222"/>
      <c r="AB709" s="222"/>
      <c r="AC709" s="222"/>
      <c r="AD709" s="222"/>
      <c r="AE709" s="222"/>
    </row>
    <row r="710" spans="1:31" ht="15.75" customHeight="1">
      <c r="A710" s="222"/>
      <c r="B710" s="222"/>
      <c r="C710" s="222"/>
      <c r="D710" s="222"/>
      <c r="E710" s="222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  <c r="R710" s="222"/>
      <c r="S710" s="222"/>
      <c r="T710" s="222"/>
      <c r="U710" s="222"/>
      <c r="V710" s="222"/>
      <c r="W710" s="222"/>
      <c r="X710" s="222"/>
      <c r="Y710" s="222"/>
      <c r="Z710" s="222"/>
      <c r="AA710" s="222"/>
      <c r="AB710" s="222"/>
      <c r="AC710" s="222"/>
      <c r="AD710" s="222"/>
      <c r="AE710" s="222"/>
    </row>
    <row r="711" spans="1:31" ht="15.75" customHeight="1">
      <c r="A711" s="222"/>
      <c r="B711" s="222"/>
      <c r="C711" s="222"/>
      <c r="D711" s="222"/>
      <c r="E711" s="222"/>
      <c r="F711" s="222"/>
      <c r="G711" s="222"/>
      <c r="H711" s="222"/>
      <c r="I711" s="222"/>
      <c r="J711" s="222"/>
      <c r="K711" s="222"/>
      <c r="L711" s="222"/>
      <c r="M711" s="222"/>
      <c r="N711" s="222"/>
      <c r="O711" s="222"/>
      <c r="P711" s="222"/>
      <c r="Q711" s="222"/>
      <c r="R711" s="222"/>
      <c r="S711" s="222"/>
      <c r="T711" s="222"/>
      <c r="U711" s="222"/>
      <c r="V711" s="222"/>
      <c r="W711" s="222"/>
      <c r="X711" s="222"/>
      <c r="Y711" s="222"/>
      <c r="Z711" s="222"/>
      <c r="AA711" s="222"/>
      <c r="AB711" s="222"/>
      <c r="AC711" s="222"/>
      <c r="AD711" s="222"/>
      <c r="AE711" s="222"/>
    </row>
    <row r="712" spans="1:31" ht="15.75" customHeight="1">
      <c r="A712" s="222"/>
      <c r="B712" s="222"/>
      <c r="C712" s="222"/>
      <c r="D712" s="222"/>
      <c r="E712" s="222"/>
      <c r="F712" s="222"/>
      <c r="G712" s="222"/>
      <c r="H712" s="222"/>
      <c r="I712" s="222"/>
      <c r="J712" s="222"/>
      <c r="K712" s="222"/>
      <c r="L712" s="222"/>
      <c r="M712" s="222"/>
      <c r="N712" s="222"/>
      <c r="O712" s="222"/>
      <c r="P712" s="222"/>
      <c r="Q712" s="222"/>
      <c r="R712" s="222"/>
      <c r="S712" s="222"/>
      <c r="T712" s="222"/>
      <c r="U712" s="222"/>
      <c r="V712" s="222"/>
      <c r="W712" s="222"/>
      <c r="X712" s="222"/>
      <c r="Y712" s="222"/>
      <c r="Z712" s="222"/>
      <c r="AA712" s="222"/>
      <c r="AB712" s="222"/>
      <c r="AC712" s="222"/>
      <c r="AD712" s="222"/>
      <c r="AE712" s="222"/>
    </row>
    <row r="713" spans="1:31" ht="15.75" customHeight="1">
      <c r="A713" s="222"/>
      <c r="B713" s="222"/>
      <c r="C713" s="222"/>
      <c r="D713" s="222"/>
      <c r="E713" s="222"/>
      <c r="F713" s="222"/>
      <c r="G713" s="222"/>
      <c r="H713" s="222"/>
      <c r="I713" s="222"/>
      <c r="J713" s="222"/>
      <c r="K713" s="222"/>
      <c r="L713" s="222"/>
      <c r="M713" s="222"/>
      <c r="N713" s="222"/>
      <c r="O713" s="222"/>
      <c r="P713" s="222"/>
      <c r="Q713" s="222"/>
      <c r="R713" s="222"/>
      <c r="S713" s="222"/>
      <c r="T713" s="222"/>
      <c r="U713" s="222"/>
      <c r="V713" s="222"/>
      <c r="W713" s="222"/>
      <c r="X713" s="222"/>
      <c r="Y713" s="222"/>
      <c r="Z713" s="222"/>
      <c r="AA713" s="222"/>
      <c r="AB713" s="222"/>
      <c r="AC713" s="222"/>
      <c r="AD713" s="222"/>
      <c r="AE713" s="222"/>
    </row>
    <row r="714" spans="1:31" ht="15.75" customHeight="1">
      <c r="A714" s="222"/>
      <c r="B714" s="222"/>
      <c r="C714" s="222"/>
      <c r="D714" s="222"/>
      <c r="E714" s="222"/>
      <c r="F714" s="222"/>
      <c r="G714" s="222"/>
      <c r="H714" s="222"/>
      <c r="I714" s="222"/>
      <c r="J714" s="222"/>
      <c r="K714" s="222"/>
      <c r="L714" s="222"/>
      <c r="M714" s="222"/>
      <c r="N714" s="222"/>
      <c r="O714" s="222"/>
      <c r="P714" s="222"/>
      <c r="Q714" s="222"/>
      <c r="R714" s="222"/>
      <c r="S714" s="222"/>
      <c r="T714" s="222"/>
      <c r="U714" s="222"/>
      <c r="V714" s="222"/>
      <c r="W714" s="222"/>
      <c r="X714" s="222"/>
      <c r="Y714" s="222"/>
      <c r="Z714" s="222"/>
      <c r="AA714" s="222"/>
      <c r="AB714" s="222"/>
      <c r="AC714" s="222"/>
      <c r="AD714" s="222"/>
      <c r="AE714" s="222"/>
    </row>
    <row r="715" spans="1:31" ht="15.75" customHeight="1">
      <c r="A715" s="222"/>
      <c r="B715" s="222"/>
      <c r="C715" s="222"/>
      <c r="D715" s="222"/>
      <c r="E715" s="222"/>
      <c r="F715" s="222"/>
      <c r="G715" s="222"/>
      <c r="H715" s="222"/>
      <c r="I715" s="222"/>
      <c r="J715" s="222"/>
      <c r="K715" s="222"/>
      <c r="L715" s="222"/>
      <c r="M715" s="222"/>
      <c r="N715" s="222"/>
      <c r="O715" s="222"/>
      <c r="P715" s="222"/>
      <c r="Q715" s="222"/>
      <c r="R715" s="222"/>
      <c r="S715" s="222"/>
      <c r="T715" s="222"/>
      <c r="U715" s="222"/>
      <c r="V715" s="222"/>
      <c r="W715" s="222"/>
      <c r="X715" s="222"/>
      <c r="Y715" s="222"/>
      <c r="Z715" s="222"/>
      <c r="AA715" s="222"/>
      <c r="AB715" s="222"/>
      <c r="AC715" s="222"/>
      <c r="AD715" s="222"/>
      <c r="AE715" s="222"/>
    </row>
    <row r="716" spans="1:31" ht="15.75" customHeight="1">
      <c r="A716" s="222"/>
      <c r="B716" s="222"/>
      <c r="C716" s="222"/>
      <c r="D716" s="222"/>
      <c r="E716" s="222"/>
      <c r="F716" s="222"/>
      <c r="G716" s="222"/>
      <c r="H716" s="222"/>
      <c r="I716" s="222"/>
      <c r="J716" s="222"/>
      <c r="K716" s="222"/>
      <c r="L716" s="222"/>
      <c r="M716" s="222"/>
      <c r="N716" s="222"/>
      <c r="O716" s="222"/>
      <c r="P716" s="222"/>
      <c r="Q716" s="222"/>
      <c r="R716" s="222"/>
      <c r="S716" s="222"/>
      <c r="T716" s="222"/>
      <c r="U716" s="222"/>
      <c r="V716" s="222"/>
      <c r="W716" s="222"/>
      <c r="X716" s="222"/>
      <c r="Y716" s="222"/>
      <c r="Z716" s="222"/>
      <c r="AA716" s="222"/>
      <c r="AB716" s="222"/>
      <c r="AC716" s="222"/>
      <c r="AD716" s="222"/>
      <c r="AE716" s="222"/>
    </row>
    <row r="717" spans="1:31" ht="15.75" customHeight="1">
      <c r="A717" s="222"/>
      <c r="B717" s="222"/>
      <c r="C717" s="222"/>
      <c r="D717" s="222"/>
      <c r="E717" s="222"/>
      <c r="F717" s="222"/>
      <c r="G717" s="222"/>
      <c r="H717" s="222"/>
      <c r="I717" s="222"/>
      <c r="J717" s="222"/>
      <c r="K717" s="222"/>
      <c r="L717" s="222"/>
      <c r="M717" s="222"/>
      <c r="N717" s="222"/>
      <c r="O717" s="222"/>
      <c r="P717" s="222"/>
      <c r="Q717" s="222"/>
      <c r="R717" s="222"/>
      <c r="S717" s="222"/>
      <c r="T717" s="222"/>
      <c r="U717" s="222"/>
      <c r="V717" s="222"/>
      <c r="W717" s="222"/>
      <c r="X717" s="222"/>
      <c r="Y717" s="222"/>
      <c r="Z717" s="222"/>
      <c r="AA717" s="222"/>
      <c r="AB717" s="222"/>
      <c r="AC717" s="222"/>
      <c r="AD717" s="222"/>
      <c r="AE717" s="222"/>
    </row>
    <row r="718" spans="1:31" ht="15.75" customHeight="1">
      <c r="A718" s="222"/>
      <c r="B718" s="222"/>
      <c r="C718" s="222"/>
      <c r="D718" s="222"/>
      <c r="E718" s="222"/>
      <c r="F718" s="222"/>
      <c r="G718" s="222"/>
      <c r="H718" s="222"/>
      <c r="I718" s="222"/>
      <c r="J718" s="222"/>
      <c r="K718" s="222"/>
      <c r="L718" s="222"/>
      <c r="M718" s="222"/>
      <c r="N718" s="222"/>
      <c r="O718" s="222"/>
      <c r="P718" s="222"/>
      <c r="Q718" s="222"/>
      <c r="R718" s="222"/>
      <c r="S718" s="222"/>
      <c r="T718" s="222"/>
      <c r="U718" s="222"/>
      <c r="V718" s="222"/>
      <c r="W718" s="222"/>
      <c r="X718" s="222"/>
      <c r="Y718" s="222"/>
      <c r="Z718" s="222"/>
      <c r="AA718" s="222"/>
      <c r="AB718" s="222"/>
      <c r="AC718" s="222"/>
      <c r="AD718" s="222"/>
      <c r="AE718" s="222"/>
    </row>
    <row r="719" spans="1:31" ht="15.75" customHeight="1">
      <c r="A719" s="222"/>
      <c r="B719" s="222"/>
      <c r="C719" s="222"/>
      <c r="D719" s="222"/>
      <c r="E719" s="222"/>
      <c r="F719" s="222"/>
      <c r="G719" s="222"/>
      <c r="H719" s="222"/>
      <c r="I719" s="222"/>
      <c r="J719" s="222"/>
      <c r="K719" s="222"/>
      <c r="L719" s="222"/>
      <c r="M719" s="222"/>
      <c r="N719" s="222"/>
      <c r="O719" s="222"/>
      <c r="P719" s="222"/>
      <c r="Q719" s="222"/>
      <c r="R719" s="222"/>
      <c r="S719" s="222"/>
      <c r="T719" s="222"/>
      <c r="U719" s="222"/>
      <c r="V719" s="222"/>
      <c r="W719" s="222"/>
      <c r="X719" s="222"/>
      <c r="Y719" s="222"/>
      <c r="Z719" s="222"/>
      <c r="AA719" s="222"/>
      <c r="AB719" s="222"/>
      <c r="AC719" s="222"/>
      <c r="AD719" s="222"/>
      <c r="AE719" s="222"/>
    </row>
    <row r="720" spans="1:31" ht="15.75" customHeight="1">
      <c r="A720" s="222"/>
      <c r="B720" s="222"/>
      <c r="C720" s="222"/>
      <c r="D720" s="222"/>
      <c r="E720" s="222"/>
      <c r="F720" s="222"/>
      <c r="G720" s="222"/>
      <c r="H720" s="222"/>
      <c r="I720" s="222"/>
      <c r="J720" s="222"/>
      <c r="K720" s="222"/>
      <c r="L720" s="222"/>
      <c r="M720" s="222"/>
      <c r="N720" s="222"/>
      <c r="O720" s="222"/>
      <c r="P720" s="222"/>
      <c r="Q720" s="222"/>
      <c r="R720" s="222"/>
      <c r="S720" s="222"/>
      <c r="T720" s="222"/>
      <c r="U720" s="222"/>
      <c r="V720" s="222"/>
      <c r="W720" s="222"/>
      <c r="X720" s="222"/>
      <c r="Y720" s="222"/>
      <c r="Z720" s="222"/>
      <c r="AA720" s="222"/>
      <c r="AB720" s="222"/>
      <c r="AC720" s="222"/>
      <c r="AD720" s="222"/>
      <c r="AE720" s="222"/>
    </row>
    <row r="721" spans="1:31" ht="15.75" customHeight="1">
      <c r="A721" s="222"/>
      <c r="B721" s="222"/>
      <c r="C721" s="222"/>
      <c r="D721" s="222"/>
      <c r="E721" s="222"/>
      <c r="F721" s="222"/>
      <c r="G721" s="222"/>
      <c r="H721" s="222"/>
      <c r="I721" s="222"/>
      <c r="J721" s="222"/>
      <c r="K721" s="222"/>
      <c r="L721" s="222"/>
      <c r="M721" s="222"/>
      <c r="N721" s="222"/>
      <c r="O721" s="222"/>
      <c r="P721" s="222"/>
      <c r="Q721" s="222"/>
      <c r="R721" s="222"/>
      <c r="S721" s="222"/>
      <c r="T721" s="222"/>
      <c r="U721" s="222"/>
      <c r="V721" s="222"/>
      <c r="W721" s="222"/>
      <c r="X721" s="222"/>
      <c r="Y721" s="222"/>
      <c r="Z721" s="222"/>
      <c r="AA721" s="222"/>
      <c r="AB721" s="222"/>
      <c r="AC721" s="222"/>
      <c r="AD721" s="222"/>
      <c r="AE721" s="222"/>
    </row>
    <row r="722" spans="1:31" ht="15.75" customHeight="1">
      <c r="A722" s="222"/>
      <c r="B722" s="222"/>
      <c r="C722" s="222"/>
      <c r="D722" s="222"/>
      <c r="E722" s="222"/>
      <c r="F722" s="222"/>
      <c r="G722" s="222"/>
      <c r="H722" s="222"/>
      <c r="I722" s="222"/>
      <c r="J722" s="222"/>
      <c r="K722" s="222"/>
      <c r="L722" s="222"/>
      <c r="M722" s="222"/>
      <c r="N722" s="222"/>
      <c r="O722" s="222"/>
      <c r="P722" s="222"/>
      <c r="Q722" s="222"/>
      <c r="R722" s="222"/>
      <c r="S722" s="222"/>
      <c r="T722" s="222"/>
      <c r="U722" s="222"/>
      <c r="V722" s="222"/>
      <c r="W722" s="222"/>
      <c r="X722" s="222"/>
      <c r="Y722" s="222"/>
      <c r="Z722" s="222"/>
      <c r="AA722" s="222"/>
      <c r="AB722" s="222"/>
      <c r="AC722" s="222"/>
      <c r="AD722" s="222"/>
      <c r="AE722" s="222"/>
    </row>
    <row r="723" spans="1:31" ht="15.75" customHeight="1">
      <c r="A723" s="222"/>
      <c r="B723" s="222"/>
      <c r="C723" s="222"/>
      <c r="D723" s="222"/>
      <c r="E723" s="222"/>
      <c r="F723" s="222"/>
      <c r="G723" s="222"/>
      <c r="H723" s="222"/>
      <c r="I723" s="222"/>
      <c r="J723" s="222"/>
      <c r="K723" s="222"/>
      <c r="L723" s="222"/>
      <c r="M723" s="222"/>
      <c r="N723" s="222"/>
      <c r="O723" s="222"/>
      <c r="P723" s="222"/>
      <c r="Q723" s="222"/>
      <c r="R723" s="222"/>
      <c r="S723" s="222"/>
      <c r="T723" s="222"/>
      <c r="U723" s="222"/>
      <c r="V723" s="222"/>
      <c r="W723" s="222"/>
      <c r="X723" s="222"/>
      <c r="Y723" s="222"/>
      <c r="Z723" s="222"/>
      <c r="AA723" s="222"/>
      <c r="AB723" s="222"/>
      <c r="AC723" s="222"/>
      <c r="AD723" s="222"/>
      <c r="AE723" s="222"/>
    </row>
    <row r="724" spans="1:31" ht="15.75" customHeight="1">
      <c r="A724" s="222"/>
      <c r="B724" s="222"/>
      <c r="C724" s="222"/>
      <c r="D724" s="222"/>
      <c r="E724" s="222"/>
      <c r="F724" s="222"/>
      <c r="G724" s="222"/>
      <c r="H724" s="222"/>
      <c r="I724" s="222"/>
      <c r="J724" s="222"/>
      <c r="K724" s="222"/>
      <c r="L724" s="222"/>
      <c r="M724" s="222"/>
      <c r="N724" s="222"/>
      <c r="O724" s="222"/>
      <c r="P724" s="222"/>
      <c r="Q724" s="222"/>
      <c r="R724" s="222"/>
      <c r="S724" s="222"/>
      <c r="T724" s="222"/>
      <c r="U724" s="222"/>
      <c r="V724" s="222"/>
      <c r="W724" s="222"/>
      <c r="X724" s="222"/>
      <c r="Y724" s="222"/>
      <c r="Z724" s="222"/>
      <c r="AA724" s="222"/>
      <c r="AB724" s="222"/>
      <c r="AC724" s="222"/>
      <c r="AD724" s="222"/>
      <c r="AE724" s="222"/>
    </row>
    <row r="725" spans="1:31" ht="15.75" customHeight="1">
      <c r="A725" s="222"/>
      <c r="B725" s="222"/>
      <c r="C725" s="222"/>
      <c r="D725" s="222"/>
      <c r="E725" s="222"/>
      <c r="F725" s="222"/>
      <c r="G725" s="222"/>
      <c r="H725" s="222"/>
      <c r="I725" s="222"/>
      <c r="J725" s="222"/>
      <c r="K725" s="222"/>
      <c r="L725" s="222"/>
      <c r="M725" s="222"/>
      <c r="N725" s="222"/>
      <c r="O725" s="222"/>
      <c r="P725" s="222"/>
      <c r="Q725" s="222"/>
      <c r="R725" s="222"/>
      <c r="S725" s="222"/>
      <c r="T725" s="222"/>
      <c r="U725" s="222"/>
      <c r="V725" s="222"/>
      <c r="W725" s="222"/>
      <c r="X725" s="222"/>
      <c r="Y725" s="222"/>
      <c r="Z725" s="222"/>
      <c r="AA725" s="222"/>
      <c r="AB725" s="222"/>
      <c r="AC725" s="222"/>
      <c r="AD725" s="222"/>
      <c r="AE725" s="222"/>
    </row>
    <row r="726" spans="1:31" ht="15.75" customHeight="1">
      <c r="A726" s="222"/>
      <c r="B726" s="222"/>
      <c r="C726" s="222"/>
      <c r="D726" s="222"/>
      <c r="E726" s="222"/>
      <c r="F726" s="222"/>
      <c r="G726" s="222"/>
      <c r="H726" s="222"/>
      <c r="I726" s="222"/>
      <c r="J726" s="222"/>
      <c r="K726" s="222"/>
      <c r="L726" s="222"/>
      <c r="M726" s="222"/>
      <c r="N726" s="222"/>
      <c r="O726" s="222"/>
      <c r="P726" s="222"/>
      <c r="Q726" s="222"/>
      <c r="R726" s="222"/>
      <c r="S726" s="222"/>
      <c r="T726" s="222"/>
      <c r="U726" s="222"/>
      <c r="V726" s="222"/>
      <c r="W726" s="222"/>
      <c r="X726" s="222"/>
      <c r="Y726" s="222"/>
      <c r="Z726" s="222"/>
      <c r="AA726" s="222"/>
      <c r="AB726" s="222"/>
      <c r="AC726" s="222"/>
      <c r="AD726" s="222"/>
      <c r="AE726" s="222"/>
    </row>
    <row r="727" spans="1:31" ht="15.75" customHeight="1">
      <c r="A727" s="222"/>
      <c r="B727" s="222"/>
      <c r="C727" s="222"/>
      <c r="D727" s="222"/>
      <c r="E727" s="222"/>
      <c r="F727" s="222"/>
      <c r="G727" s="222"/>
      <c r="H727" s="222"/>
      <c r="I727" s="222"/>
      <c r="J727" s="222"/>
      <c r="K727" s="222"/>
      <c r="L727" s="222"/>
      <c r="M727" s="222"/>
      <c r="N727" s="222"/>
      <c r="O727" s="222"/>
      <c r="P727" s="222"/>
      <c r="Q727" s="222"/>
      <c r="R727" s="222"/>
      <c r="S727" s="222"/>
      <c r="T727" s="222"/>
      <c r="U727" s="222"/>
      <c r="V727" s="222"/>
      <c r="W727" s="222"/>
      <c r="X727" s="222"/>
      <c r="Y727" s="222"/>
      <c r="Z727" s="222"/>
      <c r="AA727" s="222"/>
      <c r="AB727" s="222"/>
      <c r="AC727" s="222"/>
      <c r="AD727" s="222"/>
      <c r="AE727" s="222"/>
    </row>
    <row r="728" spans="1:31" ht="15.75" customHeight="1">
      <c r="A728" s="222"/>
      <c r="B728" s="222"/>
      <c r="C728" s="222"/>
      <c r="D728" s="222"/>
      <c r="E728" s="222"/>
      <c r="F728" s="222"/>
      <c r="G728" s="222"/>
      <c r="H728" s="222"/>
      <c r="I728" s="222"/>
      <c r="J728" s="222"/>
      <c r="K728" s="222"/>
      <c r="L728" s="222"/>
      <c r="M728" s="222"/>
      <c r="N728" s="222"/>
      <c r="O728" s="222"/>
      <c r="P728" s="222"/>
      <c r="Q728" s="222"/>
      <c r="R728" s="222"/>
      <c r="S728" s="222"/>
      <c r="T728" s="222"/>
      <c r="U728" s="222"/>
      <c r="V728" s="222"/>
      <c r="W728" s="222"/>
      <c r="X728" s="222"/>
      <c r="Y728" s="222"/>
      <c r="Z728" s="222"/>
      <c r="AA728" s="222"/>
      <c r="AB728" s="222"/>
      <c r="AC728" s="222"/>
      <c r="AD728" s="222"/>
      <c r="AE728" s="222"/>
    </row>
    <row r="729" spans="1:31" ht="15.75" customHeight="1">
      <c r="A729" s="222"/>
      <c r="B729" s="222"/>
      <c r="C729" s="222"/>
      <c r="D729" s="222"/>
      <c r="E729" s="222"/>
      <c r="F729" s="222"/>
      <c r="G729" s="222"/>
      <c r="H729" s="222"/>
      <c r="I729" s="222"/>
      <c r="J729" s="222"/>
      <c r="K729" s="222"/>
      <c r="L729" s="222"/>
      <c r="M729" s="222"/>
      <c r="N729" s="222"/>
      <c r="O729" s="222"/>
      <c r="P729" s="222"/>
      <c r="Q729" s="222"/>
      <c r="R729" s="222"/>
      <c r="S729" s="222"/>
      <c r="T729" s="222"/>
      <c r="U729" s="222"/>
      <c r="V729" s="222"/>
      <c r="W729" s="222"/>
      <c r="X729" s="222"/>
      <c r="Y729" s="222"/>
      <c r="Z729" s="222"/>
      <c r="AA729" s="222"/>
      <c r="AB729" s="222"/>
      <c r="AC729" s="222"/>
      <c r="AD729" s="222"/>
      <c r="AE729" s="222"/>
    </row>
    <row r="730" spans="1:31" ht="15.75" customHeight="1">
      <c r="A730" s="222"/>
      <c r="B730" s="222"/>
      <c r="C730" s="222"/>
      <c r="D730" s="222"/>
      <c r="E730" s="222"/>
      <c r="F730" s="222"/>
      <c r="G730" s="222"/>
      <c r="H730" s="222"/>
      <c r="I730" s="222"/>
      <c r="J730" s="222"/>
      <c r="K730" s="222"/>
      <c r="L730" s="222"/>
      <c r="M730" s="222"/>
      <c r="N730" s="222"/>
      <c r="O730" s="222"/>
      <c r="P730" s="222"/>
      <c r="Q730" s="222"/>
      <c r="R730" s="222"/>
      <c r="S730" s="222"/>
      <c r="T730" s="222"/>
      <c r="U730" s="222"/>
      <c r="V730" s="222"/>
      <c r="W730" s="222"/>
      <c r="X730" s="222"/>
      <c r="Y730" s="222"/>
      <c r="Z730" s="222"/>
      <c r="AA730" s="222"/>
      <c r="AB730" s="222"/>
      <c r="AC730" s="222"/>
      <c r="AD730" s="222"/>
      <c r="AE730" s="222"/>
    </row>
    <row r="731" spans="1:31" ht="15.75" customHeight="1">
      <c r="A731" s="222"/>
      <c r="B731" s="222"/>
      <c r="C731" s="222"/>
      <c r="D731" s="222"/>
      <c r="E731" s="222"/>
      <c r="F731" s="222"/>
      <c r="G731" s="222"/>
      <c r="H731" s="222"/>
      <c r="I731" s="222"/>
      <c r="J731" s="222"/>
      <c r="K731" s="222"/>
      <c r="L731" s="222"/>
      <c r="M731" s="222"/>
      <c r="N731" s="222"/>
      <c r="O731" s="222"/>
      <c r="P731" s="222"/>
      <c r="Q731" s="222"/>
      <c r="R731" s="222"/>
      <c r="S731" s="222"/>
      <c r="T731" s="222"/>
      <c r="U731" s="222"/>
      <c r="V731" s="222"/>
      <c r="W731" s="222"/>
      <c r="X731" s="222"/>
      <c r="Y731" s="222"/>
      <c r="Z731" s="222"/>
      <c r="AA731" s="222"/>
      <c r="AB731" s="222"/>
      <c r="AC731" s="222"/>
      <c r="AD731" s="222"/>
      <c r="AE731" s="222"/>
    </row>
    <row r="732" spans="1:31" ht="15.75" customHeight="1">
      <c r="A732" s="222"/>
      <c r="B732" s="222"/>
      <c r="C732" s="222"/>
      <c r="D732" s="222"/>
      <c r="E732" s="222"/>
      <c r="F732" s="222"/>
      <c r="G732" s="222"/>
      <c r="H732" s="222"/>
      <c r="I732" s="222"/>
      <c r="J732" s="222"/>
      <c r="K732" s="222"/>
      <c r="L732" s="222"/>
      <c r="M732" s="222"/>
      <c r="N732" s="222"/>
      <c r="O732" s="222"/>
      <c r="P732" s="222"/>
      <c r="Q732" s="222"/>
      <c r="R732" s="222"/>
      <c r="S732" s="222"/>
      <c r="T732" s="222"/>
      <c r="U732" s="222"/>
      <c r="V732" s="222"/>
      <c r="W732" s="222"/>
      <c r="X732" s="222"/>
      <c r="Y732" s="222"/>
      <c r="Z732" s="222"/>
      <c r="AA732" s="222"/>
      <c r="AB732" s="222"/>
      <c r="AC732" s="222"/>
      <c r="AD732" s="222"/>
      <c r="AE732" s="222"/>
    </row>
    <row r="733" spans="1:31" ht="15.75" customHeight="1">
      <c r="A733" s="222"/>
      <c r="B733" s="222"/>
      <c r="C733" s="222"/>
      <c r="D733" s="222"/>
      <c r="E733" s="222"/>
      <c r="F733" s="222"/>
      <c r="G733" s="222"/>
      <c r="H733" s="222"/>
      <c r="I733" s="222"/>
      <c r="J733" s="222"/>
      <c r="K733" s="222"/>
      <c r="L733" s="222"/>
      <c r="M733" s="222"/>
      <c r="N733" s="222"/>
      <c r="O733" s="222"/>
      <c r="P733" s="222"/>
      <c r="Q733" s="222"/>
      <c r="R733" s="222"/>
      <c r="S733" s="222"/>
      <c r="T733" s="222"/>
      <c r="U733" s="222"/>
      <c r="V733" s="222"/>
      <c r="W733" s="222"/>
      <c r="X733" s="222"/>
      <c r="Y733" s="222"/>
      <c r="Z733" s="222"/>
      <c r="AA733" s="222"/>
      <c r="AB733" s="222"/>
      <c r="AC733" s="222"/>
      <c r="AD733" s="222"/>
      <c r="AE733" s="222"/>
    </row>
    <row r="734" spans="1:31" ht="15.75" customHeight="1">
      <c r="A734" s="222"/>
      <c r="B734" s="222"/>
      <c r="C734" s="222"/>
      <c r="D734" s="222"/>
      <c r="E734" s="222"/>
      <c r="F734" s="222"/>
      <c r="G734" s="222"/>
      <c r="H734" s="222"/>
      <c r="I734" s="222"/>
      <c r="J734" s="222"/>
      <c r="K734" s="222"/>
      <c r="L734" s="222"/>
      <c r="M734" s="222"/>
      <c r="N734" s="222"/>
      <c r="O734" s="222"/>
      <c r="P734" s="222"/>
      <c r="Q734" s="222"/>
      <c r="R734" s="222"/>
      <c r="S734" s="222"/>
      <c r="T734" s="222"/>
      <c r="U734" s="222"/>
      <c r="V734" s="222"/>
      <c r="W734" s="222"/>
      <c r="X734" s="222"/>
      <c r="Y734" s="222"/>
      <c r="Z734" s="222"/>
      <c r="AA734" s="222"/>
      <c r="AB734" s="222"/>
      <c r="AC734" s="222"/>
      <c r="AD734" s="222"/>
      <c r="AE734" s="222"/>
    </row>
    <row r="735" spans="1:31" ht="15.75" customHeight="1">
      <c r="A735" s="222"/>
      <c r="B735" s="222"/>
      <c r="C735" s="222"/>
      <c r="D735" s="222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  <c r="P735" s="222"/>
      <c r="Q735" s="222"/>
      <c r="R735" s="222"/>
      <c r="S735" s="222"/>
      <c r="T735" s="222"/>
      <c r="U735" s="222"/>
      <c r="V735" s="222"/>
      <c r="W735" s="222"/>
      <c r="X735" s="222"/>
      <c r="Y735" s="222"/>
      <c r="Z735" s="222"/>
      <c r="AA735" s="222"/>
      <c r="AB735" s="222"/>
      <c r="AC735" s="222"/>
      <c r="AD735" s="222"/>
      <c r="AE735" s="222"/>
    </row>
    <row r="736" spans="1:31" ht="15.75" customHeight="1">
      <c r="A736" s="222"/>
      <c r="B736" s="222"/>
      <c r="C736" s="222"/>
      <c r="D736" s="222"/>
      <c r="E736" s="222"/>
      <c r="F736" s="222"/>
      <c r="G736" s="222"/>
      <c r="H736" s="222"/>
      <c r="I736" s="222"/>
      <c r="J736" s="222"/>
      <c r="K736" s="222"/>
      <c r="L736" s="222"/>
      <c r="M736" s="222"/>
      <c r="N736" s="222"/>
      <c r="O736" s="222"/>
      <c r="P736" s="222"/>
      <c r="Q736" s="222"/>
      <c r="R736" s="222"/>
      <c r="S736" s="222"/>
      <c r="T736" s="222"/>
      <c r="U736" s="222"/>
      <c r="V736" s="222"/>
      <c r="W736" s="222"/>
      <c r="X736" s="222"/>
      <c r="Y736" s="222"/>
      <c r="Z736" s="222"/>
      <c r="AA736" s="222"/>
      <c r="AB736" s="222"/>
      <c r="AC736" s="222"/>
      <c r="AD736" s="222"/>
      <c r="AE736" s="222"/>
    </row>
    <row r="737" spans="1:31" ht="15.75" customHeight="1">
      <c r="A737" s="222"/>
      <c r="B737" s="222"/>
      <c r="C737" s="222"/>
      <c r="D737" s="222"/>
      <c r="E737" s="222"/>
      <c r="F737" s="222"/>
      <c r="G737" s="222"/>
      <c r="H737" s="222"/>
      <c r="I737" s="222"/>
      <c r="J737" s="222"/>
      <c r="K737" s="222"/>
      <c r="L737" s="222"/>
      <c r="M737" s="222"/>
      <c r="N737" s="222"/>
      <c r="O737" s="222"/>
      <c r="P737" s="222"/>
      <c r="Q737" s="222"/>
      <c r="R737" s="222"/>
      <c r="S737" s="222"/>
      <c r="T737" s="222"/>
      <c r="U737" s="222"/>
      <c r="V737" s="222"/>
      <c r="W737" s="222"/>
      <c r="X737" s="222"/>
      <c r="Y737" s="222"/>
      <c r="Z737" s="222"/>
      <c r="AA737" s="222"/>
      <c r="AB737" s="222"/>
      <c r="AC737" s="222"/>
      <c r="AD737" s="222"/>
      <c r="AE737" s="222"/>
    </row>
    <row r="738" spans="1:31" ht="15.75" customHeight="1">
      <c r="A738" s="222"/>
      <c r="B738" s="222"/>
      <c r="C738" s="222"/>
      <c r="D738" s="222"/>
      <c r="E738" s="222"/>
      <c r="F738" s="222"/>
      <c r="G738" s="222"/>
      <c r="H738" s="222"/>
      <c r="I738" s="222"/>
      <c r="J738" s="222"/>
      <c r="K738" s="222"/>
      <c r="L738" s="222"/>
      <c r="M738" s="222"/>
      <c r="N738" s="222"/>
      <c r="O738" s="222"/>
      <c r="P738" s="222"/>
      <c r="Q738" s="222"/>
      <c r="R738" s="222"/>
      <c r="S738" s="222"/>
      <c r="T738" s="222"/>
      <c r="U738" s="222"/>
      <c r="V738" s="222"/>
      <c r="W738" s="222"/>
      <c r="X738" s="222"/>
      <c r="Y738" s="222"/>
      <c r="Z738" s="222"/>
      <c r="AA738" s="222"/>
      <c r="AB738" s="222"/>
      <c r="AC738" s="222"/>
      <c r="AD738" s="222"/>
      <c r="AE738" s="222"/>
    </row>
    <row r="739" spans="1:31" ht="15.75" customHeight="1">
      <c r="A739" s="222"/>
      <c r="B739" s="222"/>
      <c r="C739" s="222"/>
      <c r="D739" s="222"/>
      <c r="E739" s="222"/>
      <c r="F739" s="222"/>
      <c r="G739" s="222"/>
      <c r="H739" s="222"/>
      <c r="I739" s="222"/>
      <c r="J739" s="222"/>
      <c r="K739" s="222"/>
      <c r="L739" s="222"/>
      <c r="M739" s="222"/>
      <c r="N739" s="222"/>
      <c r="O739" s="222"/>
      <c r="P739" s="222"/>
      <c r="Q739" s="222"/>
      <c r="R739" s="222"/>
      <c r="S739" s="222"/>
      <c r="T739" s="222"/>
      <c r="U739" s="222"/>
      <c r="V739" s="222"/>
      <c r="W739" s="222"/>
      <c r="X739" s="222"/>
      <c r="Y739" s="222"/>
      <c r="Z739" s="222"/>
      <c r="AA739" s="222"/>
      <c r="AB739" s="222"/>
      <c r="AC739" s="222"/>
      <c r="AD739" s="222"/>
      <c r="AE739" s="222"/>
    </row>
    <row r="740" spans="1:31" ht="15.75" customHeight="1">
      <c r="A740" s="222"/>
      <c r="B740" s="222"/>
      <c r="C740" s="222"/>
      <c r="D740" s="222"/>
      <c r="E740" s="222"/>
      <c r="F740" s="222"/>
      <c r="G740" s="222"/>
      <c r="H740" s="222"/>
      <c r="I740" s="222"/>
      <c r="J740" s="222"/>
      <c r="K740" s="222"/>
      <c r="L740" s="222"/>
      <c r="M740" s="222"/>
      <c r="N740" s="222"/>
      <c r="O740" s="222"/>
      <c r="P740" s="222"/>
      <c r="Q740" s="222"/>
      <c r="R740" s="222"/>
      <c r="S740" s="222"/>
      <c r="T740" s="222"/>
      <c r="U740" s="222"/>
      <c r="V740" s="222"/>
      <c r="W740" s="222"/>
      <c r="X740" s="222"/>
      <c r="Y740" s="222"/>
      <c r="Z740" s="222"/>
      <c r="AA740" s="222"/>
      <c r="AB740" s="222"/>
      <c r="AC740" s="222"/>
      <c r="AD740" s="222"/>
      <c r="AE740" s="222"/>
    </row>
    <row r="741" spans="1:31" ht="15.75" customHeight="1">
      <c r="A741" s="222"/>
      <c r="B741" s="222"/>
      <c r="C741" s="222"/>
      <c r="D741" s="222"/>
      <c r="E741" s="222"/>
      <c r="F741" s="222"/>
      <c r="G741" s="222"/>
      <c r="H741" s="222"/>
      <c r="I741" s="222"/>
      <c r="J741" s="222"/>
      <c r="K741" s="222"/>
      <c r="L741" s="222"/>
      <c r="M741" s="222"/>
      <c r="N741" s="222"/>
      <c r="O741" s="222"/>
      <c r="P741" s="222"/>
      <c r="Q741" s="222"/>
      <c r="R741" s="222"/>
      <c r="S741" s="222"/>
      <c r="T741" s="222"/>
      <c r="U741" s="222"/>
      <c r="V741" s="222"/>
      <c r="W741" s="222"/>
      <c r="X741" s="222"/>
      <c r="Y741" s="222"/>
      <c r="Z741" s="222"/>
      <c r="AA741" s="222"/>
      <c r="AB741" s="222"/>
      <c r="AC741" s="222"/>
      <c r="AD741" s="222"/>
      <c r="AE741" s="222"/>
    </row>
    <row r="742" spans="1:31" ht="15.75" customHeight="1">
      <c r="A742" s="222"/>
      <c r="B742" s="222"/>
      <c r="C742" s="222"/>
      <c r="D742" s="222"/>
      <c r="E742" s="222"/>
      <c r="F742" s="222"/>
      <c r="G742" s="222"/>
      <c r="H742" s="222"/>
      <c r="I742" s="222"/>
      <c r="J742" s="222"/>
      <c r="K742" s="222"/>
      <c r="L742" s="222"/>
      <c r="M742" s="222"/>
      <c r="N742" s="222"/>
      <c r="O742" s="222"/>
      <c r="P742" s="222"/>
      <c r="Q742" s="222"/>
      <c r="R742" s="222"/>
      <c r="S742" s="222"/>
      <c r="T742" s="222"/>
      <c r="U742" s="222"/>
      <c r="V742" s="222"/>
      <c r="W742" s="222"/>
      <c r="X742" s="222"/>
      <c r="Y742" s="222"/>
      <c r="Z742" s="222"/>
      <c r="AA742" s="222"/>
      <c r="AB742" s="222"/>
      <c r="AC742" s="222"/>
      <c r="AD742" s="222"/>
      <c r="AE742" s="222"/>
    </row>
    <row r="743" spans="1:31" ht="15.75" customHeight="1">
      <c r="A743" s="222"/>
      <c r="B743" s="222"/>
      <c r="C743" s="222"/>
      <c r="D743" s="222"/>
      <c r="E743" s="222"/>
      <c r="F743" s="222"/>
      <c r="G743" s="222"/>
      <c r="H743" s="222"/>
      <c r="I743" s="222"/>
      <c r="J743" s="222"/>
      <c r="K743" s="222"/>
      <c r="L743" s="222"/>
      <c r="M743" s="222"/>
      <c r="N743" s="222"/>
      <c r="O743" s="222"/>
      <c r="P743" s="222"/>
      <c r="Q743" s="222"/>
      <c r="R743" s="222"/>
      <c r="S743" s="222"/>
      <c r="T743" s="222"/>
      <c r="U743" s="222"/>
      <c r="V743" s="222"/>
      <c r="W743" s="222"/>
      <c r="X743" s="222"/>
      <c r="Y743" s="222"/>
      <c r="Z743" s="222"/>
      <c r="AA743" s="222"/>
      <c r="AB743" s="222"/>
      <c r="AC743" s="222"/>
      <c r="AD743" s="222"/>
      <c r="AE743" s="222"/>
    </row>
    <row r="744" spans="1:31" ht="15.75" customHeight="1">
      <c r="A744" s="222"/>
      <c r="B744" s="222"/>
      <c r="C744" s="222"/>
      <c r="D744" s="222"/>
      <c r="E744" s="222"/>
      <c r="F744" s="222"/>
      <c r="G744" s="222"/>
      <c r="H744" s="222"/>
      <c r="I744" s="222"/>
      <c r="J744" s="222"/>
      <c r="K744" s="222"/>
      <c r="L744" s="222"/>
      <c r="M744" s="222"/>
      <c r="N744" s="222"/>
      <c r="O744" s="222"/>
      <c r="P744" s="222"/>
      <c r="Q744" s="222"/>
      <c r="R744" s="222"/>
      <c r="S744" s="222"/>
      <c r="T744" s="222"/>
      <c r="U744" s="222"/>
      <c r="V744" s="222"/>
      <c r="W744" s="222"/>
      <c r="X744" s="222"/>
      <c r="Y744" s="222"/>
      <c r="Z744" s="222"/>
      <c r="AA744" s="222"/>
      <c r="AB744" s="222"/>
      <c r="AC744" s="222"/>
      <c r="AD744" s="222"/>
      <c r="AE744" s="222"/>
    </row>
    <row r="745" spans="1:31" ht="15.75" customHeight="1">
      <c r="A745" s="222"/>
      <c r="B745" s="222"/>
      <c r="C745" s="222"/>
      <c r="D745" s="222"/>
      <c r="E745" s="222"/>
      <c r="F745" s="222"/>
      <c r="G745" s="222"/>
      <c r="H745" s="222"/>
      <c r="I745" s="222"/>
      <c r="J745" s="222"/>
      <c r="K745" s="222"/>
      <c r="L745" s="222"/>
      <c r="M745" s="222"/>
      <c r="N745" s="222"/>
      <c r="O745" s="222"/>
      <c r="P745" s="222"/>
      <c r="Q745" s="222"/>
      <c r="R745" s="222"/>
      <c r="S745" s="222"/>
      <c r="T745" s="222"/>
      <c r="U745" s="222"/>
      <c r="V745" s="222"/>
      <c r="W745" s="222"/>
      <c r="X745" s="222"/>
      <c r="Y745" s="222"/>
      <c r="Z745" s="222"/>
      <c r="AA745" s="222"/>
      <c r="AB745" s="222"/>
      <c r="AC745" s="222"/>
      <c r="AD745" s="222"/>
      <c r="AE745" s="222"/>
    </row>
    <row r="746" spans="1:31" ht="15.75" customHeight="1">
      <c r="A746" s="222"/>
      <c r="B746" s="222"/>
      <c r="C746" s="222"/>
      <c r="D746" s="222"/>
      <c r="E746" s="222"/>
      <c r="F746" s="222"/>
      <c r="G746" s="222"/>
      <c r="H746" s="222"/>
      <c r="I746" s="222"/>
      <c r="J746" s="222"/>
      <c r="K746" s="222"/>
      <c r="L746" s="222"/>
      <c r="M746" s="222"/>
      <c r="N746" s="222"/>
      <c r="O746" s="222"/>
      <c r="P746" s="222"/>
      <c r="Q746" s="222"/>
      <c r="R746" s="222"/>
      <c r="S746" s="222"/>
      <c r="T746" s="222"/>
      <c r="U746" s="222"/>
      <c r="V746" s="222"/>
      <c r="W746" s="222"/>
      <c r="X746" s="222"/>
      <c r="Y746" s="222"/>
      <c r="Z746" s="222"/>
      <c r="AA746" s="222"/>
      <c r="AB746" s="222"/>
      <c r="AC746" s="222"/>
      <c r="AD746" s="222"/>
      <c r="AE746" s="222"/>
    </row>
    <row r="747" spans="1:31" ht="15.75" customHeight="1">
      <c r="A747" s="222"/>
      <c r="B747" s="222"/>
      <c r="C747" s="222"/>
      <c r="D747" s="222"/>
      <c r="E747" s="222"/>
      <c r="F747" s="222"/>
      <c r="G747" s="222"/>
      <c r="H747" s="222"/>
      <c r="I747" s="222"/>
      <c r="J747" s="222"/>
      <c r="K747" s="222"/>
      <c r="L747" s="222"/>
      <c r="M747" s="222"/>
      <c r="N747" s="222"/>
      <c r="O747" s="222"/>
      <c r="P747" s="222"/>
      <c r="Q747" s="222"/>
      <c r="R747" s="222"/>
      <c r="S747" s="222"/>
      <c r="T747" s="222"/>
      <c r="U747" s="222"/>
      <c r="V747" s="222"/>
      <c r="W747" s="222"/>
      <c r="X747" s="222"/>
      <c r="Y747" s="222"/>
      <c r="Z747" s="222"/>
      <c r="AA747" s="222"/>
      <c r="AB747" s="222"/>
      <c r="AC747" s="222"/>
      <c r="AD747" s="222"/>
      <c r="AE747" s="222"/>
    </row>
    <row r="748" spans="1:31" ht="15.75" customHeight="1">
      <c r="A748" s="222"/>
      <c r="B748" s="222"/>
      <c r="C748" s="222"/>
      <c r="D748" s="222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  <c r="P748" s="222"/>
      <c r="Q748" s="222"/>
      <c r="R748" s="222"/>
      <c r="S748" s="222"/>
      <c r="T748" s="222"/>
      <c r="U748" s="222"/>
      <c r="V748" s="222"/>
      <c r="W748" s="222"/>
      <c r="X748" s="222"/>
      <c r="Y748" s="222"/>
      <c r="Z748" s="222"/>
      <c r="AA748" s="222"/>
      <c r="AB748" s="222"/>
      <c r="AC748" s="222"/>
      <c r="AD748" s="222"/>
      <c r="AE748" s="222"/>
    </row>
    <row r="749" spans="1:31" ht="15.75" customHeight="1">
      <c r="A749" s="222"/>
      <c r="B749" s="222"/>
      <c r="C749" s="222"/>
      <c r="D749" s="222"/>
      <c r="E749" s="222"/>
      <c r="F749" s="222"/>
      <c r="G749" s="222"/>
      <c r="H749" s="222"/>
      <c r="I749" s="222"/>
      <c r="J749" s="222"/>
      <c r="K749" s="222"/>
      <c r="L749" s="222"/>
      <c r="M749" s="222"/>
      <c r="N749" s="222"/>
      <c r="O749" s="222"/>
      <c r="P749" s="222"/>
      <c r="Q749" s="222"/>
      <c r="R749" s="222"/>
      <c r="S749" s="222"/>
      <c r="T749" s="222"/>
      <c r="U749" s="222"/>
      <c r="V749" s="222"/>
      <c r="W749" s="222"/>
      <c r="X749" s="222"/>
      <c r="Y749" s="222"/>
      <c r="Z749" s="222"/>
      <c r="AA749" s="222"/>
      <c r="AB749" s="222"/>
      <c r="AC749" s="222"/>
      <c r="AD749" s="222"/>
      <c r="AE749" s="222"/>
    </row>
    <row r="750" spans="1:31" ht="15.75" customHeight="1">
      <c r="A750" s="222"/>
      <c r="B750" s="222"/>
      <c r="C750" s="222"/>
      <c r="D750" s="222"/>
      <c r="E750" s="222"/>
      <c r="F750" s="222"/>
      <c r="G750" s="222"/>
      <c r="H750" s="222"/>
      <c r="I750" s="222"/>
      <c r="J750" s="222"/>
      <c r="K750" s="222"/>
      <c r="L750" s="222"/>
      <c r="M750" s="222"/>
      <c r="N750" s="222"/>
      <c r="O750" s="222"/>
      <c r="P750" s="222"/>
      <c r="Q750" s="222"/>
      <c r="R750" s="222"/>
      <c r="S750" s="222"/>
      <c r="T750" s="222"/>
      <c r="U750" s="222"/>
      <c r="V750" s="222"/>
      <c r="W750" s="222"/>
      <c r="X750" s="222"/>
      <c r="Y750" s="222"/>
      <c r="Z750" s="222"/>
      <c r="AA750" s="222"/>
      <c r="AB750" s="222"/>
      <c r="AC750" s="222"/>
      <c r="AD750" s="222"/>
      <c r="AE750" s="222"/>
    </row>
    <row r="751" spans="1:31" ht="15.75" customHeight="1">
      <c r="A751" s="222"/>
      <c r="B751" s="222"/>
      <c r="C751" s="222"/>
      <c r="D751" s="222"/>
      <c r="E751" s="222"/>
      <c r="F751" s="222"/>
      <c r="G751" s="222"/>
      <c r="H751" s="222"/>
      <c r="I751" s="222"/>
      <c r="J751" s="222"/>
      <c r="K751" s="222"/>
      <c r="L751" s="222"/>
      <c r="M751" s="222"/>
      <c r="N751" s="222"/>
      <c r="O751" s="222"/>
      <c r="P751" s="222"/>
      <c r="Q751" s="222"/>
      <c r="R751" s="222"/>
      <c r="S751" s="222"/>
      <c r="T751" s="222"/>
      <c r="U751" s="222"/>
      <c r="V751" s="222"/>
      <c r="W751" s="222"/>
      <c r="X751" s="222"/>
      <c r="Y751" s="222"/>
      <c r="Z751" s="222"/>
      <c r="AA751" s="222"/>
      <c r="AB751" s="222"/>
      <c r="AC751" s="222"/>
      <c r="AD751" s="222"/>
      <c r="AE751" s="222"/>
    </row>
    <row r="752" spans="1:31" ht="15.75" customHeight="1">
      <c r="A752" s="222"/>
      <c r="B752" s="222"/>
      <c r="C752" s="222"/>
      <c r="D752" s="222"/>
      <c r="E752" s="222"/>
      <c r="F752" s="222"/>
      <c r="G752" s="222"/>
      <c r="H752" s="222"/>
      <c r="I752" s="222"/>
      <c r="J752" s="222"/>
      <c r="K752" s="222"/>
      <c r="L752" s="222"/>
      <c r="M752" s="222"/>
      <c r="N752" s="222"/>
      <c r="O752" s="222"/>
      <c r="P752" s="222"/>
      <c r="Q752" s="222"/>
      <c r="R752" s="222"/>
      <c r="S752" s="222"/>
      <c r="T752" s="222"/>
      <c r="U752" s="222"/>
      <c r="V752" s="222"/>
      <c r="W752" s="222"/>
      <c r="X752" s="222"/>
      <c r="Y752" s="222"/>
      <c r="Z752" s="222"/>
      <c r="AA752" s="222"/>
      <c r="AB752" s="222"/>
      <c r="AC752" s="222"/>
      <c r="AD752" s="222"/>
      <c r="AE752" s="222"/>
    </row>
    <row r="753" spans="1:31" ht="15.75" customHeight="1">
      <c r="A753" s="222"/>
      <c r="B753" s="222"/>
      <c r="C753" s="222"/>
      <c r="D753" s="222"/>
      <c r="E753" s="222"/>
      <c r="F753" s="222"/>
      <c r="G753" s="222"/>
      <c r="H753" s="222"/>
      <c r="I753" s="222"/>
      <c r="J753" s="222"/>
      <c r="K753" s="222"/>
      <c r="L753" s="222"/>
      <c r="M753" s="222"/>
      <c r="N753" s="222"/>
      <c r="O753" s="222"/>
      <c r="P753" s="222"/>
      <c r="Q753" s="222"/>
      <c r="R753" s="222"/>
      <c r="S753" s="222"/>
      <c r="T753" s="222"/>
      <c r="U753" s="222"/>
      <c r="V753" s="222"/>
      <c r="W753" s="222"/>
      <c r="X753" s="222"/>
      <c r="Y753" s="222"/>
      <c r="Z753" s="222"/>
      <c r="AA753" s="222"/>
      <c r="AB753" s="222"/>
      <c r="AC753" s="222"/>
      <c r="AD753" s="222"/>
      <c r="AE753" s="222"/>
    </row>
    <row r="754" spans="1:31" ht="15.75" customHeight="1">
      <c r="A754" s="222"/>
      <c r="B754" s="222"/>
      <c r="C754" s="222"/>
      <c r="D754" s="222"/>
      <c r="E754" s="222"/>
      <c r="F754" s="222"/>
      <c r="G754" s="222"/>
      <c r="H754" s="222"/>
      <c r="I754" s="222"/>
      <c r="J754" s="222"/>
      <c r="K754" s="222"/>
      <c r="L754" s="222"/>
      <c r="M754" s="222"/>
      <c r="N754" s="222"/>
      <c r="O754" s="222"/>
      <c r="P754" s="222"/>
      <c r="Q754" s="222"/>
      <c r="R754" s="222"/>
      <c r="S754" s="222"/>
      <c r="T754" s="222"/>
      <c r="U754" s="222"/>
      <c r="V754" s="222"/>
      <c r="W754" s="222"/>
      <c r="X754" s="222"/>
      <c r="Y754" s="222"/>
      <c r="Z754" s="222"/>
      <c r="AA754" s="222"/>
      <c r="AB754" s="222"/>
      <c r="AC754" s="222"/>
      <c r="AD754" s="222"/>
      <c r="AE754" s="222"/>
    </row>
    <row r="755" spans="1:31" ht="15.75" customHeight="1">
      <c r="A755" s="222"/>
      <c r="B755" s="222"/>
      <c r="C755" s="222"/>
      <c r="D755" s="222"/>
      <c r="E755" s="222"/>
      <c r="F755" s="222"/>
      <c r="G755" s="222"/>
      <c r="H755" s="222"/>
      <c r="I755" s="222"/>
      <c r="J755" s="222"/>
      <c r="K755" s="222"/>
      <c r="L755" s="222"/>
      <c r="M755" s="222"/>
      <c r="N755" s="222"/>
      <c r="O755" s="222"/>
      <c r="P755" s="222"/>
      <c r="Q755" s="222"/>
      <c r="R755" s="222"/>
      <c r="S755" s="222"/>
      <c r="T755" s="222"/>
      <c r="U755" s="222"/>
      <c r="V755" s="222"/>
      <c r="W755" s="222"/>
      <c r="X755" s="222"/>
      <c r="Y755" s="222"/>
      <c r="Z755" s="222"/>
      <c r="AA755" s="222"/>
      <c r="AB755" s="222"/>
      <c r="AC755" s="222"/>
      <c r="AD755" s="222"/>
      <c r="AE755" s="222"/>
    </row>
    <row r="756" spans="1:31" ht="15.75" customHeight="1">
      <c r="A756" s="222"/>
      <c r="B756" s="222"/>
      <c r="C756" s="222"/>
      <c r="D756" s="222"/>
      <c r="E756" s="222"/>
      <c r="F756" s="222"/>
      <c r="G756" s="222"/>
      <c r="H756" s="222"/>
      <c r="I756" s="222"/>
      <c r="J756" s="222"/>
      <c r="K756" s="222"/>
      <c r="L756" s="222"/>
      <c r="M756" s="222"/>
      <c r="N756" s="222"/>
      <c r="O756" s="222"/>
      <c r="P756" s="222"/>
      <c r="Q756" s="222"/>
      <c r="R756" s="222"/>
      <c r="S756" s="222"/>
      <c r="T756" s="222"/>
      <c r="U756" s="222"/>
      <c r="V756" s="222"/>
      <c r="W756" s="222"/>
      <c r="X756" s="222"/>
      <c r="Y756" s="222"/>
      <c r="Z756" s="222"/>
      <c r="AA756" s="222"/>
      <c r="AB756" s="222"/>
      <c r="AC756" s="222"/>
      <c r="AD756" s="222"/>
      <c r="AE756" s="222"/>
    </row>
    <row r="757" spans="1:31" ht="15.75" customHeight="1">
      <c r="A757" s="222"/>
      <c r="B757" s="222"/>
      <c r="C757" s="222"/>
      <c r="D757" s="222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  <c r="P757" s="222"/>
      <c r="Q757" s="222"/>
      <c r="R757" s="222"/>
      <c r="S757" s="222"/>
      <c r="T757" s="222"/>
      <c r="U757" s="222"/>
      <c r="V757" s="222"/>
      <c r="W757" s="222"/>
      <c r="X757" s="222"/>
      <c r="Y757" s="222"/>
      <c r="Z757" s="222"/>
      <c r="AA757" s="222"/>
      <c r="AB757" s="222"/>
      <c r="AC757" s="222"/>
      <c r="AD757" s="222"/>
      <c r="AE757" s="222"/>
    </row>
    <row r="758" spans="1:31" ht="15.75" customHeight="1">
      <c r="A758" s="222"/>
      <c r="B758" s="222"/>
      <c r="C758" s="222"/>
      <c r="D758" s="222"/>
      <c r="E758" s="222"/>
      <c r="F758" s="222"/>
      <c r="G758" s="222"/>
      <c r="H758" s="222"/>
      <c r="I758" s="222"/>
      <c r="J758" s="222"/>
      <c r="K758" s="222"/>
      <c r="L758" s="222"/>
      <c r="M758" s="222"/>
      <c r="N758" s="222"/>
      <c r="O758" s="222"/>
      <c r="P758" s="222"/>
      <c r="Q758" s="222"/>
      <c r="R758" s="222"/>
      <c r="S758" s="222"/>
      <c r="T758" s="222"/>
      <c r="U758" s="222"/>
      <c r="V758" s="222"/>
      <c r="W758" s="222"/>
      <c r="X758" s="222"/>
      <c r="Y758" s="222"/>
      <c r="Z758" s="222"/>
      <c r="AA758" s="222"/>
      <c r="AB758" s="222"/>
      <c r="AC758" s="222"/>
      <c r="AD758" s="222"/>
      <c r="AE758" s="222"/>
    </row>
    <row r="759" spans="1:31" ht="15.75" customHeight="1">
      <c r="A759" s="222"/>
      <c r="B759" s="222"/>
      <c r="C759" s="222"/>
      <c r="D759" s="222"/>
      <c r="E759" s="222"/>
      <c r="F759" s="222"/>
      <c r="G759" s="222"/>
      <c r="H759" s="222"/>
      <c r="I759" s="222"/>
      <c r="J759" s="222"/>
      <c r="K759" s="222"/>
      <c r="L759" s="222"/>
      <c r="M759" s="222"/>
      <c r="N759" s="222"/>
      <c r="O759" s="222"/>
      <c r="P759" s="222"/>
      <c r="Q759" s="222"/>
      <c r="R759" s="222"/>
      <c r="S759" s="222"/>
      <c r="T759" s="222"/>
      <c r="U759" s="222"/>
      <c r="V759" s="222"/>
      <c r="W759" s="222"/>
      <c r="X759" s="222"/>
      <c r="Y759" s="222"/>
      <c r="Z759" s="222"/>
      <c r="AA759" s="222"/>
      <c r="AB759" s="222"/>
      <c r="AC759" s="222"/>
      <c r="AD759" s="222"/>
      <c r="AE759" s="222"/>
    </row>
    <row r="760" spans="1:31" ht="15.75" customHeight="1">
      <c r="A760" s="222"/>
      <c r="B760" s="222"/>
      <c r="C760" s="222"/>
      <c r="D760" s="222"/>
      <c r="E760" s="222"/>
      <c r="F760" s="222"/>
      <c r="G760" s="222"/>
      <c r="H760" s="222"/>
      <c r="I760" s="222"/>
      <c r="J760" s="222"/>
      <c r="K760" s="222"/>
      <c r="L760" s="222"/>
      <c r="M760" s="222"/>
      <c r="N760" s="222"/>
      <c r="O760" s="222"/>
      <c r="P760" s="222"/>
      <c r="Q760" s="222"/>
      <c r="R760" s="222"/>
      <c r="S760" s="222"/>
      <c r="T760" s="222"/>
      <c r="U760" s="222"/>
      <c r="V760" s="222"/>
      <c r="W760" s="222"/>
      <c r="X760" s="222"/>
      <c r="Y760" s="222"/>
      <c r="Z760" s="222"/>
      <c r="AA760" s="222"/>
      <c r="AB760" s="222"/>
      <c r="AC760" s="222"/>
      <c r="AD760" s="222"/>
      <c r="AE760" s="222"/>
    </row>
    <row r="761" spans="1:31" ht="15.75" customHeight="1">
      <c r="A761" s="222"/>
      <c r="B761" s="222"/>
      <c r="C761" s="222"/>
      <c r="D761" s="222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  <c r="P761" s="222"/>
      <c r="Q761" s="222"/>
      <c r="R761" s="222"/>
      <c r="S761" s="222"/>
      <c r="T761" s="222"/>
      <c r="U761" s="222"/>
      <c r="V761" s="222"/>
      <c r="W761" s="222"/>
      <c r="X761" s="222"/>
      <c r="Y761" s="222"/>
      <c r="Z761" s="222"/>
      <c r="AA761" s="222"/>
      <c r="AB761" s="222"/>
      <c r="AC761" s="222"/>
      <c r="AD761" s="222"/>
      <c r="AE761" s="222"/>
    </row>
    <row r="762" spans="1:31" ht="15.75" customHeight="1">
      <c r="A762" s="222"/>
      <c r="B762" s="222"/>
      <c r="C762" s="222"/>
      <c r="D762" s="222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  <c r="P762" s="222"/>
      <c r="Q762" s="222"/>
      <c r="R762" s="222"/>
      <c r="S762" s="222"/>
      <c r="T762" s="222"/>
      <c r="U762" s="222"/>
      <c r="V762" s="222"/>
      <c r="W762" s="222"/>
      <c r="X762" s="222"/>
      <c r="Y762" s="222"/>
      <c r="Z762" s="222"/>
      <c r="AA762" s="222"/>
      <c r="AB762" s="222"/>
      <c r="AC762" s="222"/>
      <c r="AD762" s="222"/>
      <c r="AE762" s="222"/>
    </row>
    <row r="763" spans="1:31" ht="15.75" customHeight="1">
      <c r="A763" s="222"/>
      <c r="B763" s="222"/>
      <c r="C763" s="222"/>
      <c r="D763" s="222"/>
      <c r="E763" s="222"/>
      <c r="F763" s="222"/>
      <c r="G763" s="222"/>
      <c r="H763" s="222"/>
      <c r="I763" s="222"/>
      <c r="J763" s="222"/>
      <c r="K763" s="222"/>
      <c r="L763" s="222"/>
      <c r="M763" s="222"/>
      <c r="N763" s="222"/>
      <c r="O763" s="222"/>
      <c r="P763" s="222"/>
      <c r="Q763" s="222"/>
      <c r="R763" s="222"/>
      <c r="S763" s="222"/>
      <c r="T763" s="222"/>
      <c r="U763" s="222"/>
      <c r="V763" s="222"/>
      <c r="W763" s="222"/>
      <c r="X763" s="222"/>
      <c r="Y763" s="222"/>
      <c r="Z763" s="222"/>
      <c r="AA763" s="222"/>
      <c r="AB763" s="222"/>
      <c r="AC763" s="222"/>
      <c r="AD763" s="222"/>
      <c r="AE763" s="222"/>
    </row>
    <row r="764" spans="1:31" ht="15.75" customHeight="1">
      <c r="A764" s="222"/>
      <c r="B764" s="222"/>
      <c r="C764" s="222"/>
      <c r="D764" s="222"/>
      <c r="E764" s="222"/>
      <c r="F764" s="222"/>
      <c r="G764" s="222"/>
      <c r="H764" s="222"/>
      <c r="I764" s="222"/>
      <c r="J764" s="222"/>
      <c r="K764" s="222"/>
      <c r="L764" s="222"/>
      <c r="M764" s="222"/>
      <c r="N764" s="222"/>
      <c r="O764" s="222"/>
      <c r="P764" s="222"/>
      <c r="Q764" s="222"/>
      <c r="R764" s="222"/>
      <c r="S764" s="222"/>
      <c r="T764" s="222"/>
      <c r="U764" s="222"/>
      <c r="V764" s="222"/>
      <c r="W764" s="222"/>
      <c r="X764" s="222"/>
      <c r="Y764" s="222"/>
      <c r="Z764" s="222"/>
      <c r="AA764" s="222"/>
      <c r="AB764" s="222"/>
      <c r="AC764" s="222"/>
      <c r="AD764" s="222"/>
      <c r="AE764" s="222"/>
    </row>
    <row r="765" spans="1:31" ht="15.75" customHeight="1">
      <c r="A765" s="222"/>
      <c r="B765" s="222"/>
      <c r="C765" s="222"/>
      <c r="D765" s="222"/>
      <c r="E765" s="222"/>
      <c r="F765" s="222"/>
      <c r="G765" s="222"/>
      <c r="H765" s="222"/>
      <c r="I765" s="222"/>
      <c r="J765" s="222"/>
      <c r="K765" s="222"/>
      <c r="L765" s="222"/>
      <c r="M765" s="222"/>
      <c r="N765" s="222"/>
      <c r="O765" s="222"/>
      <c r="P765" s="222"/>
      <c r="Q765" s="222"/>
      <c r="R765" s="222"/>
      <c r="S765" s="222"/>
      <c r="T765" s="222"/>
      <c r="U765" s="222"/>
      <c r="V765" s="222"/>
      <c r="W765" s="222"/>
      <c r="X765" s="222"/>
      <c r="Y765" s="222"/>
      <c r="Z765" s="222"/>
      <c r="AA765" s="222"/>
      <c r="AB765" s="222"/>
      <c r="AC765" s="222"/>
      <c r="AD765" s="222"/>
      <c r="AE765" s="222"/>
    </row>
    <row r="766" spans="1:31" ht="15.75" customHeight="1">
      <c r="A766" s="222"/>
      <c r="B766" s="222"/>
      <c r="C766" s="222"/>
      <c r="D766" s="222"/>
      <c r="E766" s="222"/>
      <c r="F766" s="222"/>
      <c r="G766" s="222"/>
      <c r="H766" s="222"/>
      <c r="I766" s="222"/>
      <c r="J766" s="222"/>
      <c r="K766" s="222"/>
      <c r="L766" s="222"/>
      <c r="M766" s="222"/>
      <c r="N766" s="222"/>
      <c r="O766" s="222"/>
      <c r="P766" s="222"/>
      <c r="Q766" s="222"/>
      <c r="R766" s="222"/>
      <c r="S766" s="222"/>
      <c r="T766" s="222"/>
      <c r="U766" s="222"/>
      <c r="V766" s="222"/>
      <c r="W766" s="222"/>
      <c r="X766" s="222"/>
      <c r="Y766" s="222"/>
      <c r="Z766" s="222"/>
      <c r="AA766" s="222"/>
      <c r="AB766" s="222"/>
      <c r="AC766" s="222"/>
      <c r="AD766" s="222"/>
      <c r="AE766" s="222"/>
    </row>
    <row r="767" spans="1:31" ht="15.75" customHeight="1">
      <c r="A767" s="222"/>
      <c r="B767" s="222"/>
      <c r="C767" s="222"/>
      <c r="D767" s="222"/>
      <c r="E767" s="222"/>
      <c r="F767" s="222"/>
      <c r="G767" s="222"/>
      <c r="H767" s="222"/>
      <c r="I767" s="222"/>
      <c r="J767" s="222"/>
      <c r="K767" s="222"/>
      <c r="L767" s="222"/>
      <c r="M767" s="222"/>
      <c r="N767" s="222"/>
      <c r="O767" s="222"/>
      <c r="P767" s="222"/>
      <c r="Q767" s="222"/>
      <c r="R767" s="222"/>
      <c r="S767" s="222"/>
      <c r="T767" s="222"/>
      <c r="U767" s="222"/>
      <c r="V767" s="222"/>
      <c r="W767" s="222"/>
      <c r="X767" s="222"/>
      <c r="Y767" s="222"/>
      <c r="Z767" s="222"/>
      <c r="AA767" s="222"/>
      <c r="AB767" s="222"/>
      <c r="AC767" s="222"/>
      <c r="AD767" s="222"/>
      <c r="AE767" s="222"/>
    </row>
    <row r="768" spans="1:31" ht="15.75" customHeight="1">
      <c r="A768" s="222"/>
      <c r="B768" s="222"/>
      <c r="C768" s="222"/>
      <c r="D768" s="222"/>
      <c r="E768" s="222"/>
      <c r="F768" s="222"/>
      <c r="G768" s="222"/>
      <c r="H768" s="222"/>
      <c r="I768" s="222"/>
      <c r="J768" s="222"/>
      <c r="K768" s="222"/>
      <c r="L768" s="222"/>
      <c r="M768" s="222"/>
      <c r="N768" s="222"/>
      <c r="O768" s="222"/>
      <c r="P768" s="222"/>
      <c r="Q768" s="222"/>
      <c r="R768" s="222"/>
      <c r="S768" s="222"/>
      <c r="T768" s="222"/>
      <c r="U768" s="222"/>
      <c r="V768" s="222"/>
      <c r="W768" s="222"/>
      <c r="X768" s="222"/>
      <c r="Y768" s="222"/>
      <c r="Z768" s="222"/>
      <c r="AA768" s="222"/>
      <c r="AB768" s="222"/>
      <c r="AC768" s="222"/>
      <c r="AD768" s="222"/>
      <c r="AE768" s="222"/>
    </row>
    <row r="769" spans="1:31" ht="15.75" customHeight="1">
      <c r="A769" s="222"/>
      <c r="B769" s="222"/>
      <c r="C769" s="222"/>
      <c r="D769" s="222"/>
      <c r="E769" s="222"/>
      <c r="F769" s="222"/>
      <c r="G769" s="222"/>
      <c r="H769" s="222"/>
      <c r="I769" s="222"/>
      <c r="J769" s="222"/>
      <c r="K769" s="222"/>
      <c r="L769" s="222"/>
      <c r="M769" s="222"/>
      <c r="N769" s="222"/>
      <c r="O769" s="222"/>
      <c r="P769" s="222"/>
      <c r="Q769" s="222"/>
      <c r="R769" s="222"/>
      <c r="S769" s="222"/>
      <c r="T769" s="222"/>
      <c r="U769" s="222"/>
      <c r="V769" s="222"/>
      <c r="W769" s="222"/>
      <c r="X769" s="222"/>
      <c r="Y769" s="222"/>
      <c r="Z769" s="222"/>
      <c r="AA769" s="222"/>
      <c r="AB769" s="222"/>
      <c r="AC769" s="222"/>
      <c r="AD769" s="222"/>
      <c r="AE769" s="222"/>
    </row>
    <row r="770" spans="1:31" ht="15.75" customHeight="1">
      <c r="A770" s="222"/>
      <c r="B770" s="222"/>
      <c r="C770" s="222"/>
      <c r="D770" s="222"/>
      <c r="E770" s="222"/>
      <c r="F770" s="222"/>
      <c r="G770" s="222"/>
      <c r="H770" s="222"/>
      <c r="I770" s="222"/>
      <c r="J770" s="222"/>
      <c r="K770" s="222"/>
      <c r="L770" s="222"/>
      <c r="M770" s="222"/>
      <c r="N770" s="222"/>
      <c r="O770" s="222"/>
      <c r="P770" s="222"/>
      <c r="Q770" s="222"/>
      <c r="R770" s="222"/>
      <c r="S770" s="222"/>
      <c r="T770" s="222"/>
      <c r="U770" s="222"/>
      <c r="V770" s="222"/>
      <c r="W770" s="222"/>
      <c r="X770" s="222"/>
      <c r="Y770" s="222"/>
      <c r="Z770" s="222"/>
      <c r="AA770" s="222"/>
      <c r="AB770" s="222"/>
      <c r="AC770" s="222"/>
      <c r="AD770" s="222"/>
      <c r="AE770" s="222"/>
    </row>
    <row r="771" spans="1:31" ht="15.75" customHeight="1">
      <c r="A771" s="222"/>
      <c r="B771" s="222"/>
      <c r="C771" s="222"/>
      <c r="D771" s="222"/>
      <c r="E771" s="222"/>
      <c r="F771" s="222"/>
      <c r="G771" s="222"/>
      <c r="H771" s="222"/>
      <c r="I771" s="222"/>
      <c r="J771" s="222"/>
      <c r="K771" s="222"/>
      <c r="L771" s="222"/>
      <c r="M771" s="222"/>
      <c r="N771" s="222"/>
      <c r="O771" s="222"/>
      <c r="P771" s="222"/>
      <c r="Q771" s="222"/>
      <c r="R771" s="222"/>
      <c r="S771" s="222"/>
      <c r="T771" s="222"/>
      <c r="U771" s="222"/>
      <c r="V771" s="222"/>
      <c r="W771" s="222"/>
      <c r="X771" s="222"/>
      <c r="Y771" s="222"/>
      <c r="Z771" s="222"/>
      <c r="AA771" s="222"/>
      <c r="AB771" s="222"/>
      <c r="AC771" s="222"/>
      <c r="AD771" s="222"/>
      <c r="AE771" s="222"/>
    </row>
    <row r="772" spans="1:31" ht="15.75" customHeight="1">
      <c r="A772" s="222"/>
      <c r="B772" s="222"/>
      <c r="C772" s="222"/>
      <c r="D772" s="222"/>
      <c r="E772" s="222"/>
      <c r="F772" s="222"/>
      <c r="G772" s="222"/>
      <c r="H772" s="222"/>
      <c r="I772" s="222"/>
      <c r="J772" s="222"/>
      <c r="K772" s="222"/>
      <c r="L772" s="222"/>
      <c r="M772" s="222"/>
      <c r="N772" s="222"/>
      <c r="O772" s="222"/>
      <c r="P772" s="222"/>
      <c r="Q772" s="222"/>
      <c r="R772" s="222"/>
      <c r="S772" s="222"/>
      <c r="T772" s="222"/>
      <c r="U772" s="222"/>
      <c r="V772" s="222"/>
      <c r="W772" s="222"/>
      <c r="X772" s="222"/>
      <c r="Y772" s="222"/>
      <c r="Z772" s="222"/>
      <c r="AA772" s="222"/>
      <c r="AB772" s="222"/>
      <c r="AC772" s="222"/>
      <c r="AD772" s="222"/>
      <c r="AE772" s="222"/>
    </row>
    <row r="773" spans="1:31" ht="15.75" customHeight="1">
      <c r="A773" s="222"/>
      <c r="B773" s="222"/>
      <c r="C773" s="222"/>
      <c r="D773" s="222"/>
      <c r="E773" s="222"/>
      <c r="F773" s="222"/>
      <c r="G773" s="222"/>
      <c r="H773" s="222"/>
      <c r="I773" s="222"/>
      <c r="J773" s="222"/>
      <c r="K773" s="222"/>
      <c r="L773" s="222"/>
      <c r="M773" s="222"/>
      <c r="N773" s="222"/>
      <c r="O773" s="222"/>
      <c r="P773" s="222"/>
      <c r="Q773" s="222"/>
      <c r="R773" s="222"/>
      <c r="S773" s="222"/>
      <c r="T773" s="222"/>
      <c r="U773" s="222"/>
      <c r="V773" s="222"/>
      <c r="W773" s="222"/>
      <c r="X773" s="222"/>
      <c r="Y773" s="222"/>
      <c r="Z773" s="222"/>
      <c r="AA773" s="222"/>
      <c r="AB773" s="222"/>
      <c r="AC773" s="222"/>
      <c r="AD773" s="222"/>
      <c r="AE773" s="222"/>
    </row>
    <row r="774" spans="1:31" ht="15.75" customHeight="1">
      <c r="A774" s="222"/>
      <c r="B774" s="222"/>
      <c r="C774" s="222"/>
      <c r="D774" s="222"/>
      <c r="E774" s="222"/>
      <c r="F774" s="222"/>
      <c r="G774" s="222"/>
      <c r="H774" s="222"/>
      <c r="I774" s="222"/>
      <c r="J774" s="222"/>
      <c r="K774" s="222"/>
      <c r="L774" s="222"/>
      <c r="M774" s="222"/>
      <c r="N774" s="222"/>
      <c r="O774" s="222"/>
      <c r="P774" s="222"/>
      <c r="Q774" s="222"/>
      <c r="R774" s="222"/>
      <c r="S774" s="222"/>
      <c r="T774" s="222"/>
      <c r="U774" s="222"/>
      <c r="V774" s="222"/>
      <c r="W774" s="222"/>
      <c r="X774" s="222"/>
      <c r="Y774" s="222"/>
      <c r="Z774" s="222"/>
      <c r="AA774" s="222"/>
      <c r="AB774" s="222"/>
      <c r="AC774" s="222"/>
      <c r="AD774" s="222"/>
      <c r="AE774" s="222"/>
    </row>
    <row r="775" spans="1:31" ht="15.75" customHeight="1">
      <c r="A775" s="222"/>
      <c r="B775" s="222"/>
      <c r="C775" s="222"/>
      <c r="D775" s="222"/>
      <c r="E775" s="222"/>
      <c r="F775" s="222"/>
      <c r="G775" s="222"/>
      <c r="H775" s="222"/>
      <c r="I775" s="222"/>
      <c r="J775" s="222"/>
      <c r="K775" s="222"/>
      <c r="L775" s="222"/>
      <c r="M775" s="222"/>
      <c r="N775" s="222"/>
      <c r="O775" s="222"/>
      <c r="P775" s="222"/>
      <c r="Q775" s="222"/>
      <c r="R775" s="222"/>
      <c r="S775" s="222"/>
      <c r="T775" s="222"/>
      <c r="U775" s="222"/>
      <c r="V775" s="222"/>
      <c r="W775" s="222"/>
      <c r="X775" s="222"/>
      <c r="Y775" s="222"/>
      <c r="Z775" s="222"/>
      <c r="AA775" s="222"/>
      <c r="AB775" s="222"/>
      <c r="AC775" s="222"/>
      <c r="AD775" s="222"/>
      <c r="AE775" s="222"/>
    </row>
    <row r="776" spans="1:31" ht="15.75" customHeight="1">
      <c r="A776" s="222"/>
      <c r="B776" s="222"/>
      <c r="C776" s="222"/>
      <c r="D776" s="222"/>
      <c r="E776" s="222"/>
      <c r="F776" s="222"/>
      <c r="G776" s="222"/>
      <c r="H776" s="222"/>
      <c r="I776" s="222"/>
      <c r="J776" s="222"/>
      <c r="K776" s="222"/>
      <c r="L776" s="222"/>
      <c r="M776" s="222"/>
      <c r="N776" s="222"/>
      <c r="O776" s="222"/>
      <c r="P776" s="222"/>
      <c r="Q776" s="222"/>
      <c r="R776" s="222"/>
      <c r="S776" s="222"/>
      <c r="T776" s="222"/>
      <c r="U776" s="222"/>
      <c r="V776" s="222"/>
      <c r="W776" s="222"/>
      <c r="X776" s="222"/>
      <c r="Y776" s="222"/>
      <c r="Z776" s="222"/>
      <c r="AA776" s="222"/>
      <c r="AB776" s="222"/>
      <c r="AC776" s="222"/>
      <c r="AD776" s="222"/>
      <c r="AE776" s="222"/>
    </row>
    <row r="777" spans="1:31" ht="15.75" customHeight="1">
      <c r="A777" s="222"/>
      <c r="B777" s="222"/>
      <c r="C777" s="222"/>
      <c r="D777" s="222"/>
      <c r="E777" s="222"/>
      <c r="F777" s="222"/>
      <c r="G777" s="222"/>
      <c r="H777" s="222"/>
      <c r="I777" s="222"/>
      <c r="J777" s="222"/>
      <c r="K777" s="222"/>
      <c r="L777" s="222"/>
      <c r="M777" s="222"/>
      <c r="N777" s="222"/>
      <c r="O777" s="222"/>
      <c r="P777" s="222"/>
      <c r="Q777" s="222"/>
      <c r="R777" s="222"/>
      <c r="S777" s="222"/>
      <c r="T777" s="222"/>
      <c r="U777" s="222"/>
      <c r="V777" s="222"/>
      <c r="W777" s="222"/>
      <c r="X777" s="222"/>
      <c r="Y777" s="222"/>
      <c r="Z777" s="222"/>
      <c r="AA777" s="222"/>
      <c r="AB777" s="222"/>
      <c r="AC777" s="222"/>
      <c r="AD777" s="222"/>
      <c r="AE777" s="222"/>
    </row>
    <row r="778" spans="1:31" ht="15.75" customHeight="1">
      <c r="A778" s="222"/>
      <c r="B778" s="222"/>
      <c r="C778" s="222"/>
      <c r="D778" s="222"/>
      <c r="E778" s="222"/>
      <c r="F778" s="222"/>
      <c r="G778" s="222"/>
      <c r="H778" s="222"/>
      <c r="I778" s="222"/>
      <c r="J778" s="222"/>
      <c r="K778" s="222"/>
      <c r="L778" s="222"/>
      <c r="M778" s="222"/>
      <c r="N778" s="222"/>
      <c r="O778" s="222"/>
      <c r="P778" s="222"/>
      <c r="Q778" s="222"/>
      <c r="R778" s="222"/>
      <c r="S778" s="222"/>
      <c r="T778" s="222"/>
      <c r="U778" s="222"/>
      <c r="V778" s="222"/>
      <c r="W778" s="222"/>
      <c r="X778" s="222"/>
      <c r="Y778" s="222"/>
      <c r="Z778" s="222"/>
      <c r="AA778" s="222"/>
      <c r="AB778" s="222"/>
      <c r="AC778" s="222"/>
      <c r="AD778" s="222"/>
      <c r="AE778" s="222"/>
    </row>
    <row r="779" spans="1:31" ht="15.75" customHeight="1">
      <c r="A779" s="222"/>
      <c r="B779" s="222"/>
      <c r="C779" s="222"/>
      <c r="D779" s="222"/>
      <c r="E779" s="222"/>
      <c r="F779" s="222"/>
      <c r="G779" s="222"/>
      <c r="H779" s="222"/>
      <c r="I779" s="222"/>
      <c r="J779" s="222"/>
      <c r="K779" s="222"/>
      <c r="L779" s="222"/>
      <c r="M779" s="222"/>
      <c r="N779" s="222"/>
      <c r="O779" s="222"/>
      <c r="P779" s="222"/>
      <c r="Q779" s="222"/>
      <c r="R779" s="222"/>
      <c r="S779" s="222"/>
      <c r="T779" s="222"/>
      <c r="U779" s="222"/>
      <c r="V779" s="222"/>
      <c r="W779" s="222"/>
      <c r="X779" s="222"/>
      <c r="Y779" s="222"/>
      <c r="Z779" s="222"/>
      <c r="AA779" s="222"/>
      <c r="AB779" s="222"/>
      <c r="AC779" s="222"/>
      <c r="AD779" s="222"/>
      <c r="AE779" s="222"/>
    </row>
    <row r="780" spans="1:31" ht="15.75" customHeight="1">
      <c r="A780" s="222"/>
      <c r="B780" s="222"/>
      <c r="C780" s="222"/>
      <c r="D780" s="222"/>
      <c r="E780" s="222"/>
      <c r="F780" s="222"/>
      <c r="G780" s="222"/>
      <c r="H780" s="222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  <c r="Z780" s="222"/>
      <c r="AA780" s="222"/>
      <c r="AB780" s="222"/>
      <c r="AC780" s="222"/>
      <c r="AD780" s="222"/>
      <c r="AE780" s="222"/>
    </row>
    <row r="781" spans="1:31" ht="15.75" customHeight="1">
      <c r="A781" s="222"/>
      <c r="B781" s="222"/>
      <c r="C781" s="222"/>
      <c r="D781" s="222"/>
      <c r="E781" s="222"/>
      <c r="F781" s="222"/>
      <c r="G781" s="222"/>
      <c r="H781" s="222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  <c r="Z781" s="222"/>
      <c r="AA781" s="222"/>
      <c r="AB781" s="222"/>
      <c r="AC781" s="222"/>
      <c r="AD781" s="222"/>
      <c r="AE781" s="222"/>
    </row>
    <row r="782" spans="1:31" ht="15.75" customHeight="1">
      <c r="A782" s="222"/>
      <c r="B782" s="222"/>
      <c r="C782" s="222"/>
      <c r="D782" s="222"/>
      <c r="E782" s="222"/>
      <c r="F782" s="222"/>
      <c r="G782" s="222"/>
      <c r="H782" s="222"/>
      <c r="I782" s="222"/>
      <c r="J782" s="222"/>
      <c r="K782" s="222"/>
      <c r="L782" s="222"/>
      <c r="M782" s="222"/>
      <c r="N782" s="222"/>
      <c r="O782" s="222"/>
      <c r="P782" s="222"/>
      <c r="Q782" s="222"/>
      <c r="R782" s="222"/>
      <c r="S782" s="222"/>
      <c r="T782" s="222"/>
      <c r="U782" s="222"/>
      <c r="V782" s="222"/>
      <c r="W782" s="222"/>
      <c r="X782" s="222"/>
      <c r="Y782" s="222"/>
      <c r="Z782" s="222"/>
      <c r="AA782" s="222"/>
      <c r="AB782" s="222"/>
      <c r="AC782" s="222"/>
      <c r="AD782" s="222"/>
      <c r="AE782" s="222"/>
    </row>
    <row r="783" spans="1:31" ht="15.75" customHeight="1">
      <c r="A783" s="222"/>
      <c r="B783" s="222"/>
      <c r="C783" s="222"/>
      <c r="D783" s="222"/>
      <c r="E783" s="222"/>
      <c r="F783" s="222"/>
      <c r="G783" s="222"/>
      <c r="H783" s="222"/>
      <c r="I783" s="222"/>
      <c r="J783" s="222"/>
      <c r="K783" s="222"/>
      <c r="L783" s="222"/>
      <c r="M783" s="222"/>
      <c r="N783" s="222"/>
      <c r="O783" s="222"/>
      <c r="P783" s="222"/>
      <c r="Q783" s="222"/>
      <c r="R783" s="222"/>
      <c r="S783" s="222"/>
      <c r="T783" s="222"/>
      <c r="U783" s="222"/>
      <c r="V783" s="222"/>
      <c r="W783" s="222"/>
      <c r="X783" s="222"/>
      <c r="Y783" s="222"/>
      <c r="Z783" s="222"/>
      <c r="AA783" s="222"/>
      <c r="AB783" s="222"/>
      <c r="AC783" s="222"/>
      <c r="AD783" s="222"/>
      <c r="AE783" s="222"/>
    </row>
    <row r="784" spans="1:31" ht="15.75" customHeight="1">
      <c r="A784" s="222"/>
      <c r="B784" s="222"/>
      <c r="C784" s="222"/>
      <c r="D784" s="222"/>
      <c r="E784" s="222"/>
      <c r="F784" s="222"/>
      <c r="G784" s="222"/>
      <c r="H784" s="222"/>
      <c r="I784" s="222"/>
      <c r="J784" s="222"/>
      <c r="K784" s="222"/>
      <c r="L784" s="222"/>
      <c r="M784" s="222"/>
      <c r="N784" s="222"/>
      <c r="O784" s="222"/>
      <c r="P784" s="222"/>
      <c r="Q784" s="222"/>
      <c r="R784" s="222"/>
      <c r="S784" s="222"/>
      <c r="T784" s="222"/>
      <c r="U784" s="222"/>
      <c r="V784" s="222"/>
      <c r="W784" s="222"/>
      <c r="X784" s="222"/>
      <c r="Y784" s="222"/>
      <c r="Z784" s="222"/>
      <c r="AA784" s="222"/>
      <c r="AB784" s="222"/>
      <c r="AC784" s="222"/>
      <c r="AD784" s="222"/>
      <c r="AE784" s="222"/>
    </row>
    <row r="785" spans="1:31" ht="15.75" customHeight="1">
      <c r="A785" s="222"/>
      <c r="B785" s="222"/>
      <c r="C785" s="222"/>
      <c r="D785" s="222"/>
      <c r="E785" s="222"/>
      <c r="F785" s="222"/>
      <c r="G785" s="222"/>
      <c r="H785" s="222"/>
      <c r="I785" s="222"/>
      <c r="J785" s="222"/>
      <c r="K785" s="222"/>
      <c r="L785" s="222"/>
      <c r="M785" s="222"/>
      <c r="N785" s="222"/>
      <c r="O785" s="222"/>
      <c r="P785" s="222"/>
      <c r="Q785" s="222"/>
      <c r="R785" s="222"/>
      <c r="S785" s="222"/>
      <c r="T785" s="222"/>
      <c r="U785" s="222"/>
      <c r="V785" s="222"/>
      <c r="W785" s="222"/>
      <c r="X785" s="222"/>
      <c r="Y785" s="222"/>
      <c r="Z785" s="222"/>
      <c r="AA785" s="222"/>
      <c r="AB785" s="222"/>
      <c r="AC785" s="222"/>
      <c r="AD785" s="222"/>
      <c r="AE785" s="222"/>
    </row>
    <row r="786" spans="1:31" ht="15.75" customHeight="1">
      <c r="A786" s="222"/>
      <c r="B786" s="222"/>
      <c r="C786" s="222"/>
      <c r="D786" s="222"/>
      <c r="E786" s="222"/>
      <c r="F786" s="222"/>
      <c r="G786" s="222"/>
      <c r="H786" s="222"/>
      <c r="I786" s="222"/>
      <c r="J786" s="222"/>
      <c r="K786" s="222"/>
      <c r="L786" s="222"/>
      <c r="M786" s="222"/>
      <c r="N786" s="222"/>
      <c r="O786" s="222"/>
      <c r="P786" s="222"/>
      <c r="Q786" s="222"/>
      <c r="R786" s="222"/>
      <c r="S786" s="222"/>
      <c r="T786" s="222"/>
      <c r="U786" s="222"/>
      <c r="V786" s="222"/>
      <c r="W786" s="222"/>
      <c r="X786" s="222"/>
      <c r="Y786" s="222"/>
      <c r="Z786" s="222"/>
      <c r="AA786" s="222"/>
      <c r="AB786" s="222"/>
      <c r="AC786" s="222"/>
      <c r="AD786" s="222"/>
      <c r="AE786" s="222"/>
    </row>
    <row r="787" spans="1:31" ht="15.75" customHeight="1">
      <c r="A787" s="222"/>
      <c r="B787" s="222"/>
      <c r="C787" s="222"/>
      <c r="D787" s="222"/>
      <c r="E787" s="222"/>
      <c r="F787" s="222"/>
      <c r="G787" s="222"/>
      <c r="H787" s="222"/>
      <c r="I787" s="222"/>
      <c r="J787" s="222"/>
      <c r="K787" s="222"/>
      <c r="L787" s="222"/>
      <c r="M787" s="222"/>
      <c r="N787" s="222"/>
      <c r="O787" s="222"/>
      <c r="P787" s="222"/>
      <c r="Q787" s="222"/>
      <c r="R787" s="222"/>
      <c r="S787" s="222"/>
      <c r="T787" s="222"/>
      <c r="U787" s="222"/>
      <c r="V787" s="222"/>
      <c r="W787" s="222"/>
      <c r="X787" s="222"/>
      <c r="Y787" s="222"/>
      <c r="Z787" s="222"/>
      <c r="AA787" s="222"/>
      <c r="AB787" s="222"/>
      <c r="AC787" s="222"/>
      <c r="AD787" s="222"/>
      <c r="AE787" s="222"/>
    </row>
    <row r="788" spans="1:31" ht="15.75" customHeight="1">
      <c r="A788" s="222"/>
      <c r="B788" s="222"/>
      <c r="C788" s="222"/>
      <c r="D788" s="222"/>
      <c r="E788" s="222"/>
      <c r="F788" s="222"/>
      <c r="G788" s="222"/>
      <c r="H788" s="222"/>
      <c r="I788" s="222"/>
      <c r="J788" s="222"/>
      <c r="K788" s="222"/>
      <c r="L788" s="222"/>
      <c r="M788" s="222"/>
      <c r="N788" s="222"/>
      <c r="O788" s="222"/>
      <c r="P788" s="222"/>
      <c r="Q788" s="222"/>
      <c r="R788" s="222"/>
      <c r="S788" s="222"/>
      <c r="T788" s="222"/>
      <c r="U788" s="222"/>
      <c r="V788" s="222"/>
      <c r="W788" s="222"/>
      <c r="X788" s="222"/>
      <c r="Y788" s="222"/>
      <c r="Z788" s="222"/>
      <c r="AA788" s="222"/>
      <c r="AB788" s="222"/>
      <c r="AC788" s="222"/>
      <c r="AD788" s="222"/>
      <c r="AE788" s="222"/>
    </row>
    <row r="789" spans="1:31" ht="15.75" customHeight="1">
      <c r="A789" s="222"/>
      <c r="B789" s="222"/>
      <c r="C789" s="222"/>
      <c r="D789" s="222"/>
      <c r="E789" s="222"/>
      <c r="F789" s="222"/>
      <c r="G789" s="222"/>
      <c r="H789" s="222"/>
      <c r="I789" s="222"/>
      <c r="J789" s="222"/>
      <c r="K789" s="222"/>
      <c r="L789" s="222"/>
      <c r="M789" s="222"/>
      <c r="N789" s="222"/>
      <c r="O789" s="222"/>
      <c r="P789" s="222"/>
      <c r="Q789" s="222"/>
      <c r="R789" s="222"/>
      <c r="S789" s="222"/>
      <c r="T789" s="222"/>
      <c r="U789" s="222"/>
      <c r="V789" s="222"/>
      <c r="W789" s="222"/>
      <c r="X789" s="222"/>
      <c r="Y789" s="222"/>
      <c r="Z789" s="222"/>
      <c r="AA789" s="222"/>
      <c r="AB789" s="222"/>
      <c r="AC789" s="222"/>
      <c r="AD789" s="222"/>
      <c r="AE789" s="222"/>
    </row>
    <row r="790" spans="1:31" ht="15.75" customHeight="1">
      <c r="A790" s="222"/>
      <c r="B790" s="222"/>
      <c r="C790" s="222"/>
      <c r="D790" s="222"/>
      <c r="E790" s="222"/>
      <c r="F790" s="222"/>
      <c r="G790" s="222"/>
      <c r="H790" s="222"/>
      <c r="I790" s="222"/>
      <c r="J790" s="222"/>
      <c r="K790" s="222"/>
      <c r="L790" s="222"/>
      <c r="M790" s="222"/>
      <c r="N790" s="222"/>
      <c r="O790" s="222"/>
      <c r="P790" s="222"/>
      <c r="Q790" s="222"/>
      <c r="R790" s="222"/>
      <c r="S790" s="222"/>
      <c r="T790" s="222"/>
      <c r="U790" s="222"/>
      <c r="V790" s="222"/>
      <c r="W790" s="222"/>
      <c r="X790" s="222"/>
      <c r="Y790" s="222"/>
      <c r="Z790" s="222"/>
      <c r="AA790" s="222"/>
      <c r="AB790" s="222"/>
      <c r="AC790" s="222"/>
      <c r="AD790" s="222"/>
      <c r="AE790" s="222"/>
    </row>
    <row r="791" spans="1:31" ht="15.75" customHeight="1">
      <c r="A791" s="222"/>
      <c r="B791" s="222"/>
      <c r="C791" s="222"/>
      <c r="D791" s="222"/>
      <c r="E791" s="222"/>
      <c r="F791" s="222"/>
      <c r="G791" s="222"/>
      <c r="H791" s="222"/>
      <c r="I791" s="222"/>
      <c r="J791" s="222"/>
      <c r="K791" s="222"/>
      <c r="L791" s="222"/>
      <c r="M791" s="222"/>
      <c r="N791" s="222"/>
      <c r="O791" s="222"/>
      <c r="P791" s="222"/>
      <c r="Q791" s="222"/>
      <c r="R791" s="222"/>
      <c r="S791" s="222"/>
      <c r="T791" s="222"/>
      <c r="U791" s="222"/>
      <c r="V791" s="222"/>
      <c r="W791" s="222"/>
      <c r="X791" s="222"/>
      <c r="Y791" s="222"/>
      <c r="Z791" s="222"/>
      <c r="AA791" s="222"/>
      <c r="AB791" s="222"/>
      <c r="AC791" s="222"/>
      <c r="AD791" s="222"/>
      <c r="AE791" s="222"/>
    </row>
    <row r="792" spans="1:31" ht="15.75" customHeight="1">
      <c r="A792" s="222"/>
      <c r="B792" s="222"/>
      <c r="C792" s="222"/>
      <c r="D792" s="222"/>
      <c r="E792" s="222"/>
      <c r="F792" s="222"/>
      <c r="G792" s="222"/>
      <c r="H792" s="222"/>
      <c r="I792" s="222"/>
      <c r="J792" s="222"/>
      <c r="K792" s="222"/>
      <c r="L792" s="222"/>
      <c r="M792" s="222"/>
      <c r="N792" s="222"/>
      <c r="O792" s="222"/>
      <c r="P792" s="222"/>
      <c r="Q792" s="222"/>
      <c r="R792" s="222"/>
      <c r="S792" s="222"/>
      <c r="T792" s="222"/>
      <c r="U792" s="222"/>
      <c r="V792" s="222"/>
      <c r="W792" s="222"/>
      <c r="X792" s="222"/>
      <c r="Y792" s="222"/>
      <c r="Z792" s="222"/>
      <c r="AA792" s="222"/>
      <c r="AB792" s="222"/>
      <c r="AC792" s="222"/>
      <c r="AD792" s="222"/>
      <c r="AE792" s="222"/>
    </row>
    <row r="793" spans="1:31" ht="15.75" customHeight="1">
      <c r="A793" s="222"/>
      <c r="B793" s="222"/>
      <c r="C793" s="222"/>
      <c r="D793" s="222"/>
      <c r="E793" s="222"/>
      <c r="F793" s="222"/>
      <c r="G793" s="222"/>
      <c r="H793" s="222"/>
      <c r="I793" s="222"/>
      <c r="J793" s="222"/>
      <c r="K793" s="222"/>
      <c r="L793" s="222"/>
      <c r="M793" s="222"/>
      <c r="N793" s="222"/>
      <c r="O793" s="222"/>
      <c r="P793" s="222"/>
      <c r="Q793" s="222"/>
      <c r="R793" s="222"/>
      <c r="S793" s="222"/>
      <c r="T793" s="222"/>
      <c r="U793" s="222"/>
      <c r="V793" s="222"/>
      <c r="W793" s="222"/>
      <c r="X793" s="222"/>
      <c r="Y793" s="222"/>
      <c r="Z793" s="222"/>
      <c r="AA793" s="222"/>
      <c r="AB793" s="222"/>
      <c r="AC793" s="222"/>
      <c r="AD793" s="222"/>
      <c r="AE793" s="222"/>
    </row>
    <row r="794" spans="1:31" ht="15.75" customHeight="1">
      <c r="A794" s="222"/>
      <c r="B794" s="222"/>
      <c r="C794" s="222"/>
      <c r="D794" s="222"/>
      <c r="E794" s="222"/>
      <c r="F794" s="222"/>
      <c r="G794" s="222"/>
      <c r="H794" s="222"/>
      <c r="I794" s="222"/>
      <c r="J794" s="222"/>
      <c r="K794" s="222"/>
      <c r="L794" s="222"/>
      <c r="M794" s="222"/>
      <c r="N794" s="222"/>
      <c r="O794" s="222"/>
      <c r="P794" s="222"/>
      <c r="Q794" s="222"/>
      <c r="R794" s="222"/>
      <c r="S794" s="222"/>
      <c r="T794" s="222"/>
      <c r="U794" s="222"/>
      <c r="V794" s="222"/>
      <c r="W794" s="222"/>
      <c r="X794" s="222"/>
      <c r="Y794" s="222"/>
      <c r="Z794" s="222"/>
      <c r="AA794" s="222"/>
      <c r="AB794" s="222"/>
      <c r="AC794" s="222"/>
      <c r="AD794" s="222"/>
      <c r="AE794" s="222"/>
    </row>
    <row r="795" spans="1:31" ht="15.75" customHeight="1">
      <c r="A795" s="222"/>
      <c r="B795" s="222"/>
      <c r="C795" s="222"/>
      <c r="D795" s="222"/>
      <c r="E795" s="222"/>
      <c r="F795" s="222"/>
      <c r="G795" s="222"/>
      <c r="H795" s="222"/>
      <c r="I795" s="222"/>
      <c r="J795" s="222"/>
      <c r="K795" s="222"/>
      <c r="L795" s="222"/>
      <c r="M795" s="222"/>
      <c r="N795" s="222"/>
      <c r="O795" s="222"/>
      <c r="P795" s="222"/>
      <c r="Q795" s="222"/>
      <c r="R795" s="222"/>
      <c r="S795" s="222"/>
      <c r="T795" s="222"/>
      <c r="U795" s="222"/>
      <c r="V795" s="222"/>
      <c r="W795" s="222"/>
      <c r="X795" s="222"/>
      <c r="Y795" s="222"/>
      <c r="Z795" s="222"/>
      <c r="AA795" s="222"/>
      <c r="AB795" s="222"/>
      <c r="AC795" s="222"/>
      <c r="AD795" s="222"/>
      <c r="AE795" s="222"/>
    </row>
    <row r="796" spans="1:31" ht="15.75" customHeight="1">
      <c r="A796" s="222"/>
      <c r="B796" s="222"/>
      <c r="C796" s="222"/>
      <c r="D796" s="222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  <c r="P796" s="222"/>
      <c r="Q796" s="222"/>
      <c r="R796" s="222"/>
      <c r="S796" s="222"/>
      <c r="T796" s="222"/>
      <c r="U796" s="222"/>
      <c r="V796" s="222"/>
      <c r="W796" s="222"/>
      <c r="X796" s="222"/>
      <c r="Y796" s="222"/>
      <c r="Z796" s="222"/>
      <c r="AA796" s="222"/>
      <c r="AB796" s="222"/>
      <c r="AC796" s="222"/>
      <c r="AD796" s="222"/>
      <c r="AE796" s="222"/>
    </row>
    <row r="797" spans="1:31" ht="15.75" customHeight="1">
      <c r="A797" s="222"/>
      <c r="B797" s="222"/>
      <c r="C797" s="222"/>
      <c r="D797" s="222"/>
      <c r="E797" s="222"/>
      <c r="F797" s="222"/>
      <c r="G797" s="222"/>
      <c r="H797" s="222"/>
      <c r="I797" s="222"/>
      <c r="J797" s="222"/>
      <c r="K797" s="222"/>
      <c r="L797" s="222"/>
      <c r="M797" s="222"/>
      <c r="N797" s="222"/>
      <c r="O797" s="222"/>
      <c r="P797" s="222"/>
      <c r="Q797" s="222"/>
      <c r="R797" s="222"/>
      <c r="S797" s="222"/>
      <c r="T797" s="222"/>
      <c r="U797" s="222"/>
      <c r="V797" s="222"/>
      <c r="W797" s="222"/>
      <c r="X797" s="222"/>
      <c r="Y797" s="222"/>
      <c r="Z797" s="222"/>
      <c r="AA797" s="222"/>
      <c r="AB797" s="222"/>
      <c r="AC797" s="222"/>
      <c r="AD797" s="222"/>
      <c r="AE797" s="222"/>
    </row>
    <row r="798" spans="1:31" ht="15.75" customHeight="1">
      <c r="A798" s="222"/>
      <c r="B798" s="222"/>
      <c r="C798" s="222"/>
      <c r="D798" s="222"/>
      <c r="E798" s="222"/>
      <c r="F798" s="222"/>
      <c r="G798" s="222"/>
      <c r="H798" s="222"/>
      <c r="I798" s="222"/>
      <c r="J798" s="222"/>
      <c r="K798" s="222"/>
      <c r="L798" s="222"/>
      <c r="M798" s="222"/>
      <c r="N798" s="222"/>
      <c r="O798" s="222"/>
      <c r="P798" s="222"/>
      <c r="Q798" s="222"/>
      <c r="R798" s="222"/>
      <c r="S798" s="222"/>
      <c r="T798" s="222"/>
      <c r="U798" s="222"/>
      <c r="V798" s="222"/>
      <c r="W798" s="222"/>
      <c r="X798" s="222"/>
      <c r="Y798" s="222"/>
      <c r="Z798" s="222"/>
      <c r="AA798" s="222"/>
      <c r="AB798" s="222"/>
      <c r="AC798" s="222"/>
      <c r="AD798" s="222"/>
      <c r="AE798" s="222"/>
    </row>
    <row r="799" spans="1:31" ht="15.75" customHeight="1">
      <c r="A799" s="222"/>
      <c r="B799" s="222"/>
      <c r="C799" s="222"/>
      <c r="D799" s="222"/>
      <c r="E799" s="222"/>
      <c r="F799" s="222"/>
      <c r="G799" s="222"/>
      <c r="H799" s="222"/>
      <c r="I799" s="222"/>
      <c r="J799" s="222"/>
      <c r="K799" s="222"/>
      <c r="L799" s="222"/>
      <c r="M799" s="222"/>
      <c r="N799" s="222"/>
      <c r="O799" s="222"/>
      <c r="P799" s="222"/>
      <c r="Q799" s="222"/>
      <c r="R799" s="222"/>
      <c r="S799" s="222"/>
      <c r="T799" s="222"/>
      <c r="U799" s="222"/>
      <c r="V799" s="222"/>
      <c r="W799" s="222"/>
      <c r="X799" s="222"/>
      <c r="Y799" s="222"/>
      <c r="Z799" s="222"/>
      <c r="AA799" s="222"/>
      <c r="AB799" s="222"/>
      <c r="AC799" s="222"/>
      <c r="AD799" s="222"/>
      <c r="AE799" s="222"/>
    </row>
    <row r="800" spans="1:31" ht="15.75" customHeight="1">
      <c r="A800" s="222"/>
      <c r="B800" s="222"/>
      <c r="C800" s="222"/>
      <c r="D800" s="222"/>
      <c r="E800" s="222"/>
      <c r="F800" s="222"/>
      <c r="G800" s="222"/>
      <c r="H800" s="222"/>
      <c r="I800" s="222"/>
      <c r="J800" s="222"/>
      <c r="K800" s="222"/>
      <c r="L800" s="222"/>
      <c r="M800" s="222"/>
      <c r="N800" s="222"/>
      <c r="O800" s="222"/>
      <c r="P800" s="222"/>
      <c r="Q800" s="222"/>
      <c r="R800" s="222"/>
      <c r="S800" s="222"/>
      <c r="T800" s="222"/>
      <c r="U800" s="222"/>
      <c r="V800" s="222"/>
      <c r="W800" s="222"/>
      <c r="X800" s="222"/>
      <c r="Y800" s="222"/>
      <c r="Z800" s="222"/>
      <c r="AA800" s="222"/>
      <c r="AB800" s="222"/>
      <c r="AC800" s="222"/>
      <c r="AD800" s="222"/>
      <c r="AE800" s="222"/>
    </row>
    <row r="801" spans="1:31" ht="15.75" customHeight="1">
      <c r="A801" s="222"/>
      <c r="B801" s="222"/>
      <c r="C801" s="222"/>
      <c r="D801" s="222"/>
      <c r="E801" s="222"/>
      <c r="F801" s="222"/>
      <c r="G801" s="222"/>
      <c r="H801" s="222"/>
      <c r="I801" s="222"/>
      <c r="J801" s="222"/>
      <c r="K801" s="222"/>
      <c r="L801" s="222"/>
      <c r="M801" s="222"/>
      <c r="N801" s="222"/>
      <c r="O801" s="222"/>
      <c r="P801" s="222"/>
      <c r="Q801" s="222"/>
      <c r="R801" s="222"/>
      <c r="S801" s="222"/>
      <c r="T801" s="222"/>
      <c r="U801" s="222"/>
      <c r="V801" s="222"/>
      <c r="W801" s="222"/>
      <c r="X801" s="222"/>
      <c r="Y801" s="222"/>
      <c r="Z801" s="222"/>
      <c r="AA801" s="222"/>
      <c r="AB801" s="222"/>
      <c r="AC801" s="222"/>
      <c r="AD801" s="222"/>
      <c r="AE801" s="222"/>
    </row>
    <row r="802" spans="1:31" ht="15.75" customHeight="1">
      <c r="A802" s="222"/>
      <c r="B802" s="222"/>
      <c r="C802" s="222"/>
      <c r="D802" s="222"/>
      <c r="E802" s="222"/>
      <c r="F802" s="222"/>
      <c r="G802" s="222"/>
      <c r="H802" s="222"/>
      <c r="I802" s="222"/>
      <c r="J802" s="222"/>
      <c r="K802" s="222"/>
      <c r="L802" s="222"/>
      <c r="M802" s="222"/>
      <c r="N802" s="222"/>
      <c r="O802" s="222"/>
      <c r="P802" s="222"/>
      <c r="Q802" s="222"/>
      <c r="R802" s="222"/>
      <c r="S802" s="222"/>
      <c r="T802" s="222"/>
      <c r="U802" s="222"/>
      <c r="V802" s="222"/>
      <c r="W802" s="222"/>
      <c r="X802" s="222"/>
      <c r="Y802" s="222"/>
      <c r="Z802" s="222"/>
      <c r="AA802" s="222"/>
      <c r="AB802" s="222"/>
      <c r="AC802" s="222"/>
      <c r="AD802" s="222"/>
      <c r="AE802" s="222"/>
    </row>
    <row r="803" spans="1:31" ht="15.75" customHeight="1">
      <c r="A803" s="222"/>
      <c r="B803" s="222"/>
      <c r="C803" s="222"/>
      <c r="D803" s="222"/>
      <c r="E803" s="222"/>
      <c r="F803" s="222"/>
      <c r="G803" s="222"/>
      <c r="H803" s="222"/>
      <c r="I803" s="222"/>
      <c r="J803" s="222"/>
      <c r="K803" s="222"/>
      <c r="L803" s="222"/>
      <c r="M803" s="222"/>
      <c r="N803" s="222"/>
      <c r="O803" s="222"/>
      <c r="P803" s="222"/>
      <c r="Q803" s="222"/>
      <c r="R803" s="222"/>
      <c r="S803" s="222"/>
      <c r="T803" s="222"/>
      <c r="U803" s="222"/>
      <c r="V803" s="222"/>
      <c r="W803" s="222"/>
      <c r="X803" s="222"/>
      <c r="Y803" s="222"/>
      <c r="Z803" s="222"/>
      <c r="AA803" s="222"/>
      <c r="AB803" s="222"/>
      <c r="AC803" s="222"/>
      <c r="AD803" s="222"/>
      <c r="AE803" s="222"/>
    </row>
    <row r="804" spans="1:31" ht="15.75" customHeight="1">
      <c r="A804" s="222"/>
      <c r="B804" s="222"/>
      <c r="C804" s="222"/>
      <c r="D804" s="222"/>
      <c r="E804" s="222"/>
      <c r="F804" s="222"/>
      <c r="G804" s="222"/>
      <c r="H804" s="222"/>
      <c r="I804" s="222"/>
      <c r="J804" s="222"/>
      <c r="K804" s="222"/>
      <c r="L804" s="222"/>
      <c r="M804" s="222"/>
      <c r="N804" s="222"/>
      <c r="O804" s="222"/>
      <c r="P804" s="222"/>
      <c r="Q804" s="222"/>
      <c r="R804" s="222"/>
      <c r="S804" s="222"/>
      <c r="T804" s="222"/>
      <c r="U804" s="222"/>
      <c r="V804" s="222"/>
      <c r="W804" s="222"/>
      <c r="X804" s="222"/>
      <c r="Y804" s="222"/>
      <c r="Z804" s="222"/>
      <c r="AA804" s="222"/>
      <c r="AB804" s="222"/>
      <c r="AC804" s="222"/>
      <c r="AD804" s="222"/>
      <c r="AE804" s="222"/>
    </row>
    <row r="805" spans="1:31" ht="15.75" customHeight="1">
      <c r="A805" s="222"/>
      <c r="B805" s="222"/>
      <c r="C805" s="222"/>
      <c r="D805" s="222"/>
      <c r="E805" s="222"/>
      <c r="F805" s="222"/>
      <c r="G805" s="222"/>
      <c r="H805" s="222"/>
      <c r="I805" s="222"/>
      <c r="J805" s="222"/>
      <c r="K805" s="222"/>
      <c r="L805" s="222"/>
      <c r="M805" s="222"/>
      <c r="N805" s="222"/>
      <c r="O805" s="222"/>
      <c r="P805" s="222"/>
      <c r="Q805" s="222"/>
      <c r="R805" s="222"/>
      <c r="S805" s="222"/>
      <c r="T805" s="222"/>
      <c r="U805" s="222"/>
      <c r="V805" s="222"/>
      <c r="W805" s="222"/>
      <c r="X805" s="222"/>
      <c r="Y805" s="222"/>
      <c r="Z805" s="222"/>
      <c r="AA805" s="222"/>
      <c r="AB805" s="222"/>
      <c r="AC805" s="222"/>
      <c r="AD805" s="222"/>
      <c r="AE805" s="222"/>
    </row>
    <row r="806" spans="1:31" ht="15.75" customHeight="1">
      <c r="A806" s="222"/>
      <c r="B806" s="222"/>
      <c r="C806" s="222"/>
      <c r="D806" s="222"/>
      <c r="E806" s="222"/>
      <c r="F806" s="222"/>
      <c r="G806" s="222"/>
      <c r="H806" s="222"/>
      <c r="I806" s="222"/>
      <c r="J806" s="222"/>
      <c r="K806" s="222"/>
      <c r="L806" s="222"/>
      <c r="M806" s="222"/>
      <c r="N806" s="222"/>
      <c r="O806" s="222"/>
      <c r="P806" s="222"/>
      <c r="Q806" s="222"/>
      <c r="R806" s="222"/>
      <c r="S806" s="222"/>
      <c r="T806" s="222"/>
      <c r="U806" s="222"/>
      <c r="V806" s="222"/>
      <c r="W806" s="222"/>
      <c r="X806" s="222"/>
      <c r="Y806" s="222"/>
      <c r="Z806" s="222"/>
      <c r="AA806" s="222"/>
      <c r="AB806" s="222"/>
      <c r="AC806" s="222"/>
      <c r="AD806" s="222"/>
      <c r="AE806" s="222"/>
    </row>
    <row r="807" spans="1:31" ht="15.75" customHeight="1">
      <c r="A807" s="222"/>
      <c r="B807" s="222"/>
      <c r="C807" s="222"/>
      <c r="D807" s="222"/>
      <c r="E807" s="222"/>
      <c r="F807" s="222"/>
      <c r="G807" s="222"/>
      <c r="H807" s="222"/>
      <c r="I807" s="222"/>
      <c r="J807" s="222"/>
      <c r="K807" s="222"/>
      <c r="L807" s="222"/>
      <c r="M807" s="222"/>
      <c r="N807" s="222"/>
      <c r="O807" s="222"/>
      <c r="P807" s="222"/>
      <c r="Q807" s="222"/>
      <c r="R807" s="222"/>
      <c r="S807" s="222"/>
      <c r="T807" s="222"/>
      <c r="U807" s="222"/>
      <c r="V807" s="222"/>
      <c r="W807" s="222"/>
      <c r="X807" s="222"/>
      <c r="Y807" s="222"/>
      <c r="Z807" s="222"/>
      <c r="AA807" s="222"/>
      <c r="AB807" s="222"/>
      <c r="AC807" s="222"/>
      <c r="AD807" s="222"/>
      <c r="AE807" s="222"/>
    </row>
    <row r="808" spans="1:31" ht="15.75" customHeight="1">
      <c r="A808" s="222"/>
      <c r="B808" s="222"/>
      <c r="C808" s="222"/>
      <c r="D808" s="222"/>
      <c r="E808" s="222"/>
      <c r="F808" s="222"/>
      <c r="G808" s="222"/>
      <c r="H808" s="222"/>
      <c r="I808" s="222"/>
      <c r="J808" s="222"/>
      <c r="K808" s="222"/>
      <c r="L808" s="222"/>
      <c r="M808" s="222"/>
      <c r="N808" s="222"/>
      <c r="O808" s="222"/>
      <c r="P808" s="222"/>
      <c r="Q808" s="222"/>
      <c r="R808" s="222"/>
      <c r="S808" s="222"/>
      <c r="T808" s="222"/>
      <c r="U808" s="222"/>
      <c r="V808" s="222"/>
      <c r="W808" s="222"/>
      <c r="X808" s="222"/>
      <c r="Y808" s="222"/>
      <c r="Z808" s="222"/>
      <c r="AA808" s="222"/>
      <c r="AB808" s="222"/>
      <c r="AC808" s="222"/>
      <c r="AD808" s="222"/>
      <c r="AE808" s="222"/>
    </row>
    <row r="809" spans="1:31" ht="15.75" customHeight="1">
      <c r="A809" s="222"/>
      <c r="B809" s="222"/>
      <c r="C809" s="222"/>
      <c r="D809" s="222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  <c r="P809" s="222"/>
      <c r="Q809" s="222"/>
      <c r="R809" s="222"/>
      <c r="S809" s="222"/>
      <c r="T809" s="222"/>
      <c r="U809" s="222"/>
      <c r="V809" s="222"/>
      <c r="W809" s="222"/>
      <c r="X809" s="222"/>
      <c r="Y809" s="222"/>
      <c r="Z809" s="222"/>
      <c r="AA809" s="222"/>
      <c r="AB809" s="222"/>
      <c r="AC809" s="222"/>
      <c r="AD809" s="222"/>
      <c r="AE809" s="222"/>
    </row>
    <row r="810" spans="1:31" ht="15.75" customHeight="1">
      <c r="A810" s="222"/>
      <c r="B810" s="222"/>
      <c r="C810" s="222"/>
      <c r="D810" s="222"/>
      <c r="E810" s="222"/>
      <c r="F810" s="222"/>
      <c r="G810" s="222"/>
      <c r="H810" s="222"/>
      <c r="I810" s="222"/>
      <c r="J810" s="222"/>
      <c r="K810" s="222"/>
      <c r="L810" s="222"/>
      <c r="M810" s="222"/>
      <c r="N810" s="222"/>
      <c r="O810" s="222"/>
      <c r="P810" s="222"/>
      <c r="Q810" s="222"/>
      <c r="R810" s="222"/>
      <c r="S810" s="222"/>
      <c r="T810" s="222"/>
      <c r="U810" s="222"/>
      <c r="V810" s="222"/>
      <c r="W810" s="222"/>
      <c r="X810" s="222"/>
      <c r="Y810" s="222"/>
      <c r="Z810" s="222"/>
      <c r="AA810" s="222"/>
      <c r="AB810" s="222"/>
      <c r="AC810" s="222"/>
      <c r="AD810" s="222"/>
      <c r="AE810" s="222"/>
    </row>
    <row r="811" spans="1:31" ht="15.75" customHeight="1">
      <c r="A811" s="222"/>
      <c r="B811" s="222"/>
      <c r="C811" s="222"/>
      <c r="D811" s="222"/>
      <c r="E811" s="222"/>
      <c r="F811" s="222"/>
      <c r="G811" s="222"/>
      <c r="H811" s="222"/>
      <c r="I811" s="222"/>
      <c r="J811" s="222"/>
      <c r="K811" s="222"/>
      <c r="L811" s="222"/>
      <c r="M811" s="222"/>
      <c r="N811" s="222"/>
      <c r="O811" s="222"/>
      <c r="P811" s="222"/>
      <c r="Q811" s="222"/>
      <c r="R811" s="222"/>
      <c r="S811" s="222"/>
      <c r="T811" s="222"/>
      <c r="U811" s="222"/>
      <c r="V811" s="222"/>
      <c r="W811" s="222"/>
      <c r="X811" s="222"/>
      <c r="Y811" s="222"/>
      <c r="Z811" s="222"/>
      <c r="AA811" s="222"/>
      <c r="AB811" s="222"/>
      <c r="AC811" s="222"/>
      <c r="AD811" s="222"/>
      <c r="AE811" s="222"/>
    </row>
    <row r="812" spans="1:31" ht="15.75" customHeight="1">
      <c r="A812" s="222"/>
      <c r="B812" s="222"/>
      <c r="C812" s="222"/>
      <c r="D812" s="222"/>
      <c r="E812" s="222"/>
      <c r="F812" s="222"/>
      <c r="G812" s="222"/>
      <c r="H812" s="222"/>
      <c r="I812" s="222"/>
      <c r="J812" s="222"/>
      <c r="K812" s="222"/>
      <c r="L812" s="222"/>
      <c r="M812" s="222"/>
      <c r="N812" s="222"/>
      <c r="O812" s="222"/>
      <c r="P812" s="222"/>
      <c r="Q812" s="222"/>
      <c r="R812" s="222"/>
      <c r="S812" s="222"/>
      <c r="T812" s="222"/>
      <c r="U812" s="222"/>
      <c r="V812" s="222"/>
      <c r="W812" s="222"/>
      <c r="X812" s="222"/>
      <c r="Y812" s="222"/>
      <c r="Z812" s="222"/>
      <c r="AA812" s="222"/>
      <c r="AB812" s="222"/>
      <c r="AC812" s="222"/>
      <c r="AD812" s="222"/>
      <c r="AE812" s="222"/>
    </row>
    <row r="813" spans="1:31" ht="15.75" customHeight="1">
      <c r="A813" s="222"/>
      <c r="B813" s="222"/>
      <c r="C813" s="222"/>
      <c r="D813" s="222"/>
      <c r="E813" s="222"/>
      <c r="F813" s="222"/>
      <c r="G813" s="222"/>
      <c r="H813" s="222"/>
      <c r="I813" s="222"/>
      <c r="J813" s="222"/>
      <c r="K813" s="222"/>
      <c r="L813" s="222"/>
      <c r="M813" s="222"/>
      <c r="N813" s="222"/>
      <c r="O813" s="222"/>
      <c r="P813" s="222"/>
      <c r="Q813" s="222"/>
      <c r="R813" s="222"/>
      <c r="S813" s="222"/>
      <c r="T813" s="222"/>
      <c r="U813" s="222"/>
      <c r="V813" s="222"/>
      <c r="W813" s="222"/>
      <c r="X813" s="222"/>
      <c r="Y813" s="222"/>
      <c r="Z813" s="222"/>
      <c r="AA813" s="222"/>
      <c r="AB813" s="222"/>
      <c r="AC813" s="222"/>
      <c r="AD813" s="222"/>
      <c r="AE813" s="222"/>
    </row>
    <row r="814" spans="1:31" ht="15.75" customHeight="1">
      <c r="A814" s="222"/>
      <c r="B814" s="222"/>
      <c r="C814" s="222"/>
      <c r="D814" s="222"/>
      <c r="E814" s="222"/>
      <c r="F814" s="222"/>
      <c r="G814" s="222"/>
      <c r="H814" s="222"/>
      <c r="I814" s="222"/>
      <c r="J814" s="222"/>
      <c r="K814" s="222"/>
      <c r="L814" s="222"/>
      <c r="M814" s="222"/>
      <c r="N814" s="222"/>
      <c r="O814" s="222"/>
      <c r="P814" s="222"/>
      <c r="Q814" s="222"/>
      <c r="R814" s="222"/>
      <c r="S814" s="222"/>
      <c r="T814" s="222"/>
      <c r="U814" s="222"/>
      <c r="V814" s="222"/>
      <c r="W814" s="222"/>
      <c r="X814" s="222"/>
      <c r="Y814" s="222"/>
      <c r="Z814" s="222"/>
      <c r="AA814" s="222"/>
      <c r="AB814" s="222"/>
      <c r="AC814" s="222"/>
      <c r="AD814" s="222"/>
      <c r="AE814" s="222"/>
    </row>
    <row r="815" spans="1:31" ht="15.75" customHeight="1">
      <c r="A815" s="222"/>
      <c r="B815" s="222"/>
      <c r="C815" s="222"/>
      <c r="D815" s="222"/>
      <c r="E815" s="222"/>
      <c r="F815" s="222"/>
      <c r="G815" s="222"/>
      <c r="H815" s="222"/>
      <c r="I815" s="222"/>
      <c r="J815" s="222"/>
      <c r="K815" s="222"/>
      <c r="L815" s="222"/>
      <c r="M815" s="222"/>
      <c r="N815" s="222"/>
      <c r="O815" s="222"/>
      <c r="P815" s="222"/>
      <c r="Q815" s="222"/>
      <c r="R815" s="222"/>
      <c r="S815" s="222"/>
      <c r="T815" s="222"/>
      <c r="U815" s="222"/>
      <c r="V815" s="222"/>
      <c r="W815" s="222"/>
      <c r="X815" s="222"/>
      <c r="Y815" s="222"/>
      <c r="Z815" s="222"/>
      <c r="AA815" s="222"/>
      <c r="AB815" s="222"/>
      <c r="AC815" s="222"/>
      <c r="AD815" s="222"/>
      <c r="AE815" s="222"/>
    </row>
    <row r="816" spans="1:31" ht="15.75" customHeight="1">
      <c r="A816" s="222"/>
      <c r="B816" s="222"/>
      <c r="C816" s="222"/>
      <c r="D816" s="222"/>
      <c r="E816" s="222"/>
      <c r="F816" s="222"/>
      <c r="G816" s="222"/>
      <c r="H816" s="222"/>
      <c r="I816" s="222"/>
      <c r="J816" s="222"/>
      <c r="K816" s="222"/>
      <c r="L816" s="222"/>
      <c r="M816" s="222"/>
      <c r="N816" s="222"/>
      <c r="O816" s="222"/>
      <c r="P816" s="222"/>
      <c r="Q816" s="222"/>
      <c r="R816" s="222"/>
      <c r="S816" s="222"/>
      <c r="T816" s="222"/>
      <c r="U816" s="222"/>
      <c r="V816" s="222"/>
      <c r="W816" s="222"/>
      <c r="X816" s="222"/>
      <c r="Y816" s="222"/>
      <c r="Z816" s="222"/>
      <c r="AA816" s="222"/>
      <c r="AB816" s="222"/>
      <c r="AC816" s="222"/>
      <c r="AD816" s="222"/>
      <c r="AE816" s="222"/>
    </row>
    <row r="817" spans="1:31" ht="15.75" customHeight="1">
      <c r="A817" s="222"/>
      <c r="B817" s="222"/>
      <c r="C817" s="222"/>
      <c r="D817" s="222"/>
      <c r="E817" s="222"/>
      <c r="F817" s="222"/>
      <c r="G817" s="222"/>
      <c r="H817" s="222"/>
      <c r="I817" s="222"/>
      <c r="J817" s="222"/>
      <c r="K817" s="222"/>
      <c r="L817" s="222"/>
      <c r="M817" s="222"/>
      <c r="N817" s="222"/>
      <c r="O817" s="222"/>
      <c r="P817" s="222"/>
      <c r="Q817" s="222"/>
      <c r="R817" s="222"/>
      <c r="S817" s="222"/>
      <c r="T817" s="222"/>
      <c r="U817" s="222"/>
      <c r="V817" s="222"/>
      <c r="W817" s="222"/>
      <c r="X817" s="222"/>
      <c r="Y817" s="222"/>
      <c r="Z817" s="222"/>
      <c r="AA817" s="222"/>
      <c r="AB817" s="222"/>
      <c r="AC817" s="222"/>
      <c r="AD817" s="222"/>
      <c r="AE817" s="222"/>
    </row>
    <row r="818" spans="1:31" ht="15.75" customHeight="1">
      <c r="A818" s="222"/>
      <c r="B818" s="222"/>
      <c r="C818" s="222"/>
      <c r="D818" s="222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  <c r="P818" s="222"/>
      <c r="Q818" s="222"/>
      <c r="R818" s="222"/>
      <c r="S818" s="222"/>
      <c r="T818" s="222"/>
      <c r="U818" s="222"/>
      <c r="V818" s="222"/>
      <c r="W818" s="222"/>
      <c r="X818" s="222"/>
      <c r="Y818" s="222"/>
      <c r="Z818" s="222"/>
      <c r="AA818" s="222"/>
      <c r="AB818" s="222"/>
      <c r="AC818" s="222"/>
      <c r="AD818" s="222"/>
      <c r="AE818" s="222"/>
    </row>
    <row r="819" spans="1:31" ht="15.75" customHeight="1">
      <c r="A819" s="222"/>
      <c r="B819" s="222"/>
      <c r="C819" s="222"/>
      <c r="D819" s="222"/>
      <c r="E819" s="222"/>
      <c r="F819" s="222"/>
      <c r="G819" s="222"/>
      <c r="H819" s="222"/>
      <c r="I819" s="222"/>
      <c r="J819" s="222"/>
      <c r="K819" s="222"/>
      <c r="L819" s="222"/>
      <c r="M819" s="222"/>
      <c r="N819" s="222"/>
      <c r="O819" s="222"/>
      <c r="P819" s="222"/>
      <c r="Q819" s="222"/>
      <c r="R819" s="222"/>
      <c r="S819" s="222"/>
      <c r="T819" s="222"/>
      <c r="U819" s="222"/>
      <c r="V819" s="222"/>
      <c r="W819" s="222"/>
      <c r="X819" s="222"/>
      <c r="Y819" s="222"/>
      <c r="Z819" s="222"/>
      <c r="AA819" s="222"/>
      <c r="AB819" s="222"/>
      <c r="AC819" s="222"/>
      <c r="AD819" s="222"/>
      <c r="AE819" s="222"/>
    </row>
    <row r="820" spans="1:31" ht="15.75" customHeight="1">
      <c r="A820" s="222"/>
      <c r="B820" s="222"/>
      <c r="C820" s="222"/>
      <c r="D820" s="222"/>
      <c r="E820" s="222"/>
      <c r="F820" s="222"/>
      <c r="G820" s="222"/>
      <c r="H820" s="222"/>
      <c r="I820" s="222"/>
      <c r="J820" s="222"/>
      <c r="K820" s="222"/>
      <c r="L820" s="222"/>
      <c r="M820" s="222"/>
      <c r="N820" s="222"/>
      <c r="O820" s="222"/>
      <c r="P820" s="222"/>
      <c r="Q820" s="222"/>
      <c r="R820" s="222"/>
      <c r="S820" s="222"/>
      <c r="T820" s="222"/>
      <c r="U820" s="222"/>
      <c r="V820" s="222"/>
      <c r="W820" s="222"/>
      <c r="X820" s="222"/>
      <c r="Y820" s="222"/>
      <c r="Z820" s="222"/>
      <c r="AA820" s="222"/>
      <c r="AB820" s="222"/>
      <c r="AC820" s="222"/>
      <c r="AD820" s="222"/>
      <c r="AE820" s="222"/>
    </row>
    <row r="821" spans="1:31" ht="15.75" customHeight="1">
      <c r="A821" s="222"/>
      <c r="B821" s="222"/>
      <c r="C821" s="222"/>
      <c r="D821" s="222"/>
      <c r="E821" s="222"/>
      <c r="F821" s="222"/>
      <c r="G821" s="222"/>
      <c r="H821" s="222"/>
      <c r="I821" s="222"/>
      <c r="J821" s="222"/>
      <c r="K821" s="222"/>
      <c r="L821" s="222"/>
      <c r="M821" s="222"/>
      <c r="N821" s="222"/>
      <c r="O821" s="222"/>
      <c r="P821" s="222"/>
      <c r="Q821" s="222"/>
      <c r="R821" s="222"/>
      <c r="S821" s="222"/>
      <c r="T821" s="222"/>
      <c r="U821" s="222"/>
      <c r="V821" s="222"/>
      <c r="W821" s="222"/>
      <c r="X821" s="222"/>
      <c r="Y821" s="222"/>
      <c r="Z821" s="222"/>
      <c r="AA821" s="222"/>
      <c r="AB821" s="222"/>
      <c r="AC821" s="222"/>
      <c r="AD821" s="222"/>
      <c r="AE821" s="222"/>
    </row>
    <row r="822" spans="1:31" ht="15.75" customHeight="1">
      <c r="A822" s="222"/>
      <c r="B822" s="222"/>
      <c r="C822" s="222"/>
      <c r="D822" s="222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  <c r="P822" s="222"/>
      <c r="Q822" s="222"/>
      <c r="R822" s="222"/>
      <c r="S822" s="222"/>
      <c r="T822" s="222"/>
      <c r="U822" s="222"/>
      <c r="V822" s="222"/>
      <c r="W822" s="222"/>
      <c r="X822" s="222"/>
      <c r="Y822" s="222"/>
      <c r="Z822" s="222"/>
      <c r="AA822" s="222"/>
      <c r="AB822" s="222"/>
      <c r="AC822" s="222"/>
      <c r="AD822" s="222"/>
      <c r="AE822" s="222"/>
    </row>
    <row r="823" spans="1:31" ht="15.75" customHeight="1">
      <c r="A823" s="222"/>
      <c r="B823" s="222"/>
      <c r="C823" s="222"/>
      <c r="D823" s="222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  <c r="P823" s="222"/>
      <c r="Q823" s="222"/>
      <c r="R823" s="222"/>
      <c r="S823" s="222"/>
      <c r="T823" s="222"/>
      <c r="U823" s="222"/>
      <c r="V823" s="222"/>
      <c r="W823" s="222"/>
      <c r="X823" s="222"/>
      <c r="Y823" s="222"/>
      <c r="Z823" s="222"/>
      <c r="AA823" s="222"/>
      <c r="AB823" s="222"/>
      <c r="AC823" s="222"/>
      <c r="AD823" s="222"/>
      <c r="AE823" s="222"/>
    </row>
    <row r="824" spans="1:31" ht="15.75" customHeight="1">
      <c r="A824" s="222"/>
      <c r="B824" s="222"/>
      <c r="C824" s="222"/>
      <c r="D824" s="222"/>
      <c r="E824" s="222"/>
      <c r="F824" s="222"/>
      <c r="G824" s="222"/>
      <c r="H824" s="222"/>
      <c r="I824" s="222"/>
      <c r="J824" s="222"/>
      <c r="K824" s="222"/>
      <c r="L824" s="222"/>
      <c r="M824" s="222"/>
      <c r="N824" s="222"/>
      <c r="O824" s="222"/>
      <c r="P824" s="222"/>
      <c r="Q824" s="222"/>
      <c r="R824" s="222"/>
      <c r="S824" s="222"/>
      <c r="T824" s="222"/>
      <c r="U824" s="222"/>
      <c r="V824" s="222"/>
      <c r="W824" s="222"/>
      <c r="X824" s="222"/>
      <c r="Y824" s="222"/>
      <c r="Z824" s="222"/>
      <c r="AA824" s="222"/>
      <c r="AB824" s="222"/>
      <c r="AC824" s="222"/>
      <c r="AD824" s="222"/>
      <c r="AE824" s="222"/>
    </row>
    <row r="825" spans="1:31" ht="15.75" customHeight="1">
      <c r="A825" s="222"/>
      <c r="B825" s="222"/>
      <c r="C825" s="222"/>
      <c r="D825" s="222"/>
      <c r="E825" s="222"/>
      <c r="F825" s="222"/>
      <c r="G825" s="222"/>
      <c r="H825" s="222"/>
      <c r="I825" s="222"/>
      <c r="J825" s="222"/>
      <c r="K825" s="222"/>
      <c r="L825" s="222"/>
      <c r="M825" s="222"/>
      <c r="N825" s="222"/>
      <c r="O825" s="222"/>
      <c r="P825" s="222"/>
      <c r="Q825" s="222"/>
      <c r="R825" s="222"/>
      <c r="S825" s="222"/>
      <c r="T825" s="222"/>
      <c r="U825" s="222"/>
      <c r="V825" s="222"/>
      <c r="W825" s="222"/>
      <c r="X825" s="222"/>
      <c r="Y825" s="222"/>
      <c r="Z825" s="222"/>
      <c r="AA825" s="222"/>
      <c r="AB825" s="222"/>
      <c r="AC825" s="222"/>
      <c r="AD825" s="222"/>
      <c r="AE825" s="222"/>
    </row>
    <row r="826" spans="1:31" ht="15.75" customHeight="1">
      <c r="A826" s="222"/>
      <c r="B826" s="222"/>
      <c r="C826" s="222"/>
      <c r="D826" s="222"/>
      <c r="E826" s="222"/>
      <c r="F826" s="222"/>
      <c r="G826" s="222"/>
      <c r="H826" s="222"/>
      <c r="I826" s="222"/>
      <c r="J826" s="222"/>
      <c r="K826" s="222"/>
      <c r="L826" s="222"/>
      <c r="M826" s="222"/>
      <c r="N826" s="222"/>
      <c r="O826" s="222"/>
      <c r="P826" s="222"/>
      <c r="Q826" s="222"/>
      <c r="R826" s="222"/>
      <c r="S826" s="222"/>
      <c r="T826" s="222"/>
      <c r="U826" s="222"/>
      <c r="V826" s="222"/>
      <c r="W826" s="222"/>
      <c r="X826" s="222"/>
      <c r="Y826" s="222"/>
      <c r="Z826" s="222"/>
      <c r="AA826" s="222"/>
      <c r="AB826" s="222"/>
      <c r="AC826" s="222"/>
      <c r="AD826" s="222"/>
      <c r="AE826" s="222"/>
    </row>
    <row r="827" spans="1:31" ht="15.75" customHeight="1">
      <c r="A827" s="222"/>
      <c r="B827" s="222"/>
      <c r="C827" s="222"/>
      <c r="D827" s="222"/>
      <c r="E827" s="222"/>
      <c r="F827" s="222"/>
      <c r="G827" s="222"/>
      <c r="H827" s="222"/>
      <c r="I827" s="222"/>
      <c r="J827" s="222"/>
      <c r="K827" s="222"/>
      <c r="L827" s="222"/>
      <c r="M827" s="222"/>
      <c r="N827" s="222"/>
      <c r="O827" s="222"/>
      <c r="P827" s="222"/>
      <c r="Q827" s="222"/>
      <c r="R827" s="222"/>
      <c r="S827" s="222"/>
      <c r="T827" s="222"/>
      <c r="U827" s="222"/>
      <c r="V827" s="222"/>
      <c r="W827" s="222"/>
      <c r="X827" s="222"/>
      <c r="Y827" s="222"/>
      <c r="Z827" s="222"/>
      <c r="AA827" s="222"/>
      <c r="AB827" s="222"/>
      <c r="AC827" s="222"/>
      <c r="AD827" s="222"/>
      <c r="AE827" s="222"/>
    </row>
    <row r="828" spans="1:31" ht="15.75" customHeight="1">
      <c r="A828" s="222"/>
      <c r="B828" s="222"/>
      <c r="C828" s="222"/>
      <c r="D828" s="222"/>
      <c r="E828" s="222"/>
      <c r="F828" s="222"/>
      <c r="G828" s="222"/>
      <c r="H828" s="222"/>
      <c r="I828" s="222"/>
      <c r="J828" s="222"/>
      <c r="K828" s="222"/>
      <c r="L828" s="222"/>
      <c r="M828" s="222"/>
      <c r="N828" s="222"/>
      <c r="O828" s="222"/>
      <c r="P828" s="222"/>
      <c r="Q828" s="222"/>
      <c r="R828" s="222"/>
      <c r="S828" s="222"/>
      <c r="T828" s="222"/>
      <c r="U828" s="222"/>
      <c r="V828" s="222"/>
      <c r="W828" s="222"/>
      <c r="X828" s="222"/>
      <c r="Y828" s="222"/>
      <c r="Z828" s="222"/>
      <c r="AA828" s="222"/>
      <c r="AB828" s="222"/>
      <c r="AC828" s="222"/>
      <c r="AD828" s="222"/>
      <c r="AE828" s="222"/>
    </row>
    <row r="829" spans="1:31" ht="15.75" customHeight="1">
      <c r="A829" s="222"/>
      <c r="B829" s="222"/>
      <c r="C829" s="222"/>
      <c r="D829" s="222"/>
      <c r="E829" s="222"/>
      <c r="F829" s="222"/>
      <c r="G829" s="222"/>
      <c r="H829" s="222"/>
      <c r="I829" s="222"/>
      <c r="J829" s="222"/>
      <c r="K829" s="222"/>
      <c r="L829" s="222"/>
      <c r="M829" s="222"/>
      <c r="N829" s="222"/>
      <c r="O829" s="222"/>
      <c r="P829" s="222"/>
      <c r="Q829" s="222"/>
      <c r="R829" s="222"/>
      <c r="S829" s="222"/>
      <c r="T829" s="222"/>
      <c r="U829" s="222"/>
      <c r="V829" s="222"/>
      <c r="W829" s="222"/>
      <c r="X829" s="222"/>
      <c r="Y829" s="222"/>
      <c r="Z829" s="222"/>
      <c r="AA829" s="222"/>
      <c r="AB829" s="222"/>
      <c r="AC829" s="222"/>
      <c r="AD829" s="222"/>
      <c r="AE829" s="222"/>
    </row>
    <row r="830" spans="1:31" ht="15.75" customHeight="1">
      <c r="A830" s="222"/>
      <c r="B830" s="222"/>
      <c r="C830" s="222"/>
      <c r="D830" s="222"/>
      <c r="E830" s="222"/>
      <c r="F830" s="222"/>
      <c r="G830" s="222"/>
      <c r="H830" s="222"/>
      <c r="I830" s="222"/>
      <c r="J830" s="222"/>
      <c r="K830" s="222"/>
      <c r="L830" s="222"/>
      <c r="M830" s="222"/>
      <c r="N830" s="222"/>
      <c r="O830" s="222"/>
      <c r="P830" s="222"/>
      <c r="Q830" s="222"/>
      <c r="R830" s="222"/>
      <c r="S830" s="222"/>
      <c r="T830" s="222"/>
      <c r="U830" s="222"/>
      <c r="V830" s="222"/>
      <c r="W830" s="222"/>
      <c r="X830" s="222"/>
      <c r="Y830" s="222"/>
      <c r="Z830" s="222"/>
      <c r="AA830" s="222"/>
      <c r="AB830" s="222"/>
      <c r="AC830" s="222"/>
      <c r="AD830" s="222"/>
      <c r="AE830" s="222"/>
    </row>
    <row r="831" spans="1:31" ht="15.75" customHeight="1">
      <c r="A831" s="222"/>
      <c r="B831" s="222"/>
      <c r="C831" s="222"/>
      <c r="D831" s="222"/>
      <c r="E831" s="222"/>
      <c r="F831" s="222"/>
      <c r="G831" s="222"/>
      <c r="H831" s="222"/>
      <c r="I831" s="222"/>
      <c r="J831" s="222"/>
      <c r="K831" s="222"/>
      <c r="L831" s="222"/>
      <c r="M831" s="222"/>
      <c r="N831" s="222"/>
      <c r="O831" s="222"/>
      <c r="P831" s="222"/>
      <c r="Q831" s="222"/>
      <c r="R831" s="222"/>
      <c r="S831" s="222"/>
      <c r="T831" s="222"/>
      <c r="U831" s="222"/>
      <c r="V831" s="222"/>
      <c r="W831" s="222"/>
      <c r="X831" s="222"/>
      <c r="Y831" s="222"/>
      <c r="Z831" s="222"/>
      <c r="AA831" s="222"/>
      <c r="AB831" s="222"/>
      <c r="AC831" s="222"/>
      <c r="AD831" s="222"/>
      <c r="AE831" s="222"/>
    </row>
    <row r="832" spans="1:31" ht="15.75" customHeight="1">
      <c r="A832" s="222"/>
      <c r="B832" s="222"/>
      <c r="C832" s="222"/>
      <c r="D832" s="222"/>
      <c r="E832" s="222"/>
      <c r="F832" s="222"/>
      <c r="G832" s="222"/>
      <c r="H832" s="222"/>
      <c r="I832" s="222"/>
      <c r="J832" s="222"/>
      <c r="K832" s="222"/>
      <c r="L832" s="222"/>
      <c r="M832" s="222"/>
      <c r="N832" s="222"/>
      <c r="O832" s="222"/>
      <c r="P832" s="222"/>
      <c r="Q832" s="222"/>
      <c r="R832" s="222"/>
      <c r="S832" s="222"/>
      <c r="T832" s="222"/>
      <c r="U832" s="222"/>
      <c r="V832" s="222"/>
      <c r="W832" s="222"/>
      <c r="X832" s="222"/>
      <c r="Y832" s="222"/>
      <c r="Z832" s="222"/>
      <c r="AA832" s="222"/>
      <c r="AB832" s="222"/>
      <c r="AC832" s="222"/>
      <c r="AD832" s="222"/>
      <c r="AE832" s="222"/>
    </row>
    <row r="833" spans="1:31" ht="15.75" customHeight="1">
      <c r="A833" s="222"/>
      <c r="B833" s="222"/>
      <c r="C833" s="222"/>
      <c r="D833" s="222"/>
      <c r="E833" s="222"/>
      <c r="F833" s="222"/>
      <c r="G833" s="222"/>
      <c r="H833" s="222"/>
      <c r="I833" s="222"/>
      <c r="J833" s="222"/>
      <c r="K833" s="222"/>
      <c r="L833" s="222"/>
      <c r="M833" s="222"/>
      <c r="N833" s="222"/>
      <c r="O833" s="222"/>
      <c r="P833" s="222"/>
      <c r="Q833" s="222"/>
      <c r="R833" s="222"/>
      <c r="S833" s="222"/>
      <c r="T833" s="222"/>
      <c r="U833" s="222"/>
      <c r="V833" s="222"/>
      <c r="W833" s="222"/>
      <c r="X833" s="222"/>
      <c r="Y833" s="222"/>
      <c r="Z833" s="222"/>
      <c r="AA833" s="222"/>
      <c r="AB833" s="222"/>
      <c r="AC833" s="222"/>
      <c r="AD833" s="222"/>
      <c r="AE833" s="222"/>
    </row>
    <row r="834" spans="1:31" ht="15.75" customHeight="1">
      <c r="A834" s="222"/>
      <c r="B834" s="222"/>
      <c r="C834" s="222"/>
      <c r="D834" s="222"/>
      <c r="E834" s="222"/>
      <c r="F834" s="222"/>
      <c r="G834" s="222"/>
      <c r="H834" s="222"/>
      <c r="I834" s="222"/>
      <c r="J834" s="222"/>
      <c r="K834" s="222"/>
      <c r="L834" s="222"/>
      <c r="M834" s="222"/>
      <c r="N834" s="222"/>
      <c r="O834" s="222"/>
      <c r="P834" s="222"/>
      <c r="Q834" s="222"/>
      <c r="R834" s="222"/>
      <c r="S834" s="222"/>
      <c r="T834" s="222"/>
      <c r="U834" s="222"/>
      <c r="V834" s="222"/>
      <c r="W834" s="222"/>
      <c r="X834" s="222"/>
      <c r="Y834" s="222"/>
      <c r="Z834" s="222"/>
      <c r="AA834" s="222"/>
      <c r="AB834" s="222"/>
      <c r="AC834" s="222"/>
      <c r="AD834" s="222"/>
      <c r="AE834" s="222"/>
    </row>
    <row r="835" spans="1:31" ht="15.75" customHeight="1">
      <c r="A835" s="222"/>
      <c r="B835" s="222"/>
      <c r="C835" s="222"/>
      <c r="D835" s="222"/>
      <c r="E835" s="222"/>
      <c r="F835" s="222"/>
      <c r="G835" s="222"/>
      <c r="H835" s="222"/>
      <c r="I835" s="222"/>
      <c r="J835" s="222"/>
      <c r="K835" s="222"/>
      <c r="L835" s="222"/>
      <c r="M835" s="222"/>
      <c r="N835" s="222"/>
      <c r="O835" s="222"/>
      <c r="P835" s="222"/>
      <c r="Q835" s="222"/>
      <c r="R835" s="222"/>
      <c r="S835" s="222"/>
      <c r="T835" s="222"/>
      <c r="U835" s="222"/>
      <c r="V835" s="222"/>
      <c r="W835" s="222"/>
      <c r="X835" s="222"/>
      <c r="Y835" s="222"/>
      <c r="Z835" s="222"/>
      <c r="AA835" s="222"/>
      <c r="AB835" s="222"/>
      <c r="AC835" s="222"/>
      <c r="AD835" s="222"/>
      <c r="AE835" s="222"/>
    </row>
    <row r="836" spans="1:31" ht="15.75" customHeight="1">
      <c r="A836" s="222"/>
      <c r="B836" s="222"/>
      <c r="C836" s="222"/>
      <c r="D836" s="222"/>
      <c r="E836" s="222"/>
      <c r="F836" s="222"/>
      <c r="G836" s="222"/>
      <c r="H836" s="222"/>
      <c r="I836" s="222"/>
      <c r="J836" s="222"/>
      <c r="K836" s="222"/>
      <c r="L836" s="222"/>
      <c r="M836" s="222"/>
      <c r="N836" s="222"/>
      <c r="O836" s="222"/>
      <c r="P836" s="222"/>
      <c r="Q836" s="222"/>
      <c r="R836" s="222"/>
      <c r="S836" s="222"/>
      <c r="T836" s="222"/>
      <c r="U836" s="222"/>
      <c r="V836" s="222"/>
      <c r="W836" s="222"/>
      <c r="X836" s="222"/>
      <c r="Y836" s="222"/>
      <c r="Z836" s="222"/>
      <c r="AA836" s="222"/>
      <c r="AB836" s="222"/>
      <c r="AC836" s="222"/>
      <c r="AD836" s="222"/>
      <c r="AE836" s="222"/>
    </row>
    <row r="837" spans="1:31" ht="15.75" customHeight="1">
      <c r="A837" s="222"/>
      <c r="B837" s="222"/>
      <c r="C837" s="222"/>
      <c r="D837" s="222"/>
      <c r="E837" s="222"/>
      <c r="F837" s="222"/>
      <c r="G837" s="222"/>
      <c r="H837" s="222"/>
      <c r="I837" s="222"/>
      <c r="J837" s="222"/>
      <c r="K837" s="222"/>
      <c r="L837" s="222"/>
      <c r="M837" s="222"/>
      <c r="N837" s="222"/>
      <c r="O837" s="222"/>
      <c r="P837" s="222"/>
      <c r="Q837" s="222"/>
      <c r="R837" s="222"/>
      <c r="S837" s="222"/>
      <c r="T837" s="222"/>
      <c r="U837" s="222"/>
      <c r="V837" s="222"/>
      <c r="W837" s="222"/>
      <c r="X837" s="222"/>
      <c r="Y837" s="222"/>
      <c r="Z837" s="222"/>
      <c r="AA837" s="222"/>
      <c r="AB837" s="222"/>
      <c r="AC837" s="222"/>
      <c r="AD837" s="222"/>
      <c r="AE837" s="222"/>
    </row>
    <row r="838" spans="1:31" ht="15.75" customHeight="1">
      <c r="A838" s="222"/>
      <c r="B838" s="222"/>
      <c r="C838" s="222"/>
      <c r="D838" s="222"/>
      <c r="E838" s="222"/>
      <c r="F838" s="222"/>
      <c r="G838" s="222"/>
      <c r="H838" s="222"/>
      <c r="I838" s="222"/>
      <c r="J838" s="222"/>
      <c r="K838" s="222"/>
      <c r="L838" s="222"/>
      <c r="M838" s="222"/>
      <c r="N838" s="222"/>
      <c r="O838" s="222"/>
      <c r="P838" s="222"/>
      <c r="Q838" s="222"/>
      <c r="R838" s="222"/>
      <c r="S838" s="222"/>
      <c r="T838" s="222"/>
      <c r="U838" s="222"/>
      <c r="V838" s="222"/>
      <c r="W838" s="222"/>
      <c r="X838" s="222"/>
      <c r="Y838" s="222"/>
      <c r="Z838" s="222"/>
      <c r="AA838" s="222"/>
      <c r="AB838" s="222"/>
      <c r="AC838" s="222"/>
      <c r="AD838" s="222"/>
      <c r="AE838" s="222"/>
    </row>
    <row r="839" spans="1:31" ht="15.75" customHeight="1">
      <c r="A839" s="222"/>
      <c r="B839" s="222"/>
      <c r="C839" s="222"/>
      <c r="D839" s="222"/>
      <c r="E839" s="222"/>
      <c r="F839" s="222"/>
      <c r="G839" s="222"/>
      <c r="H839" s="222"/>
      <c r="I839" s="222"/>
      <c r="J839" s="222"/>
      <c r="K839" s="222"/>
      <c r="L839" s="222"/>
      <c r="M839" s="222"/>
      <c r="N839" s="222"/>
      <c r="O839" s="222"/>
      <c r="P839" s="222"/>
      <c r="Q839" s="222"/>
      <c r="R839" s="222"/>
      <c r="S839" s="222"/>
      <c r="T839" s="222"/>
      <c r="U839" s="222"/>
      <c r="V839" s="222"/>
      <c r="W839" s="222"/>
      <c r="X839" s="222"/>
      <c r="Y839" s="222"/>
      <c r="Z839" s="222"/>
      <c r="AA839" s="222"/>
      <c r="AB839" s="222"/>
      <c r="AC839" s="222"/>
      <c r="AD839" s="222"/>
      <c r="AE839" s="222"/>
    </row>
    <row r="840" spans="1:31" ht="15.75" customHeight="1">
      <c r="A840" s="222"/>
      <c r="B840" s="222"/>
      <c r="C840" s="222"/>
      <c r="D840" s="222"/>
      <c r="E840" s="222"/>
      <c r="F840" s="222"/>
      <c r="G840" s="222"/>
      <c r="H840" s="222"/>
      <c r="I840" s="222"/>
      <c r="J840" s="222"/>
      <c r="K840" s="222"/>
      <c r="L840" s="222"/>
      <c r="M840" s="222"/>
      <c r="N840" s="222"/>
      <c r="O840" s="222"/>
      <c r="P840" s="222"/>
      <c r="Q840" s="222"/>
      <c r="R840" s="222"/>
      <c r="S840" s="222"/>
      <c r="T840" s="222"/>
      <c r="U840" s="222"/>
      <c r="V840" s="222"/>
      <c r="W840" s="222"/>
      <c r="X840" s="222"/>
      <c r="Y840" s="222"/>
      <c r="Z840" s="222"/>
      <c r="AA840" s="222"/>
      <c r="AB840" s="222"/>
      <c r="AC840" s="222"/>
      <c r="AD840" s="222"/>
      <c r="AE840" s="222"/>
    </row>
    <row r="841" spans="1:31" ht="15.75" customHeight="1">
      <c r="A841" s="222"/>
      <c r="B841" s="222"/>
      <c r="C841" s="222"/>
      <c r="D841" s="222"/>
      <c r="E841" s="222"/>
      <c r="F841" s="222"/>
      <c r="G841" s="222"/>
      <c r="H841" s="222"/>
      <c r="I841" s="222"/>
      <c r="J841" s="222"/>
      <c r="K841" s="222"/>
      <c r="L841" s="222"/>
      <c r="M841" s="222"/>
      <c r="N841" s="222"/>
      <c r="O841" s="222"/>
      <c r="P841" s="222"/>
      <c r="Q841" s="222"/>
      <c r="R841" s="222"/>
      <c r="S841" s="222"/>
      <c r="T841" s="222"/>
      <c r="U841" s="222"/>
      <c r="V841" s="222"/>
      <c r="W841" s="222"/>
      <c r="X841" s="222"/>
      <c r="Y841" s="222"/>
      <c r="Z841" s="222"/>
      <c r="AA841" s="222"/>
      <c r="AB841" s="222"/>
      <c r="AC841" s="222"/>
      <c r="AD841" s="222"/>
      <c r="AE841" s="222"/>
    </row>
    <row r="842" spans="1:31" ht="15.75" customHeight="1">
      <c r="A842" s="222"/>
      <c r="B842" s="222"/>
      <c r="C842" s="222"/>
      <c r="D842" s="222"/>
      <c r="E842" s="222"/>
      <c r="F842" s="222"/>
      <c r="G842" s="222"/>
      <c r="H842" s="222"/>
      <c r="I842" s="222"/>
      <c r="J842" s="222"/>
      <c r="K842" s="222"/>
      <c r="L842" s="222"/>
      <c r="M842" s="222"/>
      <c r="N842" s="222"/>
      <c r="O842" s="222"/>
      <c r="P842" s="222"/>
      <c r="Q842" s="222"/>
      <c r="R842" s="222"/>
      <c r="S842" s="222"/>
      <c r="T842" s="222"/>
      <c r="U842" s="222"/>
      <c r="V842" s="222"/>
      <c r="W842" s="222"/>
      <c r="X842" s="222"/>
      <c r="Y842" s="222"/>
      <c r="Z842" s="222"/>
      <c r="AA842" s="222"/>
      <c r="AB842" s="222"/>
      <c r="AC842" s="222"/>
      <c r="AD842" s="222"/>
      <c r="AE842" s="222"/>
    </row>
    <row r="843" spans="1:31" ht="15.75" customHeight="1">
      <c r="A843" s="222"/>
      <c r="B843" s="222"/>
      <c r="C843" s="222"/>
      <c r="D843" s="222"/>
      <c r="E843" s="222"/>
      <c r="F843" s="222"/>
      <c r="G843" s="222"/>
      <c r="H843" s="222"/>
      <c r="I843" s="222"/>
      <c r="J843" s="222"/>
      <c r="K843" s="222"/>
      <c r="L843" s="222"/>
      <c r="M843" s="222"/>
      <c r="N843" s="222"/>
      <c r="O843" s="222"/>
      <c r="P843" s="222"/>
      <c r="Q843" s="222"/>
      <c r="R843" s="222"/>
      <c r="S843" s="222"/>
      <c r="T843" s="222"/>
      <c r="U843" s="222"/>
      <c r="V843" s="222"/>
      <c r="W843" s="222"/>
      <c r="X843" s="222"/>
      <c r="Y843" s="222"/>
      <c r="Z843" s="222"/>
      <c r="AA843" s="222"/>
      <c r="AB843" s="222"/>
      <c r="AC843" s="222"/>
      <c r="AD843" s="222"/>
      <c r="AE843" s="222"/>
    </row>
    <row r="844" spans="1:31" ht="15.75" customHeight="1">
      <c r="A844" s="222"/>
      <c r="B844" s="222"/>
      <c r="C844" s="222"/>
      <c r="D844" s="222"/>
      <c r="E844" s="222"/>
      <c r="F844" s="222"/>
      <c r="G844" s="222"/>
      <c r="H844" s="222"/>
      <c r="I844" s="222"/>
      <c r="J844" s="222"/>
      <c r="K844" s="222"/>
      <c r="L844" s="222"/>
      <c r="M844" s="222"/>
      <c r="N844" s="222"/>
      <c r="O844" s="222"/>
      <c r="P844" s="222"/>
      <c r="Q844" s="222"/>
      <c r="R844" s="222"/>
      <c r="S844" s="222"/>
      <c r="T844" s="222"/>
      <c r="U844" s="222"/>
      <c r="V844" s="222"/>
      <c r="W844" s="222"/>
      <c r="X844" s="222"/>
      <c r="Y844" s="222"/>
      <c r="Z844" s="222"/>
      <c r="AA844" s="222"/>
      <c r="AB844" s="222"/>
      <c r="AC844" s="222"/>
      <c r="AD844" s="222"/>
      <c r="AE844" s="222"/>
    </row>
    <row r="845" spans="1:31" ht="15.75" customHeight="1">
      <c r="A845" s="222"/>
      <c r="B845" s="222"/>
      <c r="C845" s="222"/>
      <c r="D845" s="222"/>
      <c r="E845" s="222"/>
      <c r="F845" s="222"/>
      <c r="G845" s="222"/>
      <c r="H845" s="222"/>
      <c r="I845" s="222"/>
      <c r="J845" s="222"/>
      <c r="K845" s="222"/>
      <c r="L845" s="222"/>
      <c r="M845" s="222"/>
      <c r="N845" s="222"/>
      <c r="O845" s="222"/>
      <c r="P845" s="222"/>
      <c r="Q845" s="222"/>
      <c r="R845" s="222"/>
      <c r="S845" s="222"/>
      <c r="T845" s="222"/>
      <c r="U845" s="222"/>
      <c r="V845" s="222"/>
      <c r="W845" s="222"/>
      <c r="X845" s="222"/>
      <c r="Y845" s="222"/>
      <c r="Z845" s="222"/>
      <c r="AA845" s="222"/>
      <c r="AB845" s="222"/>
      <c r="AC845" s="222"/>
      <c r="AD845" s="222"/>
      <c r="AE845" s="222"/>
    </row>
    <row r="846" spans="1:31" ht="15.75" customHeight="1">
      <c r="A846" s="222"/>
      <c r="B846" s="222"/>
      <c r="C846" s="222"/>
      <c r="D846" s="222"/>
      <c r="E846" s="222"/>
      <c r="F846" s="222"/>
      <c r="G846" s="222"/>
      <c r="H846" s="222"/>
      <c r="I846" s="222"/>
      <c r="J846" s="222"/>
      <c r="K846" s="222"/>
      <c r="L846" s="222"/>
      <c r="M846" s="222"/>
      <c r="N846" s="222"/>
      <c r="O846" s="222"/>
      <c r="P846" s="222"/>
      <c r="Q846" s="222"/>
      <c r="R846" s="222"/>
      <c r="S846" s="222"/>
      <c r="T846" s="222"/>
      <c r="U846" s="222"/>
      <c r="V846" s="222"/>
      <c r="W846" s="222"/>
      <c r="X846" s="222"/>
      <c r="Y846" s="222"/>
      <c r="Z846" s="222"/>
      <c r="AA846" s="222"/>
      <c r="AB846" s="222"/>
      <c r="AC846" s="222"/>
      <c r="AD846" s="222"/>
      <c r="AE846" s="222"/>
    </row>
    <row r="847" spans="1:31" ht="15.75" customHeight="1">
      <c r="A847" s="222"/>
      <c r="B847" s="222"/>
      <c r="C847" s="222"/>
      <c r="D847" s="222"/>
      <c r="E847" s="222"/>
      <c r="F847" s="222"/>
      <c r="G847" s="222"/>
      <c r="H847" s="222"/>
      <c r="I847" s="222"/>
      <c r="J847" s="222"/>
      <c r="K847" s="222"/>
      <c r="L847" s="222"/>
      <c r="M847" s="222"/>
      <c r="N847" s="222"/>
      <c r="O847" s="222"/>
      <c r="P847" s="222"/>
      <c r="Q847" s="222"/>
      <c r="R847" s="222"/>
      <c r="S847" s="222"/>
      <c r="T847" s="222"/>
      <c r="U847" s="222"/>
      <c r="V847" s="222"/>
      <c r="W847" s="222"/>
      <c r="X847" s="222"/>
      <c r="Y847" s="222"/>
      <c r="Z847" s="222"/>
      <c r="AA847" s="222"/>
      <c r="AB847" s="222"/>
      <c r="AC847" s="222"/>
      <c r="AD847" s="222"/>
      <c r="AE847" s="222"/>
    </row>
    <row r="848" spans="1:31" ht="15.75" customHeight="1">
      <c r="A848" s="222"/>
      <c r="B848" s="222"/>
      <c r="C848" s="222"/>
      <c r="D848" s="222"/>
      <c r="E848" s="222"/>
      <c r="F848" s="222"/>
      <c r="G848" s="222"/>
      <c r="H848" s="222"/>
      <c r="I848" s="222"/>
      <c r="J848" s="222"/>
      <c r="K848" s="222"/>
      <c r="L848" s="222"/>
      <c r="M848" s="222"/>
      <c r="N848" s="222"/>
      <c r="O848" s="222"/>
      <c r="P848" s="222"/>
      <c r="Q848" s="222"/>
      <c r="R848" s="222"/>
      <c r="S848" s="222"/>
      <c r="T848" s="222"/>
      <c r="U848" s="222"/>
      <c r="V848" s="222"/>
      <c r="W848" s="222"/>
      <c r="X848" s="222"/>
      <c r="Y848" s="222"/>
      <c r="Z848" s="222"/>
      <c r="AA848" s="222"/>
      <c r="AB848" s="222"/>
      <c r="AC848" s="222"/>
      <c r="AD848" s="222"/>
      <c r="AE848" s="222"/>
    </row>
    <row r="849" spans="1:31" ht="15.75" customHeight="1">
      <c r="A849" s="222"/>
      <c r="B849" s="222"/>
      <c r="C849" s="222"/>
      <c r="D849" s="222"/>
      <c r="E849" s="222"/>
      <c r="F849" s="222"/>
      <c r="G849" s="222"/>
      <c r="H849" s="222"/>
      <c r="I849" s="222"/>
      <c r="J849" s="222"/>
      <c r="K849" s="222"/>
      <c r="L849" s="222"/>
      <c r="M849" s="222"/>
      <c r="N849" s="222"/>
      <c r="O849" s="222"/>
      <c r="P849" s="222"/>
      <c r="Q849" s="222"/>
      <c r="R849" s="222"/>
      <c r="S849" s="222"/>
      <c r="T849" s="222"/>
      <c r="U849" s="222"/>
      <c r="V849" s="222"/>
      <c r="W849" s="222"/>
      <c r="X849" s="222"/>
      <c r="Y849" s="222"/>
      <c r="Z849" s="222"/>
      <c r="AA849" s="222"/>
      <c r="AB849" s="222"/>
      <c r="AC849" s="222"/>
      <c r="AD849" s="222"/>
      <c r="AE849" s="222"/>
    </row>
    <row r="850" spans="1:31" ht="15.75" customHeight="1">
      <c r="A850" s="222"/>
      <c r="B850" s="222"/>
      <c r="C850" s="222"/>
      <c r="D850" s="222"/>
      <c r="E850" s="222"/>
      <c r="F850" s="222"/>
      <c r="G850" s="222"/>
      <c r="H850" s="222"/>
      <c r="I850" s="222"/>
      <c r="J850" s="222"/>
      <c r="K850" s="222"/>
      <c r="L850" s="222"/>
      <c r="M850" s="222"/>
      <c r="N850" s="222"/>
      <c r="O850" s="222"/>
      <c r="P850" s="222"/>
      <c r="Q850" s="222"/>
      <c r="R850" s="222"/>
      <c r="S850" s="222"/>
      <c r="T850" s="222"/>
      <c r="U850" s="222"/>
      <c r="V850" s="222"/>
      <c r="W850" s="222"/>
      <c r="X850" s="222"/>
      <c r="Y850" s="222"/>
      <c r="Z850" s="222"/>
      <c r="AA850" s="222"/>
      <c r="AB850" s="222"/>
      <c r="AC850" s="222"/>
      <c r="AD850" s="222"/>
      <c r="AE850" s="222"/>
    </row>
    <row r="851" spans="1:31" ht="15.75" customHeight="1">
      <c r="A851" s="222"/>
      <c r="B851" s="222"/>
      <c r="C851" s="222"/>
      <c r="D851" s="222"/>
      <c r="E851" s="222"/>
      <c r="F851" s="222"/>
      <c r="G851" s="222"/>
      <c r="H851" s="222"/>
      <c r="I851" s="222"/>
      <c r="J851" s="222"/>
      <c r="K851" s="222"/>
      <c r="L851" s="222"/>
      <c r="M851" s="222"/>
      <c r="N851" s="222"/>
      <c r="O851" s="222"/>
      <c r="P851" s="222"/>
      <c r="Q851" s="222"/>
      <c r="R851" s="222"/>
      <c r="S851" s="222"/>
      <c r="T851" s="222"/>
      <c r="U851" s="222"/>
      <c r="V851" s="222"/>
      <c r="W851" s="222"/>
      <c r="X851" s="222"/>
      <c r="Y851" s="222"/>
      <c r="Z851" s="222"/>
      <c r="AA851" s="222"/>
      <c r="AB851" s="222"/>
      <c r="AC851" s="222"/>
      <c r="AD851" s="222"/>
      <c r="AE851" s="222"/>
    </row>
    <row r="852" spans="1:31" ht="15.75" customHeight="1">
      <c r="A852" s="222"/>
      <c r="B852" s="222"/>
      <c r="C852" s="222"/>
      <c r="D852" s="222"/>
      <c r="E852" s="222"/>
      <c r="F852" s="222"/>
      <c r="G852" s="222"/>
      <c r="H852" s="222"/>
      <c r="I852" s="222"/>
      <c r="J852" s="222"/>
      <c r="K852" s="222"/>
      <c r="L852" s="222"/>
      <c r="M852" s="222"/>
      <c r="N852" s="222"/>
      <c r="O852" s="222"/>
      <c r="P852" s="222"/>
      <c r="Q852" s="222"/>
      <c r="R852" s="222"/>
      <c r="S852" s="222"/>
      <c r="T852" s="222"/>
      <c r="U852" s="222"/>
      <c r="V852" s="222"/>
      <c r="W852" s="222"/>
      <c r="X852" s="222"/>
      <c r="Y852" s="222"/>
      <c r="Z852" s="222"/>
      <c r="AA852" s="222"/>
      <c r="AB852" s="222"/>
      <c r="AC852" s="222"/>
      <c r="AD852" s="222"/>
      <c r="AE852" s="222"/>
    </row>
    <row r="853" spans="1:31" ht="15.75" customHeight="1">
      <c r="A853" s="222"/>
      <c r="B853" s="222"/>
      <c r="C853" s="222"/>
      <c r="D853" s="222"/>
      <c r="E853" s="222"/>
      <c r="F853" s="222"/>
      <c r="G853" s="222"/>
      <c r="H853" s="222"/>
      <c r="I853" s="222"/>
      <c r="J853" s="222"/>
      <c r="K853" s="222"/>
      <c r="L853" s="222"/>
      <c r="M853" s="222"/>
      <c r="N853" s="222"/>
      <c r="O853" s="222"/>
      <c r="P853" s="222"/>
      <c r="Q853" s="222"/>
      <c r="R853" s="222"/>
      <c r="S853" s="222"/>
      <c r="T853" s="222"/>
      <c r="U853" s="222"/>
      <c r="V853" s="222"/>
      <c r="W853" s="222"/>
      <c r="X853" s="222"/>
      <c r="Y853" s="222"/>
      <c r="Z853" s="222"/>
      <c r="AA853" s="222"/>
      <c r="AB853" s="222"/>
      <c r="AC853" s="222"/>
      <c r="AD853" s="222"/>
      <c r="AE853" s="222"/>
    </row>
    <row r="854" spans="1:31" ht="15.75" customHeight="1">
      <c r="A854" s="222"/>
      <c r="B854" s="222"/>
      <c r="C854" s="222"/>
      <c r="D854" s="222"/>
      <c r="E854" s="222"/>
      <c r="F854" s="222"/>
      <c r="G854" s="222"/>
      <c r="H854" s="222"/>
      <c r="I854" s="222"/>
      <c r="J854" s="222"/>
      <c r="K854" s="222"/>
      <c r="L854" s="222"/>
      <c r="M854" s="222"/>
      <c r="N854" s="222"/>
      <c r="O854" s="222"/>
      <c r="P854" s="222"/>
      <c r="Q854" s="222"/>
      <c r="R854" s="222"/>
      <c r="S854" s="222"/>
      <c r="T854" s="222"/>
      <c r="U854" s="222"/>
      <c r="V854" s="222"/>
      <c r="W854" s="222"/>
      <c r="X854" s="222"/>
      <c r="Y854" s="222"/>
      <c r="Z854" s="222"/>
      <c r="AA854" s="222"/>
      <c r="AB854" s="222"/>
      <c r="AC854" s="222"/>
      <c r="AD854" s="222"/>
      <c r="AE854" s="222"/>
    </row>
    <row r="855" spans="1:31" ht="15.75" customHeight="1">
      <c r="A855" s="222"/>
      <c r="B855" s="222"/>
      <c r="C855" s="222"/>
      <c r="D855" s="222"/>
      <c r="E855" s="222"/>
      <c r="F855" s="222"/>
      <c r="G855" s="222"/>
      <c r="H855" s="222"/>
      <c r="I855" s="222"/>
      <c r="J855" s="222"/>
      <c r="K855" s="222"/>
      <c r="L855" s="222"/>
      <c r="M855" s="222"/>
      <c r="N855" s="222"/>
      <c r="O855" s="222"/>
      <c r="P855" s="222"/>
      <c r="Q855" s="222"/>
      <c r="R855" s="222"/>
      <c r="S855" s="222"/>
      <c r="T855" s="222"/>
      <c r="U855" s="222"/>
      <c r="V855" s="222"/>
      <c r="W855" s="222"/>
      <c r="X855" s="222"/>
      <c r="Y855" s="222"/>
      <c r="Z855" s="222"/>
      <c r="AA855" s="222"/>
      <c r="AB855" s="222"/>
      <c r="AC855" s="222"/>
      <c r="AD855" s="222"/>
      <c r="AE855" s="222"/>
    </row>
    <row r="856" spans="1:31" ht="15.75" customHeight="1">
      <c r="A856" s="222"/>
      <c r="B856" s="222"/>
      <c r="C856" s="222"/>
      <c r="D856" s="222"/>
      <c r="E856" s="222"/>
      <c r="F856" s="222"/>
      <c r="G856" s="222"/>
      <c r="H856" s="222"/>
      <c r="I856" s="222"/>
      <c r="J856" s="222"/>
      <c r="K856" s="222"/>
      <c r="L856" s="222"/>
      <c r="M856" s="222"/>
      <c r="N856" s="222"/>
      <c r="O856" s="222"/>
      <c r="P856" s="222"/>
      <c r="Q856" s="222"/>
      <c r="R856" s="222"/>
      <c r="S856" s="222"/>
      <c r="T856" s="222"/>
      <c r="U856" s="222"/>
      <c r="V856" s="222"/>
      <c r="W856" s="222"/>
      <c r="X856" s="222"/>
      <c r="Y856" s="222"/>
      <c r="Z856" s="222"/>
      <c r="AA856" s="222"/>
      <c r="AB856" s="222"/>
      <c r="AC856" s="222"/>
      <c r="AD856" s="222"/>
      <c r="AE856" s="222"/>
    </row>
    <row r="857" spans="1:31" ht="15.75" customHeight="1">
      <c r="A857" s="222"/>
      <c r="B857" s="222"/>
      <c r="C857" s="222"/>
      <c r="D857" s="222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  <c r="P857" s="222"/>
      <c r="Q857" s="222"/>
      <c r="R857" s="222"/>
      <c r="S857" s="222"/>
      <c r="T857" s="222"/>
      <c r="U857" s="222"/>
      <c r="V857" s="222"/>
      <c r="W857" s="222"/>
      <c r="X857" s="222"/>
      <c r="Y857" s="222"/>
      <c r="Z857" s="222"/>
      <c r="AA857" s="222"/>
      <c r="AB857" s="222"/>
      <c r="AC857" s="222"/>
      <c r="AD857" s="222"/>
      <c r="AE857" s="222"/>
    </row>
    <row r="858" spans="1:31" ht="15.75" customHeight="1">
      <c r="A858" s="222"/>
      <c r="B858" s="222"/>
      <c r="C858" s="222"/>
      <c r="D858" s="222"/>
      <c r="E858" s="222"/>
      <c r="F858" s="222"/>
      <c r="G858" s="222"/>
      <c r="H858" s="222"/>
      <c r="I858" s="222"/>
      <c r="J858" s="222"/>
      <c r="K858" s="222"/>
      <c r="L858" s="222"/>
      <c r="M858" s="222"/>
      <c r="N858" s="222"/>
      <c r="O858" s="222"/>
      <c r="P858" s="222"/>
      <c r="Q858" s="222"/>
      <c r="R858" s="222"/>
      <c r="S858" s="222"/>
      <c r="T858" s="222"/>
      <c r="U858" s="222"/>
      <c r="V858" s="222"/>
      <c r="W858" s="222"/>
      <c r="X858" s="222"/>
      <c r="Y858" s="222"/>
      <c r="Z858" s="222"/>
      <c r="AA858" s="222"/>
      <c r="AB858" s="222"/>
      <c r="AC858" s="222"/>
      <c r="AD858" s="222"/>
      <c r="AE858" s="222"/>
    </row>
    <row r="859" spans="1:31" ht="15.75" customHeight="1">
      <c r="A859" s="222"/>
      <c r="B859" s="222"/>
      <c r="C859" s="222"/>
      <c r="D859" s="222"/>
      <c r="E859" s="222"/>
      <c r="F859" s="222"/>
      <c r="G859" s="222"/>
      <c r="H859" s="222"/>
      <c r="I859" s="222"/>
      <c r="J859" s="222"/>
      <c r="K859" s="222"/>
      <c r="L859" s="222"/>
      <c r="M859" s="222"/>
      <c r="N859" s="222"/>
      <c r="O859" s="222"/>
      <c r="P859" s="222"/>
      <c r="Q859" s="222"/>
      <c r="R859" s="222"/>
      <c r="S859" s="222"/>
      <c r="T859" s="222"/>
      <c r="U859" s="222"/>
      <c r="V859" s="222"/>
      <c r="W859" s="222"/>
      <c r="X859" s="222"/>
      <c r="Y859" s="222"/>
      <c r="Z859" s="222"/>
      <c r="AA859" s="222"/>
      <c r="AB859" s="222"/>
      <c r="AC859" s="222"/>
      <c r="AD859" s="222"/>
      <c r="AE859" s="222"/>
    </row>
    <row r="860" spans="1:31" ht="15.75" customHeight="1">
      <c r="A860" s="222"/>
      <c r="B860" s="222"/>
      <c r="C860" s="222"/>
      <c r="D860" s="222"/>
      <c r="E860" s="222"/>
      <c r="F860" s="222"/>
      <c r="G860" s="222"/>
      <c r="H860" s="222"/>
      <c r="I860" s="222"/>
      <c r="J860" s="222"/>
      <c r="K860" s="222"/>
      <c r="L860" s="222"/>
      <c r="M860" s="222"/>
      <c r="N860" s="222"/>
      <c r="O860" s="222"/>
      <c r="P860" s="222"/>
      <c r="Q860" s="222"/>
      <c r="R860" s="222"/>
      <c r="S860" s="222"/>
      <c r="T860" s="222"/>
      <c r="U860" s="222"/>
      <c r="V860" s="222"/>
      <c r="W860" s="222"/>
      <c r="X860" s="222"/>
      <c r="Y860" s="222"/>
      <c r="Z860" s="222"/>
      <c r="AA860" s="222"/>
      <c r="AB860" s="222"/>
      <c r="AC860" s="222"/>
      <c r="AD860" s="222"/>
      <c r="AE860" s="222"/>
    </row>
    <row r="861" spans="1:31" ht="15.75" customHeight="1">
      <c r="A861" s="222"/>
      <c r="B861" s="222"/>
      <c r="C861" s="222"/>
      <c r="D861" s="222"/>
      <c r="E861" s="222"/>
      <c r="F861" s="222"/>
      <c r="G861" s="222"/>
      <c r="H861" s="222"/>
      <c r="I861" s="222"/>
      <c r="J861" s="222"/>
      <c r="K861" s="222"/>
      <c r="L861" s="222"/>
      <c r="M861" s="222"/>
      <c r="N861" s="222"/>
      <c r="O861" s="222"/>
      <c r="P861" s="222"/>
      <c r="Q861" s="222"/>
      <c r="R861" s="222"/>
      <c r="S861" s="222"/>
      <c r="T861" s="222"/>
      <c r="U861" s="222"/>
      <c r="V861" s="222"/>
      <c r="W861" s="222"/>
      <c r="X861" s="222"/>
      <c r="Y861" s="222"/>
      <c r="Z861" s="222"/>
      <c r="AA861" s="222"/>
      <c r="AB861" s="222"/>
      <c r="AC861" s="222"/>
      <c r="AD861" s="222"/>
      <c r="AE861" s="222"/>
    </row>
    <row r="862" spans="1:31" ht="15.75" customHeight="1">
      <c r="A862" s="222"/>
      <c r="B862" s="222"/>
      <c r="C862" s="222"/>
      <c r="D862" s="222"/>
      <c r="E862" s="222"/>
      <c r="F862" s="222"/>
      <c r="G862" s="222"/>
      <c r="H862" s="222"/>
      <c r="I862" s="222"/>
      <c r="J862" s="222"/>
      <c r="K862" s="222"/>
      <c r="L862" s="222"/>
      <c r="M862" s="222"/>
      <c r="N862" s="222"/>
      <c r="O862" s="222"/>
      <c r="P862" s="222"/>
      <c r="Q862" s="222"/>
      <c r="R862" s="222"/>
      <c r="S862" s="222"/>
      <c r="T862" s="222"/>
      <c r="U862" s="222"/>
      <c r="V862" s="222"/>
      <c r="W862" s="222"/>
      <c r="X862" s="222"/>
      <c r="Y862" s="222"/>
      <c r="Z862" s="222"/>
      <c r="AA862" s="222"/>
      <c r="AB862" s="222"/>
      <c r="AC862" s="222"/>
      <c r="AD862" s="222"/>
      <c r="AE862" s="222"/>
    </row>
    <row r="863" spans="1:31" ht="15.75" customHeight="1">
      <c r="A863" s="222"/>
      <c r="B863" s="222"/>
      <c r="C863" s="222"/>
      <c r="D863" s="222"/>
      <c r="E863" s="222"/>
      <c r="F863" s="222"/>
      <c r="G863" s="222"/>
      <c r="H863" s="222"/>
      <c r="I863" s="222"/>
      <c r="J863" s="222"/>
      <c r="K863" s="222"/>
      <c r="L863" s="222"/>
      <c r="M863" s="222"/>
      <c r="N863" s="222"/>
      <c r="O863" s="222"/>
      <c r="P863" s="222"/>
      <c r="Q863" s="222"/>
      <c r="R863" s="222"/>
      <c r="S863" s="222"/>
      <c r="T863" s="222"/>
      <c r="U863" s="222"/>
      <c r="V863" s="222"/>
      <c r="W863" s="222"/>
      <c r="X863" s="222"/>
      <c r="Y863" s="222"/>
      <c r="Z863" s="222"/>
      <c r="AA863" s="222"/>
      <c r="AB863" s="222"/>
      <c r="AC863" s="222"/>
      <c r="AD863" s="222"/>
      <c r="AE863" s="222"/>
    </row>
    <row r="864" spans="1:31" ht="15.75" customHeight="1">
      <c r="A864" s="222"/>
      <c r="B864" s="222"/>
      <c r="C864" s="222"/>
      <c r="D864" s="222"/>
      <c r="E864" s="222"/>
      <c r="F864" s="222"/>
      <c r="G864" s="222"/>
      <c r="H864" s="222"/>
      <c r="I864" s="222"/>
      <c r="J864" s="222"/>
      <c r="K864" s="222"/>
      <c r="L864" s="222"/>
      <c r="M864" s="222"/>
      <c r="N864" s="222"/>
      <c r="O864" s="222"/>
      <c r="P864" s="222"/>
      <c r="Q864" s="222"/>
      <c r="R864" s="222"/>
      <c r="S864" s="222"/>
      <c r="T864" s="222"/>
      <c r="U864" s="222"/>
      <c r="V864" s="222"/>
      <c r="W864" s="222"/>
      <c r="X864" s="222"/>
      <c r="Y864" s="222"/>
      <c r="Z864" s="222"/>
      <c r="AA864" s="222"/>
      <c r="AB864" s="222"/>
      <c r="AC864" s="222"/>
      <c r="AD864" s="222"/>
      <c r="AE864" s="222"/>
    </row>
    <row r="865" spans="1:31" ht="15.75" customHeight="1">
      <c r="A865" s="222"/>
      <c r="B865" s="222"/>
      <c r="C865" s="222"/>
      <c r="D865" s="222"/>
      <c r="E865" s="222"/>
      <c r="F865" s="222"/>
      <c r="G865" s="222"/>
      <c r="H865" s="222"/>
      <c r="I865" s="222"/>
      <c r="J865" s="222"/>
      <c r="K865" s="222"/>
      <c r="L865" s="222"/>
      <c r="M865" s="222"/>
      <c r="N865" s="222"/>
      <c r="O865" s="222"/>
      <c r="P865" s="222"/>
      <c r="Q865" s="222"/>
      <c r="R865" s="222"/>
      <c r="S865" s="222"/>
      <c r="T865" s="222"/>
      <c r="U865" s="222"/>
      <c r="V865" s="222"/>
      <c r="W865" s="222"/>
      <c r="X865" s="222"/>
      <c r="Y865" s="222"/>
      <c r="Z865" s="222"/>
      <c r="AA865" s="222"/>
      <c r="AB865" s="222"/>
      <c r="AC865" s="222"/>
      <c r="AD865" s="222"/>
      <c r="AE865" s="222"/>
    </row>
    <row r="866" spans="1:31" ht="15.75" customHeight="1">
      <c r="A866" s="222"/>
      <c r="B866" s="222"/>
      <c r="C866" s="222"/>
      <c r="D866" s="222"/>
      <c r="E866" s="222"/>
      <c r="F866" s="222"/>
      <c r="G866" s="222"/>
      <c r="H866" s="222"/>
      <c r="I866" s="222"/>
      <c r="J866" s="222"/>
      <c r="K866" s="222"/>
      <c r="L866" s="222"/>
      <c r="M866" s="222"/>
      <c r="N866" s="222"/>
      <c r="O866" s="222"/>
      <c r="P866" s="222"/>
      <c r="Q866" s="222"/>
      <c r="R866" s="222"/>
      <c r="S866" s="222"/>
      <c r="T866" s="222"/>
      <c r="U866" s="222"/>
      <c r="V866" s="222"/>
      <c r="W866" s="222"/>
      <c r="X866" s="222"/>
      <c r="Y866" s="222"/>
      <c r="Z866" s="222"/>
      <c r="AA866" s="222"/>
      <c r="AB866" s="222"/>
      <c r="AC866" s="222"/>
      <c r="AD866" s="222"/>
      <c r="AE866" s="222"/>
    </row>
    <row r="867" spans="1:31" ht="15.75" customHeight="1">
      <c r="A867" s="222"/>
      <c r="B867" s="222"/>
      <c r="C867" s="222"/>
      <c r="D867" s="222"/>
      <c r="E867" s="222"/>
      <c r="F867" s="222"/>
      <c r="G867" s="222"/>
      <c r="H867" s="222"/>
      <c r="I867" s="222"/>
      <c r="J867" s="222"/>
      <c r="K867" s="222"/>
      <c r="L867" s="222"/>
      <c r="M867" s="222"/>
      <c r="N867" s="222"/>
      <c r="O867" s="222"/>
      <c r="P867" s="222"/>
      <c r="Q867" s="222"/>
      <c r="R867" s="222"/>
      <c r="S867" s="222"/>
      <c r="T867" s="222"/>
      <c r="U867" s="222"/>
      <c r="V867" s="222"/>
      <c r="W867" s="222"/>
      <c r="X867" s="222"/>
      <c r="Y867" s="222"/>
      <c r="Z867" s="222"/>
      <c r="AA867" s="222"/>
      <c r="AB867" s="222"/>
      <c r="AC867" s="222"/>
      <c r="AD867" s="222"/>
      <c r="AE867" s="222"/>
    </row>
    <row r="868" spans="1:31" ht="15.75" customHeight="1">
      <c r="A868" s="222"/>
      <c r="B868" s="222"/>
      <c r="C868" s="222"/>
      <c r="D868" s="222"/>
      <c r="E868" s="222"/>
      <c r="F868" s="222"/>
      <c r="G868" s="222"/>
      <c r="H868" s="222"/>
      <c r="I868" s="222"/>
      <c r="J868" s="222"/>
      <c r="K868" s="222"/>
      <c r="L868" s="222"/>
      <c r="M868" s="222"/>
      <c r="N868" s="222"/>
      <c r="O868" s="222"/>
      <c r="P868" s="222"/>
      <c r="Q868" s="222"/>
      <c r="R868" s="222"/>
      <c r="S868" s="222"/>
      <c r="T868" s="222"/>
      <c r="U868" s="222"/>
      <c r="V868" s="222"/>
      <c r="W868" s="222"/>
      <c r="X868" s="222"/>
      <c r="Y868" s="222"/>
      <c r="Z868" s="222"/>
      <c r="AA868" s="222"/>
      <c r="AB868" s="222"/>
      <c r="AC868" s="222"/>
      <c r="AD868" s="222"/>
      <c r="AE868" s="222"/>
    </row>
    <row r="869" spans="1:31" ht="15.75" customHeight="1">
      <c r="A869" s="222"/>
      <c r="B869" s="222"/>
      <c r="C869" s="222"/>
      <c r="D869" s="222"/>
      <c r="E869" s="222"/>
      <c r="F869" s="222"/>
      <c r="G869" s="222"/>
      <c r="H869" s="222"/>
      <c r="I869" s="222"/>
      <c r="J869" s="222"/>
      <c r="K869" s="222"/>
      <c r="L869" s="222"/>
      <c r="M869" s="222"/>
      <c r="N869" s="222"/>
      <c r="O869" s="222"/>
      <c r="P869" s="222"/>
      <c r="Q869" s="222"/>
      <c r="R869" s="222"/>
      <c r="S869" s="222"/>
      <c r="T869" s="222"/>
      <c r="U869" s="222"/>
      <c r="V869" s="222"/>
      <c r="W869" s="222"/>
      <c r="X869" s="222"/>
      <c r="Y869" s="222"/>
      <c r="Z869" s="222"/>
      <c r="AA869" s="222"/>
      <c r="AB869" s="222"/>
      <c r="AC869" s="222"/>
      <c r="AD869" s="222"/>
      <c r="AE869" s="222"/>
    </row>
    <row r="870" spans="1:31" ht="15.75" customHeight="1">
      <c r="A870" s="222"/>
      <c r="B870" s="222"/>
      <c r="C870" s="222"/>
      <c r="D870" s="222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  <c r="P870" s="222"/>
      <c r="Q870" s="222"/>
      <c r="R870" s="222"/>
      <c r="S870" s="222"/>
      <c r="T870" s="222"/>
      <c r="U870" s="222"/>
      <c r="V870" s="222"/>
      <c r="W870" s="222"/>
      <c r="X870" s="222"/>
      <c r="Y870" s="222"/>
      <c r="Z870" s="222"/>
      <c r="AA870" s="222"/>
      <c r="AB870" s="222"/>
      <c r="AC870" s="222"/>
      <c r="AD870" s="222"/>
      <c r="AE870" s="222"/>
    </row>
    <row r="871" spans="1:31" ht="15.75" customHeight="1">
      <c r="A871" s="222"/>
      <c r="B871" s="222"/>
      <c r="C871" s="222"/>
      <c r="D871" s="222"/>
      <c r="E871" s="222"/>
      <c r="F871" s="222"/>
      <c r="G871" s="222"/>
      <c r="H871" s="222"/>
      <c r="I871" s="222"/>
      <c r="J871" s="222"/>
      <c r="K871" s="222"/>
      <c r="L871" s="222"/>
      <c r="M871" s="222"/>
      <c r="N871" s="222"/>
      <c r="O871" s="222"/>
      <c r="P871" s="222"/>
      <c r="Q871" s="222"/>
      <c r="R871" s="222"/>
      <c r="S871" s="222"/>
      <c r="T871" s="222"/>
      <c r="U871" s="222"/>
      <c r="V871" s="222"/>
      <c r="W871" s="222"/>
      <c r="X871" s="222"/>
      <c r="Y871" s="222"/>
      <c r="Z871" s="222"/>
      <c r="AA871" s="222"/>
      <c r="AB871" s="222"/>
      <c r="AC871" s="222"/>
      <c r="AD871" s="222"/>
      <c r="AE871" s="222"/>
    </row>
    <row r="872" spans="1:31" ht="15.75" customHeight="1">
      <c r="A872" s="222"/>
      <c r="B872" s="222"/>
      <c r="C872" s="222"/>
      <c r="D872" s="222"/>
      <c r="E872" s="222"/>
      <c r="F872" s="222"/>
      <c r="G872" s="222"/>
      <c r="H872" s="222"/>
      <c r="I872" s="222"/>
      <c r="J872" s="222"/>
      <c r="K872" s="222"/>
      <c r="L872" s="222"/>
      <c r="M872" s="222"/>
      <c r="N872" s="222"/>
      <c r="O872" s="222"/>
      <c r="P872" s="222"/>
      <c r="Q872" s="222"/>
      <c r="R872" s="222"/>
      <c r="S872" s="222"/>
      <c r="T872" s="222"/>
      <c r="U872" s="222"/>
      <c r="V872" s="222"/>
      <c r="W872" s="222"/>
      <c r="X872" s="222"/>
      <c r="Y872" s="222"/>
      <c r="Z872" s="222"/>
      <c r="AA872" s="222"/>
      <c r="AB872" s="222"/>
      <c r="AC872" s="222"/>
      <c r="AD872" s="222"/>
      <c r="AE872" s="222"/>
    </row>
    <row r="873" spans="1:31" ht="15.75" customHeight="1">
      <c r="A873" s="222"/>
      <c r="B873" s="222"/>
      <c r="C873" s="222"/>
      <c r="D873" s="222"/>
      <c r="E873" s="222"/>
      <c r="F873" s="222"/>
      <c r="G873" s="222"/>
      <c r="H873" s="222"/>
      <c r="I873" s="222"/>
      <c r="J873" s="222"/>
      <c r="K873" s="222"/>
      <c r="L873" s="222"/>
      <c r="M873" s="222"/>
      <c r="N873" s="222"/>
      <c r="O873" s="222"/>
      <c r="P873" s="222"/>
      <c r="Q873" s="222"/>
      <c r="R873" s="222"/>
      <c r="S873" s="222"/>
      <c r="T873" s="222"/>
      <c r="U873" s="222"/>
      <c r="V873" s="222"/>
      <c r="W873" s="222"/>
      <c r="X873" s="222"/>
      <c r="Y873" s="222"/>
      <c r="Z873" s="222"/>
      <c r="AA873" s="222"/>
      <c r="AB873" s="222"/>
      <c r="AC873" s="222"/>
      <c r="AD873" s="222"/>
      <c r="AE873" s="222"/>
    </row>
    <row r="874" spans="1:31" ht="15.75" customHeight="1">
      <c r="A874" s="222"/>
      <c r="B874" s="222"/>
      <c r="C874" s="222"/>
      <c r="D874" s="222"/>
      <c r="E874" s="222"/>
      <c r="F874" s="222"/>
      <c r="G874" s="222"/>
      <c r="H874" s="222"/>
      <c r="I874" s="222"/>
      <c r="J874" s="222"/>
      <c r="K874" s="222"/>
      <c r="L874" s="222"/>
      <c r="M874" s="222"/>
      <c r="N874" s="222"/>
      <c r="O874" s="222"/>
      <c r="P874" s="222"/>
      <c r="Q874" s="222"/>
      <c r="R874" s="222"/>
      <c r="S874" s="222"/>
      <c r="T874" s="222"/>
      <c r="U874" s="222"/>
      <c r="V874" s="222"/>
      <c r="W874" s="222"/>
      <c r="X874" s="222"/>
      <c r="Y874" s="222"/>
      <c r="Z874" s="222"/>
      <c r="AA874" s="222"/>
      <c r="AB874" s="222"/>
      <c r="AC874" s="222"/>
      <c r="AD874" s="222"/>
      <c r="AE874" s="222"/>
    </row>
    <row r="875" spans="1:31" ht="15.75" customHeight="1">
      <c r="A875" s="222"/>
      <c r="B875" s="222"/>
      <c r="C875" s="222"/>
      <c r="D875" s="222"/>
      <c r="E875" s="222"/>
      <c r="F875" s="222"/>
      <c r="G875" s="222"/>
      <c r="H875" s="222"/>
      <c r="I875" s="222"/>
      <c r="J875" s="222"/>
      <c r="K875" s="222"/>
      <c r="L875" s="222"/>
      <c r="M875" s="222"/>
      <c r="N875" s="222"/>
      <c r="O875" s="222"/>
      <c r="P875" s="222"/>
      <c r="Q875" s="222"/>
      <c r="R875" s="222"/>
      <c r="S875" s="222"/>
      <c r="T875" s="222"/>
      <c r="U875" s="222"/>
      <c r="V875" s="222"/>
      <c r="W875" s="222"/>
      <c r="X875" s="222"/>
      <c r="Y875" s="222"/>
      <c r="Z875" s="222"/>
      <c r="AA875" s="222"/>
      <c r="AB875" s="222"/>
      <c r="AC875" s="222"/>
      <c r="AD875" s="222"/>
      <c r="AE875" s="222"/>
    </row>
    <row r="876" spans="1:31" ht="15.75" customHeight="1">
      <c r="A876" s="222"/>
      <c r="B876" s="222"/>
      <c r="C876" s="222"/>
      <c r="D876" s="222"/>
      <c r="E876" s="222"/>
      <c r="F876" s="222"/>
      <c r="G876" s="222"/>
      <c r="H876" s="222"/>
      <c r="I876" s="222"/>
      <c r="J876" s="222"/>
      <c r="K876" s="222"/>
      <c r="L876" s="222"/>
      <c r="M876" s="222"/>
      <c r="N876" s="222"/>
      <c r="O876" s="222"/>
      <c r="P876" s="222"/>
      <c r="Q876" s="222"/>
      <c r="R876" s="222"/>
      <c r="S876" s="222"/>
      <c r="T876" s="222"/>
      <c r="U876" s="222"/>
      <c r="V876" s="222"/>
      <c r="W876" s="222"/>
      <c r="X876" s="222"/>
      <c r="Y876" s="222"/>
      <c r="Z876" s="222"/>
      <c r="AA876" s="222"/>
      <c r="AB876" s="222"/>
      <c r="AC876" s="222"/>
      <c r="AD876" s="222"/>
      <c r="AE876" s="222"/>
    </row>
    <row r="877" spans="1:31" ht="15.75" customHeight="1">
      <c r="A877" s="222"/>
      <c r="B877" s="222"/>
      <c r="C877" s="222"/>
      <c r="D877" s="222"/>
      <c r="E877" s="222"/>
      <c r="F877" s="222"/>
      <c r="G877" s="222"/>
      <c r="H877" s="222"/>
      <c r="I877" s="222"/>
      <c r="J877" s="222"/>
      <c r="K877" s="222"/>
      <c r="L877" s="222"/>
      <c r="M877" s="222"/>
      <c r="N877" s="222"/>
      <c r="O877" s="222"/>
      <c r="P877" s="222"/>
      <c r="Q877" s="222"/>
      <c r="R877" s="222"/>
      <c r="S877" s="222"/>
      <c r="T877" s="222"/>
      <c r="U877" s="222"/>
      <c r="V877" s="222"/>
      <c r="W877" s="222"/>
      <c r="X877" s="222"/>
      <c r="Y877" s="222"/>
      <c r="Z877" s="222"/>
      <c r="AA877" s="222"/>
      <c r="AB877" s="222"/>
      <c r="AC877" s="222"/>
      <c r="AD877" s="222"/>
      <c r="AE877" s="222"/>
    </row>
    <row r="878" spans="1:31" ht="15.75" customHeight="1">
      <c r="A878" s="222"/>
      <c r="B878" s="222"/>
      <c r="C878" s="222"/>
      <c r="D878" s="222"/>
      <c r="E878" s="222"/>
      <c r="F878" s="222"/>
      <c r="G878" s="222"/>
      <c r="H878" s="222"/>
      <c r="I878" s="222"/>
      <c r="J878" s="222"/>
      <c r="K878" s="222"/>
      <c r="L878" s="222"/>
      <c r="M878" s="222"/>
      <c r="N878" s="222"/>
      <c r="O878" s="222"/>
      <c r="P878" s="222"/>
      <c r="Q878" s="222"/>
      <c r="R878" s="222"/>
      <c r="S878" s="222"/>
      <c r="T878" s="222"/>
      <c r="U878" s="222"/>
      <c r="V878" s="222"/>
      <c r="W878" s="222"/>
      <c r="X878" s="222"/>
      <c r="Y878" s="222"/>
      <c r="Z878" s="222"/>
      <c r="AA878" s="222"/>
      <c r="AB878" s="222"/>
      <c r="AC878" s="222"/>
      <c r="AD878" s="222"/>
      <c r="AE878" s="222"/>
    </row>
    <row r="879" spans="1:31" ht="15.75" customHeight="1">
      <c r="A879" s="222"/>
      <c r="B879" s="222"/>
      <c r="C879" s="222"/>
      <c r="D879" s="222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  <c r="P879" s="222"/>
      <c r="Q879" s="222"/>
      <c r="R879" s="222"/>
      <c r="S879" s="222"/>
      <c r="T879" s="222"/>
      <c r="U879" s="222"/>
      <c r="V879" s="222"/>
      <c r="W879" s="222"/>
      <c r="X879" s="222"/>
      <c r="Y879" s="222"/>
      <c r="Z879" s="222"/>
      <c r="AA879" s="222"/>
      <c r="AB879" s="222"/>
      <c r="AC879" s="222"/>
      <c r="AD879" s="222"/>
      <c r="AE879" s="222"/>
    </row>
    <row r="880" spans="1:31" ht="15.75" customHeight="1">
      <c r="A880" s="222"/>
      <c r="B880" s="222"/>
      <c r="C880" s="222"/>
      <c r="D880" s="222"/>
      <c r="E880" s="222"/>
      <c r="F880" s="222"/>
      <c r="G880" s="222"/>
      <c r="H880" s="222"/>
      <c r="I880" s="222"/>
      <c r="J880" s="222"/>
      <c r="K880" s="222"/>
      <c r="L880" s="222"/>
      <c r="M880" s="222"/>
      <c r="N880" s="222"/>
      <c r="O880" s="222"/>
      <c r="P880" s="222"/>
      <c r="Q880" s="222"/>
      <c r="R880" s="222"/>
      <c r="S880" s="222"/>
      <c r="T880" s="222"/>
      <c r="U880" s="222"/>
      <c r="V880" s="222"/>
      <c r="W880" s="222"/>
      <c r="X880" s="222"/>
      <c r="Y880" s="222"/>
      <c r="Z880" s="222"/>
      <c r="AA880" s="222"/>
      <c r="AB880" s="222"/>
      <c r="AC880" s="222"/>
      <c r="AD880" s="222"/>
      <c r="AE880" s="222"/>
    </row>
    <row r="881" spans="1:31" ht="15.75" customHeight="1">
      <c r="A881" s="222"/>
      <c r="B881" s="222"/>
      <c r="C881" s="222"/>
      <c r="D881" s="222"/>
      <c r="E881" s="222"/>
      <c r="F881" s="222"/>
      <c r="G881" s="222"/>
      <c r="H881" s="222"/>
      <c r="I881" s="222"/>
      <c r="J881" s="222"/>
      <c r="K881" s="222"/>
      <c r="L881" s="222"/>
      <c r="M881" s="222"/>
      <c r="N881" s="222"/>
      <c r="O881" s="222"/>
      <c r="P881" s="222"/>
      <c r="Q881" s="222"/>
      <c r="R881" s="222"/>
      <c r="S881" s="222"/>
      <c r="T881" s="222"/>
      <c r="U881" s="222"/>
      <c r="V881" s="222"/>
      <c r="W881" s="222"/>
      <c r="X881" s="222"/>
      <c r="Y881" s="222"/>
      <c r="Z881" s="222"/>
      <c r="AA881" s="222"/>
      <c r="AB881" s="222"/>
      <c r="AC881" s="222"/>
      <c r="AD881" s="222"/>
      <c r="AE881" s="222"/>
    </row>
    <row r="882" spans="1:31" ht="15.75" customHeight="1">
      <c r="A882" s="222"/>
      <c r="B882" s="222"/>
      <c r="C882" s="222"/>
      <c r="D882" s="222"/>
      <c r="E882" s="222"/>
      <c r="F882" s="222"/>
      <c r="G882" s="222"/>
      <c r="H882" s="222"/>
      <c r="I882" s="222"/>
      <c r="J882" s="222"/>
      <c r="K882" s="222"/>
      <c r="L882" s="222"/>
      <c r="M882" s="222"/>
      <c r="N882" s="222"/>
      <c r="O882" s="222"/>
      <c r="P882" s="222"/>
      <c r="Q882" s="222"/>
      <c r="R882" s="222"/>
      <c r="S882" s="222"/>
      <c r="T882" s="222"/>
      <c r="U882" s="222"/>
      <c r="V882" s="222"/>
      <c r="W882" s="222"/>
      <c r="X882" s="222"/>
      <c r="Y882" s="222"/>
      <c r="Z882" s="222"/>
      <c r="AA882" s="222"/>
      <c r="AB882" s="222"/>
      <c r="AC882" s="222"/>
      <c r="AD882" s="222"/>
      <c r="AE882" s="222"/>
    </row>
    <row r="883" spans="1:31" ht="15.75" customHeight="1">
      <c r="A883" s="222"/>
      <c r="B883" s="222"/>
      <c r="C883" s="222"/>
      <c r="D883" s="222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  <c r="P883" s="222"/>
      <c r="Q883" s="222"/>
      <c r="R883" s="222"/>
      <c r="S883" s="222"/>
      <c r="T883" s="222"/>
      <c r="U883" s="222"/>
      <c r="V883" s="222"/>
      <c r="W883" s="222"/>
      <c r="X883" s="222"/>
      <c r="Y883" s="222"/>
      <c r="Z883" s="222"/>
      <c r="AA883" s="222"/>
      <c r="AB883" s="222"/>
      <c r="AC883" s="222"/>
      <c r="AD883" s="222"/>
      <c r="AE883" s="222"/>
    </row>
    <row r="884" spans="1:31" ht="15.75" customHeight="1">
      <c r="A884" s="222"/>
      <c r="B884" s="222"/>
      <c r="C884" s="222"/>
      <c r="D884" s="222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  <c r="P884" s="222"/>
      <c r="Q884" s="222"/>
      <c r="R884" s="222"/>
      <c r="S884" s="222"/>
      <c r="T884" s="222"/>
      <c r="U884" s="222"/>
      <c r="V884" s="222"/>
      <c r="W884" s="222"/>
      <c r="X884" s="222"/>
      <c r="Y884" s="222"/>
      <c r="Z884" s="222"/>
      <c r="AA884" s="222"/>
      <c r="AB884" s="222"/>
      <c r="AC884" s="222"/>
      <c r="AD884" s="222"/>
      <c r="AE884" s="222"/>
    </row>
    <row r="885" spans="1:31" ht="15.75" customHeight="1">
      <c r="A885" s="222"/>
      <c r="B885" s="222"/>
      <c r="C885" s="222"/>
      <c r="D885" s="222"/>
      <c r="E885" s="222"/>
      <c r="F885" s="222"/>
      <c r="G885" s="222"/>
      <c r="H885" s="222"/>
      <c r="I885" s="222"/>
      <c r="J885" s="222"/>
      <c r="K885" s="222"/>
      <c r="L885" s="222"/>
      <c r="M885" s="222"/>
      <c r="N885" s="222"/>
      <c r="O885" s="222"/>
      <c r="P885" s="222"/>
      <c r="Q885" s="222"/>
      <c r="R885" s="222"/>
      <c r="S885" s="222"/>
      <c r="T885" s="222"/>
      <c r="U885" s="222"/>
      <c r="V885" s="222"/>
      <c r="W885" s="222"/>
      <c r="X885" s="222"/>
      <c r="Y885" s="222"/>
      <c r="Z885" s="222"/>
      <c r="AA885" s="222"/>
      <c r="AB885" s="222"/>
      <c r="AC885" s="222"/>
      <c r="AD885" s="222"/>
      <c r="AE885" s="222"/>
    </row>
    <row r="886" spans="1:31" ht="15.75" customHeight="1">
      <c r="A886" s="222"/>
      <c r="B886" s="222"/>
      <c r="C886" s="222"/>
      <c r="D886" s="222"/>
      <c r="E886" s="222"/>
      <c r="F886" s="222"/>
      <c r="G886" s="222"/>
      <c r="H886" s="222"/>
      <c r="I886" s="222"/>
      <c r="J886" s="222"/>
      <c r="K886" s="222"/>
      <c r="L886" s="222"/>
      <c r="M886" s="222"/>
      <c r="N886" s="222"/>
      <c r="O886" s="222"/>
      <c r="P886" s="222"/>
      <c r="Q886" s="222"/>
      <c r="R886" s="222"/>
      <c r="S886" s="222"/>
      <c r="T886" s="222"/>
      <c r="U886" s="222"/>
      <c r="V886" s="222"/>
      <c r="W886" s="222"/>
      <c r="X886" s="222"/>
      <c r="Y886" s="222"/>
      <c r="Z886" s="222"/>
      <c r="AA886" s="222"/>
      <c r="AB886" s="222"/>
      <c r="AC886" s="222"/>
      <c r="AD886" s="222"/>
      <c r="AE886" s="222"/>
    </row>
    <row r="887" spans="1:31" ht="15.75" customHeight="1">
      <c r="A887" s="222"/>
      <c r="B887" s="222"/>
      <c r="C887" s="222"/>
      <c r="D887" s="222"/>
      <c r="E887" s="222"/>
      <c r="F887" s="222"/>
      <c r="G887" s="222"/>
      <c r="H887" s="222"/>
      <c r="I887" s="222"/>
      <c r="J887" s="222"/>
      <c r="K887" s="222"/>
      <c r="L887" s="222"/>
      <c r="M887" s="222"/>
      <c r="N887" s="222"/>
      <c r="O887" s="222"/>
      <c r="P887" s="222"/>
      <c r="Q887" s="222"/>
      <c r="R887" s="222"/>
      <c r="S887" s="222"/>
      <c r="T887" s="222"/>
      <c r="U887" s="222"/>
      <c r="V887" s="222"/>
      <c r="W887" s="222"/>
      <c r="X887" s="222"/>
      <c r="Y887" s="222"/>
      <c r="Z887" s="222"/>
      <c r="AA887" s="222"/>
      <c r="AB887" s="222"/>
      <c r="AC887" s="222"/>
      <c r="AD887" s="222"/>
      <c r="AE887" s="222"/>
    </row>
    <row r="888" spans="1:31" ht="15.75" customHeight="1">
      <c r="A888" s="222"/>
      <c r="B888" s="222"/>
      <c r="C888" s="222"/>
      <c r="D888" s="222"/>
      <c r="E888" s="222"/>
      <c r="F888" s="222"/>
      <c r="G888" s="222"/>
      <c r="H888" s="222"/>
      <c r="I888" s="222"/>
      <c r="J888" s="222"/>
      <c r="K888" s="222"/>
      <c r="L888" s="222"/>
      <c r="M888" s="222"/>
      <c r="N888" s="222"/>
      <c r="O888" s="222"/>
      <c r="P888" s="222"/>
      <c r="Q888" s="222"/>
      <c r="R888" s="222"/>
      <c r="S888" s="222"/>
      <c r="T888" s="222"/>
      <c r="U888" s="222"/>
      <c r="V888" s="222"/>
      <c r="W888" s="222"/>
      <c r="X888" s="222"/>
      <c r="Y888" s="222"/>
      <c r="Z888" s="222"/>
      <c r="AA888" s="222"/>
      <c r="AB888" s="222"/>
      <c r="AC888" s="222"/>
      <c r="AD888" s="222"/>
      <c r="AE888" s="222"/>
    </row>
    <row r="889" spans="1:31" ht="15.75" customHeight="1">
      <c r="A889" s="222"/>
      <c r="B889" s="222"/>
      <c r="C889" s="222"/>
      <c r="D889" s="222"/>
      <c r="E889" s="222"/>
      <c r="F889" s="222"/>
      <c r="G889" s="222"/>
      <c r="H889" s="222"/>
      <c r="I889" s="222"/>
      <c r="J889" s="222"/>
      <c r="K889" s="222"/>
      <c r="L889" s="222"/>
      <c r="M889" s="222"/>
      <c r="N889" s="222"/>
      <c r="O889" s="222"/>
      <c r="P889" s="222"/>
      <c r="Q889" s="222"/>
      <c r="R889" s="222"/>
      <c r="S889" s="222"/>
      <c r="T889" s="222"/>
      <c r="U889" s="222"/>
      <c r="V889" s="222"/>
      <c r="W889" s="222"/>
      <c r="X889" s="222"/>
      <c r="Y889" s="222"/>
      <c r="Z889" s="222"/>
      <c r="AA889" s="222"/>
      <c r="AB889" s="222"/>
      <c r="AC889" s="222"/>
      <c r="AD889" s="222"/>
      <c r="AE889" s="222"/>
    </row>
    <row r="890" spans="1:31" ht="15.75" customHeight="1">
      <c r="A890" s="222"/>
      <c r="B890" s="222"/>
      <c r="C890" s="222"/>
      <c r="D890" s="222"/>
      <c r="E890" s="222"/>
      <c r="F890" s="222"/>
      <c r="G890" s="222"/>
      <c r="H890" s="222"/>
      <c r="I890" s="222"/>
      <c r="J890" s="222"/>
      <c r="K890" s="222"/>
      <c r="L890" s="222"/>
      <c r="M890" s="222"/>
      <c r="N890" s="222"/>
      <c r="O890" s="222"/>
      <c r="P890" s="222"/>
      <c r="Q890" s="222"/>
      <c r="R890" s="222"/>
      <c r="S890" s="222"/>
      <c r="T890" s="222"/>
      <c r="U890" s="222"/>
      <c r="V890" s="222"/>
      <c r="W890" s="222"/>
      <c r="X890" s="222"/>
      <c r="Y890" s="222"/>
      <c r="Z890" s="222"/>
      <c r="AA890" s="222"/>
      <c r="AB890" s="222"/>
      <c r="AC890" s="222"/>
      <c r="AD890" s="222"/>
      <c r="AE890" s="222"/>
    </row>
    <row r="891" spans="1:31" ht="15.75" customHeight="1">
      <c r="A891" s="222"/>
      <c r="B891" s="222"/>
      <c r="C891" s="222"/>
      <c r="D891" s="222"/>
      <c r="E891" s="222"/>
      <c r="F891" s="222"/>
      <c r="G891" s="222"/>
      <c r="H891" s="222"/>
      <c r="I891" s="222"/>
      <c r="J891" s="222"/>
      <c r="K891" s="222"/>
      <c r="L891" s="222"/>
      <c r="M891" s="222"/>
      <c r="N891" s="222"/>
      <c r="O891" s="222"/>
      <c r="P891" s="222"/>
      <c r="Q891" s="222"/>
      <c r="R891" s="222"/>
      <c r="S891" s="222"/>
      <c r="T891" s="222"/>
      <c r="U891" s="222"/>
      <c r="V891" s="222"/>
      <c r="W891" s="222"/>
      <c r="X891" s="222"/>
      <c r="Y891" s="222"/>
      <c r="Z891" s="222"/>
      <c r="AA891" s="222"/>
      <c r="AB891" s="222"/>
      <c r="AC891" s="222"/>
      <c r="AD891" s="222"/>
      <c r="AE891" s="222"/>
    </row>
    <row r="892" spans="1:31" ht="15.75" customHeight="1">
      <c r="A892" s="222"/>
      <c r="B892" s="222"/>
      <c r="C892" s="222"/>
      <c r="D892" s="222"/>
      <c r="E892" s="222"/>
      <c r="F892" s="222"/>
      <c r="G892" s="222"/>
      <c r="H892" s="222"/>
      <c r="I892" s="222"/>
      <c r="J892" s="222"/>
      <c r="K892" s="222"/>
      <c r="L892" s="222"/>
      <c r="M892" s="222"/>
      <c r="N892" s="222"/>
      <c r="O892" s="222"/>
      <c r="P892" s="222"/>
      <c r="Q892" s="222"/>
      <c r="R892" s="222"/>
      <c r="S892" s="222"/>
      <c r="T892" s="222"/>
      <c r="U892" s="222"/>
      <c r="V892" s="222"/>
      <c r="W892" s="222"/>
      <c r="X892" s="222"/>
      <c r="Y892" s="222"/>
      <c r="Z892" s="222"/>
      <c r="AA892" s="222"/>
      <c r="AB892" s="222"/>
      <c r="AC892" s="222"/>
      <c r="AD892" s="222"/>
      <c r="AE892" s="222"/>
    </row>
    <row r="893" spans="1:31" ht="15.75" customHeight="1">
      <c r="A893" s="222"/>
      <c r="B893" s="222"/>
      <c r="C893" s="222"/>
      <c r="D893" s="222"/>
      <c r="E893" s="222"/>
      <c r="F893" s="222"/>
      <c r="G893" s="222"/>
      <c r="H893" s="222"/>
      <c r="I893" s="222"/>
      <c r="J893" s="222"/>
      <c r="K893" s="222"/>
      <c r="L893" s="222"/>
      <c r="M893" s="222"/>
      <c r="N893" s="222"/>
      <c r="O893" s="222"/>
      <c r="P893" s="222"/>
      <c r="Q893" s="222"/>
      <c r="R893" s="222"/>
      <c r="S893" s="222"/>
      <c r="T893" s="222"/>
      <c r="U893" s="222"/>
      <c r="V893" s="222"/>
      <c r="W893" s="222"/>
      <c r="X893" s="222"/>
      <c r="Y893" s="222"/>
      <c r="Z893" s="222"/>
      <c r="AA893" s="222"/>
      <c r="AB893" s="222"/>
      <c r="AC893" s="222"/>
      <c r="AD893" s="222"/>
      <c r="AE893" s="222"/>
    </row>
    <row r="894" spans="1:31" ht="15.75" customHeight="1">
      <c r="A894" s="222"/>
      <c r="B894" s="222"/>
      <c r="C894" s="222"/>
      <c r="D894" s="222"/>
      <c r="E894" s="222"/>
      <c r="F894" s="222"/>
      <c r="G894" s="222"/>
      <c r="H894" s="222"/>
      <c r="I894" s="222"/>
      <c r="J894" s="222"/>
      <c r="K894" s="222"/>
      <c r="L894" s="222"/>
      <c r="M894" s="222"/>
      <c r="N894" s="222"/>
      <c r="O894" s="222"/>
      <c r="P894" s="222"/>
      <c r="Q894" s="222"/>
      <c r="R894" s="222"/>
      <c r="S894" s="222"/>
      <c r="T894" s="222"/>
      <c r="U894" s="222"/>
      <c r="V894" s="222"/>
      <c r="W894" s="222"/>
      <c r="X894" s="222"/>
      <c r="Y894" s="222"/>
      <c r="Z894" s="222"/>
      <c r="AA894" s="222"/>
      <c r="AB894" s="222"/>
      <c r="AC894" s="222"/>
      <c r="AD894" s="222"/>
      <c r="AE894" s="222"/>
    </row>
    <row r="895" spans="1:31" ht="15.75" customHeight="1">
      <c r="A895" s="222"/>
      <c r="B895" s="222"/>
      <c r="C895" s="222"/>
      <c r="D895" s="222"/>
      <c r="E895" s="222"/>
      <c r="F895" s="222"/>
      <c r="G895" s="222"/>
      <c r="H895" s="222"/>
      <c r="I895" s="222"/>
      <c r="J895" s="222"/>
      <c r="K895" s="222"/>
      <c r="L895" s="222"/>
      <c r="M895" s="222"/>
      <c r="N895" s="222"/>
      <c r="O895" s="222"/>
      <c r="P895" s="222"/>
      <c r="Q895" s="222"/>
      <c r="R895" s="222"/>
      <c r="S895" s="222"/>
      <c r="T895" s="222"/>
      <c r="U895" s="222"/>
      <c r="V895" s="222"/>
      <c r="W895" s="222"/>
      <c r="X895" s="222"/>
      <c r="Y895" s="222"/>
      <c r="Z895" s="222"/>
      <c r="AA895" s="222"/>
      <c r="AB895" s="222"/>
      <c r="AC895" s="222"/>
      <c r="AD895" s="222"/>
      <c r="AE895" s="222"/>
    </row>
    <row r="896" spans="1:31" ht="15.75" customHeight="1">
      <c r="A896" s="222"/>
      <c r="B896" s="222"/>
      <c r="C896" s="222"/>
      <c r="D896" s="222"/>
      <c r="E896" s="222"/>
      <c r="F896" s="222"/>
      <c r="G896" s="222"/>
      <c r="H896" s="222"/>
      <c r="I896" s="222"/>
      <c r="J896" s="222"/>
      <c r="K896" s="222"/>
      <c r="L896" s="222"/>
      <c r="M896" s="222"/>
      <c r="N896" s="222"/>
      <c r="O896" s="222"/>
      <c r="P896" s="222"/>
      <c r="Q896" s="222"/>
      <c r="R896" s="222"/>
      <c r="S896" s="222"/>
      <c r="T896" s="222"/>
      <c r="U896" s="222"/>
      <c r="V896" s="222"/>
      <c r="W896" s="222"/>
      <c r="X896" s="222"/>
      <c r="Y896" s="222"/>
      <c r="Z896" s="222"/>
      <c r="AA896" s="222"/>
      <c r="AB896" s="222"/>
      <c r="AC896" s="222"/>
      <c r="AD896" s="222"/>
      <c r="AE896" s="222"/>
    </row>
    <row r="897" spans="1:31" ht="15.75" customHeight="1">
      <c r="A897" s="222"/>
      <c r="B897" s="222"/>
      <c r="C897" s="222"/>
      <c r="D897" s="222"/>
      <c r="E897" s="222"/>
      <c r="F897" s="222"/>
      <c r="G897" s="222"/>
      <c r="H897" s="222"/>
      <c r="I897" s="222"/>
      <c r="J897" s="222"/>
      <c r="K897" s="222"/>
      <c r="L897" s="222"/>
      <c r="M897" s="222"/>
      <c r="N897" s="222"/>
      <c r="O897" s="222"/>
      <c r="P897" s="222"/>
      <c r="Q897" s="222"/>
      <c r="R897" s="222"/>
      <c r="S897" s="222"/>
      <c r="T897" s="222"/>
      <c r="U897" s="222"/>
      <c r="V897" s="222"/>
      <c r="W897" s="222"/>
      <c r="X897" s="222"/>
      <c r="Y897" s="222"/>
      <c r="Z897" s="222"/>
      <c r="AA897" s="222"/>
      <c r="AB897" s="222"/>
      <c r="AC897" s="222"/>
      <c r="AD897" s="222"/>
      <c r="AE897" s="222"/>
    </row>
    <row r="898" spans="1:31" ht="15.75" customHeight="1">
      <c r="A898" s="222"/>
      <c r="B898" s="222"/>
      <c r="C898" s="222"/>
      <c r="D898" s="222"/>
      <c r="E898" s="222"/>
      <c r="F898" s="222"/>
      <c r="G898" s="222"/>
      <c r="H898" s="222"/>
      <c r="I898" s="222"/>
      <c r="J898" s="222"/>
      <c r="K898" s="222"/>
      <c r="L898" s="222"/>
      <c r="M898" s="222"/>
      <c r="N898" s="222"/>
      <c r="O898" s="222"/>
      <c r="P898" s="222"/>
      <c r="Q898" s="222"/>
      <c r="R898" s="222"/>
      <c r="S898" s="222"/>
      <c r="T898" s="222"/>
      <c r="U898" s="222"/>
      <c r="V898" s="222"/>
      <c r="W898" s="222"/>
      <c r="X898" s="222"/>
      <c r="Y898" s="222"/>
      <c r="Z898" s="222"/>
      <c r="AA898" s="222"/>
      <c r="AB898" s="222"/>
      <c r="AC898" s="222"/>
      <c r="AD898" s="222"/>
      <c r="AE898" s="222"/>
    </row>
    <row r="899" spans="1:31" ht="15.75" customHeight="1">
      <c r="A899" s="222"/>
      <c r="B899" s="222"/>
      <c r="C899" s="222"/>
      <c r="D899" s="222"/>
      <c r="E899" s="222"/>
      <c r="F899" s="222"/>
      <c r="G899" s="222"/>
      <c r="H899" s="222"/>
      <c r="I899" s="222"/>
      <c r="J899" s="222"/>
      <c r="K899" s="222"/>
      <c r="L899" s="222"/>
      <c r="M899" s="222"/>
      <c r="N899" s="222"/>
      <c r="O899" s="222"/>
      <c r="P899" s="222"/>
      <c r="Q899" s="222"/>
      <c r="R899" s="222"/>
      <c r="S899" s="222"/>
      <c r="T899" s="222"/>
      <c r="U899" s="222"/>
      <c r="V899" s="222"/>
      <c r="W899" s="222"/>
      <c r="X899" s="222"/>
      <c r="Y899" s="222"/>
      <c r="Z899" s="222"/>
      <c r="AA899" s="222"/>
      <c r="AB899" s="222"/>
      <c r="AC899" s="222"/>
      <c r="AD899" s="222"/>
      <c r="AE899" s="222"/>
    </row>
    <row r="900" spans="1:31" ht="15.75" customHeight="1">
      <c r="A900" s="222"/>
      <c r="B900" s="222"/>
      <c r="C900" s="222"/>
      <c r="D900" s="222"/>
      <c r="E900" s="222"/>
      <c r="F900" s="222"/>
      <c r="G900" s="222"/>
      <c r="H900" s="222"/>
      <c r="I900" s="222"/>
      <c r="J900" s="222"/>
      <c r="K900" s="222"/>
      <c r="L900" s="222"/>
      <c r="M900" s="222"/>
      <c r="N900" s="222"/>
      <c r="O900" s="222"/>
      <c r="P900" s="222"/>
      <c r="Q900" s="222"/>
      <c r="R900" s="222"/>
      <c r="S900" s="222"/>
      <c r="T900" s="222"/>
      <c r="U900" s="222"/>
      <c r="V900" s="222"/>
      <c r="W900" s="222"/>
      <c r="X900" s="222"/>
      <c r="Y900" s="222"/>
      <c r="Z900" s="222"/>
      <c r="AA900" s="222"/>
      <c r="AB900" s="222"/>
      <c r="AC900" s="222"/>
      <c r="AD900" s="222"/>
      <c r="AE900" s="222"/>
    </row>
    <row r="901" spans="1:31" ht="15.75" customHeight="1">
      <c r="A901" s="222"/>
      <c r="B901" s="222"/>
      <c r="C901" s="222"/>
      <c r="D901" s="222"/>
      <c r="E901" s="222"/>
      <c r="F901" s="222"/>
      <c r="G901" s="222"/>
      <c r="H901" s="222"/>
      <c r="I901" s="222"/>
      <c r="J901" s="222"/>
      <c r="K901" s="222"/>
      <c r="L901" s="222"/>
      <c r="M901" s="222"/>
      <c r="N901" s="222"/>
      <c r="O901" s="222"/>
      <c r="P901" s="222"/>
      <c r="Q901" s="222"/>
      <c r="R901" s="222"/>
      <c r="S901" s="222"/>
      <c r="T901" s="222"/>
      <c r="U901" s="222"/>
      <c r="V901" s="222"/>
      <c r="W901" s="222"/>
      <c r="X901" s="222"/>
      <c r="Y901" s="222"/>
      <c r="Z901" s="222"/>
      <c r="AA901" s="222"/>
      <c r="AB901" s="222"/>
      <c r="AC901" s="222"/>
      <c r="AD901" s="222"/>
      <c r="AE901" s="222"/>
    </row>
    <row r="902" spans="1:31" ht="15.75" customHeight="1">
      <c r="A902" s="222"/>
      <c r="B902" s="222"/>
      <c r="C902" s="222"/>
      <c r="D902" s="222"/>
      <c r="E902" s="222"/>
      <c r="F902" s="222"/>
      <c r="G902" s="222"/>
      <c r="H902" s="222"/>
      <c r="I902" s="222"/>
      <c r="J902" s="222"/>
      <c r="K902" s="222"/>
      <c r="L902" s="222"/>
      <c r="M902" s="222"/>
      <c r="N902" s="222"/>
      <c r="O902" s="222"/>
      <c r="P902" s="222"/>
      <c r="Q902" s="222"/>
      <c r="R902" s="222"/>
      <c r="S902" s="222"/>
      <c r="T902" s="222"/>
      <c r="U902" s="222"/>
      <c r="V902" s="222"/>
      <c r="W902" s="222"/>
      <c r="X902" s="222"/>
      <c r="Y902" s="222"/>
      <c r="Z902" s="222"/>
      <c r="AA902" s="222"/>
      <c r="AB902" s="222"/>
      <c r="AC902" s="222"/>
      <c r="AD902" s="222"/>
      <c r="AE902" s="222"/>
    </row>
    <row r="903" spans="1:31" ht="15.75" customHeight="1">
      <c r="A903" s="222"/>
      <c r="B903" s="222"/>
      <c r="C903" s="222"/>
      <c r="D903" s="222"/>
      <c r="E903" s="222"/>
      <c r="F903" s="222"/>
      <c r="G903" s="222"/>
      <c r="H903" s="222"/>
      <c r="I903" s="222"/>
      <c r="J903" s="222"/>
      <c r="K903" s="222"/>
      <c r="L903" s="222"/>
      <c r="M903" s="222"/>
      <c r="N903" s="222"/>
      <c r="O903" s="222"/>
      <c r="P903" s="222"/>
      <c r="Q903" s="222"/>
      <c r="R903" s="222"/>
      <c r="S903" s="222"/>
      <c r="T903" s="222"/>
      <c r="U903" s="222"/>
      <c r="V903" s="222"/>
      <c r="W903" s="222"/>
      <c r="X903" s="222"/>
      <c r="Y903" s="222"/>
      <c r="Z903" s="222"/>
      <c r="AA903" s="222"/>
      <c r="AB903" s="222"/>
      <c r="AC903" s="222"/>
      <c r="AD903" s="222"/>
      <c r="AE903" s="222"/>
    </row>
    <row r="904" spans="1:31" ht="15.75" customHeight="1">
      <c r="A904" s="222"/>
      <c r="B904" s="222"/>
      <c r="C904" s="222"/>
      <c r="D904" s="222"/>
      <c r="E904" s="222"/>
      <c r="F904" s="222"/>
      <c r="G904" s="222"/>
      <c r="H904" s="222"/>
      <c r="I904" s="222"/>
      <c r="J904" s="222"/>
      <c r="K904" s="222"/>
      <c r="L904" s="222"/>
      <c r="M904" s="222"/>
      <c r="N904" s="222"/>
      <c r="O904" s="222"/>
      <c r="P904" s="222"/>
      <c r="Q904" s="222"/>
      <c r="R904" s="222"/>
      <c r="S904" s="222"/>
      <c r="T904" s="222"/>
      <c r="U904" s="222"/>
      <c r="V904" s="222"/>
      <c r="W904" s="222"/>
      <c r="X904" s="222"/>
      <c r="Y904" s="222"/>
      <c r="Z904" s="222"/>
      <c r="AA904" s="222"/>
      <c r="AB904" s="222"/>
      <c r="AC904" s="222"/>
      <c r="AD904" s="222"/>
      <c r="AE904" s="222"/>
    </row>
    <row r="905" spans="1:31" ht="15.75" customHeight="1">
      <c r="A905" s="222"/>
      <c r="B905" s="222"/>
      <c r="C905" s="222"/>
      <c r="D905" s="222"/>
      <c r="E905" s="222"/>
      <c r="F905" s="222"/>
      <c r="G905" s="222"/>
      <c r="H905" s="222"/>
      <c r="I905" s="222"/>
      <c r="J905" s="222"/>
      <c r="K905" s="222"/>
      <c r="L905" s="222"/>
      <c r="M905" s="222"/>
      <c r="N905" s="222"/>
      <c r="O905" s="222"/>
      <c r="P905" s="222"/>
      <c r="Q905" s="222"/>
      <c r="R905" s="222"/>
      <c r="S905" s="222"/>
      <c r="T905" s="222"/>
      <c r="U905" s="222"/>
      <c r="V905" s="222"/>
      <c r="W905" s="222"/>
      <c r="X905" s="222"/>
      <c r="Y905" s="222"/>
      <c r="Z905" s="222"/>
      <c r="AA905" s="222"/>
      <c r="AB905" s="222"/>
      <c r="AC905" s="222"/>
      <c r="AD905" s="222"/>
      <c r="AE905" s="222"/>
    </row>
    <row r="906" spans="1:31" ht="15.75" customHeight="1">
      <c r="A906" s="222"/>
      <c r="B906" s="222"/>
      <c r="C906" s="222"/>
      <c r="D906" s="222"/>
      <c r="E906" s="222"/>
      <c r="F906" s="222"/>
      <c r="G906" s="222"/>
      <c r="H906" s="222"/>
      <c r="I906" s="222"/>
      <c r="J906" s="222"/>
      <c r="K906" s="222"/>
      <c r="L906" s="222"/>
      <c r="M906" s="222"/>
      <c r="N906" s="222"/>
      <c r="O906" s="222"/>
      <c r="P906" s="222"/>
      <c r="Q906" s="222"/>
      <c r="R906" s="222"/>
      <c r="S906" s="222"/>
      <c r="T906" s="222"/>
      <c r="U906" s="222"/>
      <c r="V906" s="222"/>
      <c r="W906" s="222"/>
      <c r="X906" s="222"/>
      <c r="Y906" s="222"/>
      <c r="Z906" s="222"/>
      <c r="AA906" s="222"/>
      <c r="AB906" s="222"/>
      <c r="AC906" s="222"/>
      <c r="AD906" s="222"/>
      <c r="AE906" s="222"/>
    </row>
    <row r="907" spans="1:31" ht="15.75" customHeight="1">
      <c r="A907" s="222"/>
      <c r="B907" s="222"/>
      <c r="C907" s="222"/>
      <c r="D907" s="222"/>
      <c r="E907" s="222"/>
      <c r="F907" s="222"/>
      <c r="G907" s="222"/>
      <c r="H907" s="222"/>
      <c r="I907" s="222"/>
      <c r="J907" s="222"/>
      <c r="K907" s="222"/>
      <c r="L907" s="222"/>
      <c r="M907" s="222"/>
      <c r="N907" s="222"/>
      <c r="O907" s="222"/>
      <c r="P907" s="222"/>
      <c r="Q907" s="222"/>
      <c r="R907" s="222"/>
      <c r="S907" s="222"/>
      <c r="T907" s="222"/>
      <c r="U907" s="222"/>
      <c r="V907" s="222"/>
      <c r="W907" s="222"/>
      <c r="X907" s="222"/>
      <c r="Y907" s="222"/>
      <c r="Z907" s="222"/>
      <c r="AA907" s="222"/>
      <c r="AB907" s="222"/>
      <c r="AC907" s="222"/>
      <c r="AD907" s="222"/>
      <c r="AE907" s="222"/>
    </row>
    <row r="908" spans="1:31" ht="15.75" customHeight="1">
      <c r="A908" s="222"/>
      <c r="B908" s="222"/>
      <c r="C908" s="222"/>
      <c r="D908" s="222"/>
      <c r="E908" s="222"/>
      <c r="F908" s="222"/>
      <c r="G908" s="222"/>
      <c r="H908" s="222"/>
      <c r="I908" s="222"/>
      <c r="J908" s="222"/>
      <c r="K908" s="222"/>
      <c r="L908" s="222"/>
      <c r="M908" s="222"/>
      <c r="N908" s="222"/>
      <c r="O908" s="222"/>
      <c r="P908" s="222"/>
      <c r="Q908" s="222"/>
      <c r="R908" s="222"/>
      <c r="S908" s="222"/>
      <c r="T908" s="222"/>
      <c r="U908" s="222"/>
      <c r="V908" s="222"/>
      <c r="W908" s="222"/>
      <c r="X908" s="222"/>
      <c r="Y908" s="222"/>
      <c r="Z908" s="222"/>
      <c r="AA908" s="222"/>
      <c r="AB908" s="222"/>
      <c r="AC908" s="222"/>
      <c r="AD908" s="222"/>
      <c r="AE908" s="222"/>
    </row>
    <row r="909" spans="1:31" ht="15.75" customHeight="1">
      <c r="A909" s="222"/>
      <c r="B909" s="222"/>
      <c r="C909" s="222"/>
      <c r="D909" s="222"/>
      <c r="E909" s="222"/>
      <c r="F909" s="222"/>
      <c r="G909" s="222"/>
      <c r="H909" s="222"/>
      <c r="I909" s="222"/>
      <c r="J909" s="222"/>
      <c r="K909" s="222"/>
      <c r="L909" s="222"/>
      <c r="M909" s="222"/>
      <c r="N909" s="222"/>
      <c r="O909" s="222"/>
      <c r="P909" s="222"/>
      <c r="Q909" s="222"/>
      <c r="R909" s="222"/>
      <c r="S909" s="222"/>
      <c r="T909" s="222"/>
      <c r="U909" s="222"/>
      <c r="V909" s="222"/>
      <c r="W909" s="222"/>
      <c r="X909" s="222"/>
      <c r="Y909" s="222"/>
      <c r="Z909" s="222"/>
      <c r="AA909" s="222"/>
      <c r="AB909" s="222"/>
      <c r="AC909" s="222"/>
      <c r="AD909" s="222"/>
      <c r="AE909" s="222"/>
    </row>
    <row r="910" spans="1:31" ht="15.75" customHeight="1">
      <c r="A910" s="222"/>
      <c r="B910" s="222"/>
      <c r="C910" s="222"/>
      <c r="D910" s="222"/>
      <c r="E910" s="222"/>
      <c r="F910" s="222"/>
      <c r="G910" s="222"/>
      <c r="H910" s="222"/>
      <c r="I910" s="222"/>
      <c r="J910" s="222"/>
      <c r="K910" s="222"/>
      <c r="L910" s="222"/>
      <c r="M910" s="222"/>
      <c r="N910" s="222"/>
      <c r="O910" s="222"/>
      <c r="P910" s="222"/>
      <c r="Q910" s="222"/>
      <c r="R910" s="222"/>
      <c r="S910" s="222"/>
      <c r="T910" s="222"/>
      <c r="U910" s="222"/>
      <c r="V910" s="222"/>
      <c r="W910" s="222"/>
      <c r="X910" s="222"/>
      <c r="Y910" s="222"/>
      <c r="Z910" s="222"/>
      <c r="AA910" s="222"/>
      <c r="AB910" s="222"/>
      <c r="AC910" s="222"/>
      <c r="AD910" s="222"/>
      <c r="AE910" s="222"/>
    </row>
    <row r="911" spans="1:31" ht="15.75" customHeight="1">
      <c r="A911" s="222"/>
      <c r="B911" s="222"/>
      <c r="C911" s="222"/>
      <c r="D911" s="222"/>
      <c r="E911" s="222"/>
      <c r="F911" s="222"/>
      <c r="G911" s="222"/>
      <c r="H911" s="222"/>
      <c r="I911" s="222"/>
      <c r="J911" s="222"/>
      <c r="K911" s="222"/>
      <c r="L911" s="222"/>
      <c r="M911" s="222"/>
      <c r="N911" s="222"/>
      <c r="O911" s="222"/>
      <c r="P911" s="222"/>
      <c r="Q911" s="222"/>
      <c r="R911" s="222"/>
      <c r="S911" s="222"/>
      <c r="T911" s="222"/>
      <c r="U911" s="222"/>
      <c r="V911" s="222"/>
      <c r="W911" s="222"/>
      <c r="X911" s="222"/>
      <c r="Y911" s="222"/>
      <c r="Z911" s="222"/>
      <c r="AA911" s="222"/>
      <c r="AB911" s="222"/>
      <c r="AC911" s="222"/>
      <c r="AD911" s="222"/>
      <c r="AE911" s="222"/>
    </row>
    <row r="912" spans="1:31" ht="15.75" customHeight="1">
      <c r="A912" s="222"/>
      <c r="B912" s="222"/>
      <c r="C912" s="222"/>
      <c r="D912" s="222"/>
      <c r="E912" s="222"/>
      <c r="F912" s="222"/>
      <c r="G912" s="222"/>
      <c r="H912" s="222"/>
      <c r="I912" s="222"/>
      <c r="J912" s="222"/>
      <c r="K912" s="222"/>
      <c r="L912" s="222"/>
      <c r="M912" s="222"/>
      <c r="N912" s="222"/>
      <c r="O912" s="222"/>
      <c r="P912" s="222"/>
      <c r="Q912" s="222"/>
      <c r="R912" s="222"/>
      <c r="S912" s="222"/>
      <c r="T912" s="222"/>
      <c r="U912" s="222"/>
      <c r="V912" s="222"/>
      <c r="W912" s="222"/>
      <c r="X912" s="222"/>
      <c r="Y912" s="222"/>
      <c r="Z912" s="222"/>
      <c r="AA912" s="222"/>
      <c r="AB912" s="222"/>
      <c r="AC912" s="222"/>
      <c r="AD912" s="222"/>
      <c r="AE912" s="222"/>
    </row>
    <row r="913" spans="1:31" ht="15.75" customHeight="1">
      <c r="A913" s="222"/>
      <c r="B913" s="222"/>
      <c r="C913" s="222"/>
      <c r="D913" s="222"/>
      <c r="E913" s="222"/>
      <c r="F913" s="222"/>
      <c r="G913" s="222"/>
      <c r="H913" s="222"/>
      <c r="I913" s="222"/>
      <c r="J913" s="222"/>
      <c r="K913" s="222"/>
      <c r="L913" s="222"/>
      <c r="M913" s="222"/>
      <c r="N913" s="222"/>
      <c r="O913" s="222"/>
      <c r="P913" s="222"/>
      <c r="Q913" s="222"/>
      <c r="R913" s="222"/>
      <c r="S913" s="222"/>
      <c r="T913" s="222"/>
      <c r="U913" s="222"/>
      <c r="V913" s="222"/>
      <c r="W913" s="222"/>
      <c r="X913" s="222"/>
      <c r="Y913" s="222"/>
      <c r="Z913" s="222"/>
      <c r="AA913" s="222"/>
      <c r="AB913" s="222"/>
      <c r="AC913" s="222"/>
      <c r="AD913" s="222"/>
      <c r="AE913" s="222"/>
    </row>
    <row r="914" spans="1:31" ht="15.75" customHeight="1">
      <c r="A914" s="222"/>
      <c r="B914" s="222"/>
      <c r="C914" s="222"/>
      <c r="D914" s="222"/>
      <c r="E914" s="222"/>
      <c r="F914" s="222"/>
      <c r="G914" s="222"/>
      <c r="H914" s="222"/>
      <c r="I914" s="222"/>
      <c r="J914" s="222"/>
      <c r="K914" s="222"/>
      <c r="L914" s="222"/>
      <c r="M914" s="222"/>
      <c r="N914" s="222"/>
      <c r="O914" s="222"/>
      <c r="P914" s="222"/>
      <c r="Q914" s="222"/>
      <c r="R914" s="222"/>
      <c r="S914" s="222"/>
      <c r="T914" s="222"/>
      <c r="U914" s="222"/>
      <c r="V914" s="222"/>
      <c r="W914" s="222"/>
      <c r="X914" s="222"/>
      <c r="Y914" s="222"/>
      <c r="Z914" s="222"/>
      <c r="AA914" s="222"/>
      <c r="AB914" s="222"/>
      <c r="AC914" s="222"/>
      <c r="AD914" s="222"/>
      <c r="AE914" s="222"/>
    </row>
    <row r="915" spans="1:31" ht="15.75" customHeight="1">
      <c r="A915" s="222"/>
      <c r="B915" s="222"/>
      <c r="C915" s="222"/>
      <c r="D915" s="222"/>
      <c r="E915" s="222"/>
      <c r="F915" s="222"/>
      <c r="G915" s="222"/>
      <c r="H915" s="222"/>
      <c r="I915" s="222"/>
      <c r="J915" s="222"/>
      <c r="K915" s="222"/>
      <c r="L915" s="222"/>
      <c r="M915" s="222"/>
      <c r="N915" s="222"/>
      <c r="O915" s="222"/>
      <c r="P915" s="222"/>
      <c r="Q915" s="222"/>
      <c r="R915" s="222"/>
      <c r="S915" s="222"/>
      <c r="T915" s="222"/>
      <c r="U915" s="222"/>
      <c r="V915" s="222"/>
      <c r="W915" s="222"/>
      <c r="X915" s="222"/>
      <c r="Y915" s="222"/>
      <c r="Z915" s="222"/>
      <c r="AA915" s="222"/>
      <c r="AB915" s="222"/>
      <c r="AC915" s="222"/>
      <c r="AD915" s="222"/>
      <c r="AE915" s="222"/>
    </row>
    <row r="916" spans="1:31" ht="15.75" customHeight="1">
      <c r="A916" s="222"/>
      <c r="B916" s="222"/>
      <c r="C916" s="222"/>
      <c r="D916" s="222"/>
      <c r="E916" s="222"/>
      <c r="F916" s="222"/>
      <c r="G916" s="222"/>
      <c r="H916" s="222"/>
      <c r="I916" s="222"/>
      <c r="J916" s="222"/>
      <c r="K916" s="222"/>
      <c r="L916" s="222"/>
      <c r="M916" s="222"/>
      <c r="N916" s="222"/>
      <c r="O916" s="222"/>
      <c r="P916" s="222"/>
      <c r="Q916" s="222"/>
      <c r="R916" s="222"/>
      <c r="S916" s="222"/>
      <c r="T916" s="222"/>
      <c r="U916" s="222"/>
      <c r="V916" s="222"/>
      <c r="W916" s="222"/>
      <c r="X916" s="222"/>
      <c r="Y916" s="222"/>
      <c r="Z916" s="222"/>
      <c r="AA916" s="222"/>
      <c r="AB916" s="222"/>
      <c r="AC916" s="222"/>
      <c r="AD916" s="222"/>
      <c r="AE916" s="222"/>
    </row>
    <row r="917" spans="1:31" ht="15.75" customHeight="1">
      <c r="A917" s="222"/>
      <c r="B917" s="222"/>
      <c r="C917" s="222"/>
      <c r="D917" s="222"/>
      <c r="E917" s="222"/>
      <c r="F917" s="222"/>
      <c r="G917" s="222"/>
      <c r="H917" s="222"/>
      <c r="I917" s="222"/>
      <c r="J917" s="222"/>
      <c r="K917" s="222"/>
      <c r="L917" s="222"/>
      <c r="M917" s="222"/>
      <c r="N917" s="222"/>
      <c r="O917" s="222"/>
      <c r="P917" s="222"/>
      <c r="Q917" s="222"/>
      <c r="R917" s="222"/>
      <c r="S917" s="222"/>
      <c r="T917" s="222"/>
      <c r="U917" s="222"/>
      <c r="V917" s="222"/>
      <c r="W917" s="222"/>
      <c r="X917" s="222"/>
      <c r="Y917" s="222"/>
      <c r="Z917" s="222"/>
      <c r="AA917" s="222"/>
      <c r="AB917" s="222"/>
      <c r="AC917" s="222"/>
      <c r="AD917" s="222"/>
      <c r="AE917" s="222"/>
    </row>
    <row r="918" spans="1:31" ht="15.75" customHeight="1">
      <c r="A918" s="222"/>
      <c r="B918" s="222"/>
      <c r="C918" s="222"/>
      <c r="D918" s="222"/>
      <c r="E918" s="222"/>
      <c r="F918" s="222"/>
      <c r="G918" s="222"/>
      <c r="H918" s="222"/>
      <c r="I918" s="222"/>
      <c r="J918" s="222"/>
      <c r="K918" s="222"/>
      <c r="L918" s="222"/>
      <c r="M918" s="222"/>
      <c r="N918" s="222"/>
      <c r="O918" s="222"/>
      <c r="P918" s="222"/>
      <c r="Q918" s="222"/>
      <c r="R918" s="222"/>
      <c r="S918" s="222"/>
      <c r="T918" s="222"/>
      <c r="U918" s="222"/>
      <c r="V918" s="222"/>
      <c r="W918" s="222"/>
      <c r="X918" s="222"/>
      <c r="Y918" s="222"/>
      <c r="Z918" s="222"/>
      <c r="AA918" s="222"/>
      <c r="AB918" s="222"/>
      <c r="AC918" s="222"/>
      <c r="AD918" s="222"/>
      <c r="AE918" s="222"/>
    </row>
    <row r="919" spans="1:31" ht="15.75" customHeight="1">
      <c r="A919" s="222"/>
      <c r="B919" s="222"/>
      <c r="C919" s="222"/>
      <c r="D919" s="222"/>
      <c r="E919" s="222"/>
      <c r="F919" s="222"/>
      <c r="G919" s="222"/>
      <c r="H919" s="222"/>
      <c r="I919" s="222"/>
      <c r="J919" s="222"/>
      <c r="K919" s="222"/>
      <c r="L919" s="222"/>
      <c r="M919" s="222"/>
      <c r="N919" s="222"/>
      <c r="O919" s="222"/>
      <c r="P919" s="222"/>
      <c r="Q919" s="222"/>
      <c r="R919" s="222"/>
      <c r="S919" s="222"/>
      <c r="T919" s="222"/>
      <c r="U919" s="222"/>
      <c r="V919" s="222"/>
      <c r="W919" s="222"/>
      <c r="X919" s="222"/>
      <c r="Y919" s="222"/>
      <c r="Z919" s="222"/>
      <c r="AA919" s="222"/>
      <c r="AB919" s="222"/>
      <c r="AC919" s="222"/>
      <c r="AD919" s="222"/>
      <c r="AE919" s="222"/>
    </row>
    <row r="920" spans="1:31" ht="15.75" customHeight="1">
      <c r="A920" s="222"/>
      <c r="B920" s="222"/>
      <c r="C920" s="222"/>
      <c r="D920" s="222"/>
      <c r="E920" s="222"/>
      <c r="F920" s="222"/>
      <c r="G920" s="222"/>
      <c r="H920" s="222"/>
      <c r="I920" s="222"/>
      <c r="J920" s="222"/>
      <c r="K920" s="222"/>
      <c r="L920" s="222"/>
      <c r="M920" s="222"/>
      <c r="N920" s="222"/>
      <c r="O920" s="222"/>
      <c r="P920" s="222"/>
      <c r="Q920" s="222"/>
      <c r="R920" s="222"/>
      <c r="S920" s="222"/>
      <c r="T920" s="222"/>
      <c r="U920" s="222"/>
      <c r="V920" s="222"/>
      <c r="W920" s="222"/>
      <c r="X920" s="222"/>
      <c r="Y920" s="222"/>
      <c r="Z920" s="222"/>
      <c r="AA920" s="222"/>
      <c r="AB920" s="222"/>
      <c r="AC920" s="222"/>
      <c r="AD920" s="222"/>
      <c r="AE920" s="222"/>
    </row>
    <row r="921" spans="1:31" ht="15.75" customHeight="1">
      <c r="A921" s="222"/>
      <c r="B921" s="222"/>
      <c r="C921" s="222"/>
      <c r="D921" s="222"/>
      <c r="E921" s="222"/>
      <c r="F921" s="222"/>
      <c r="G921" s="222"/>
      <c r="H921" s="222"/>
      <c r="I921" s="222"/>
      <c r="J921" s="222"/>
      <c r="K921" s="222"/>
      <c r="L921" s="222"/>
      <c r="M921" s="222"/>
      <c r="N921" s="222"/>
      <c r="O921" s="222"/>
      <c r="P921" s="222"/>
      <c r="Q921" s="222"/>
      <c r="R921" s="222"/>
      <c r="S921" s="222"/>
      <c r="T921" s="222"/>
      <c r="U921" s="222"/>
      <c r="V921" s="222"/>
      <c r="W921" s="222"/>
      <c r="X921" s="222"/>
      <c r="Y921" s="222"/>
      <c r="Z921" s="222"/>
      <c r="AA921" s="222"/>
      <c r="AB921" s="222"/>
      <c r="AC921" s="222"/>
      <c r="AD921" s="222"/>
      <c r="AE921" s="222"/>
    </row>
    <row r="922" spans="1:31" ht="15.75" customHeight="1">
      <c r="A922" s="222"/>
      <c r="B922" s="222"/>
      <c r="C922" s="222"/>
      <c r="D922" s="222"/>
      <c r="E922" s="222"/>
      <c r="F922" s="222"/>
      <c r="G922" s="222"/>
      <c r="H922" s="222"/>
      <c r="I922" s="222"/>
      <c r="J922" s="222"/>
      <c r="K922" s="222"/>
      <c r="L922" s="222"/>
      <c r="M922" s="222"/>
      <c r="N922" s="222"/>
      <c r="O922" s="222"/>
      <c r="P922" s="222"/>
      <c r="Q922" s="222"/>
      <c r="R922" s="222"/>
      <c r="S922" s="222"/>
      <c r="T922" s="222"/>
      <c r="U922" s="222"/>
      <c r="V922" s="222"/>
      <c r="W922" s="222"/>
      <c r="X922" s="222"/>
      <c r="Y922" s="222"/>
      <c r="Z922" s="222"/>
      <c r="AA922" s="222"/>
      <c r="AB922" s="222"/>
      <c r="AC922" s="222"/>
      <c r="AD922" s="222"/>
      <c r="AE922" s="222"/>
    </row>
    <row r="923" spans="1:31" ht="15.75" customHeight="1">
      <c r="A923" s="222"/>
      <c r="B923" s="222"/>
      <c r="C923" s="222"/>
      <c r="D923" s="222"/>
      <c r="E923" s="222"/>
      <c r="F923" s="222"/>
      <c r="G923" s="222"/>
      <c r="H923" s="222"/>
      <c r="I923" s="222"/>
      <c r="J923" s="222"/>
      <c r="K923" s="222"/>
      <c r="L923" s="222"/>
      <c r="M923" s="222"/>
      <c r="N923" s="222"/>
      <c r="O923" s="222"/>
      <c r="P923" s="222"/>
      <c r="Q923" s="222"/>
      <c r="R923" s="222"/>
      <c r="S923" s="222"/>
      <c r="T923" s="222"/>
      <c r="U923" s="222"/>
      <c r="V923" s="222"/>
      <c r="W923" s="222"/>
      <c r="X923" s="222"/>
      <c r="Y923" s="222"/>
      <c r="Z923" s="222"/>
      <c r="AA923" s="222"/>
      <c r="AB923" s="222"/>
      <c r="AC923" s="222"/>
      <c r="AD923" s="222"/>
      <c r="AE923" s="222"/>
    </row>
    <row r="924" spans="1:31" ht="15.75" customHeight="1">
      <c r="A924" s="222"/>
      <c r="B924" s="222"/>
      <c r="C924" s="222"/>
      <c r="D924" s="222"/>
      <c r="E924" s="222"/>
      <c r="F924" s="222"/>
      <c r="G924" s="222"/>
      <c r="H924" s="222"/>
      <c r="I924" s="222"/>
      <c r="J924" s="222"/>
      <c r="K924" s="222"/>
      <c r="L924" s="222"/>
      <c r="M924" s="222"/>
      <c r="N924" s="222"/>
      <c r="O924" s="222"/>
      <c r="P924" s="222"/>
      <c r="Q924" s="222"/>
      <c r="R924" s="222"/>
      <c r="S924" s="222"/>
      <c r="T924" s="222"/>
      <c r="U924" s="222"/>
      <c r="V924" s="222"/>
      <c r="W924" s="222"/>
      <c r="X924" s="222"/>
      <c r="Y924" s="222"/>
      <c r="Z924" s="222"/>
      <c r="AA924" s="222"/>
      <c r="AB924" s="222"/>
      <c r="AC924" s="222"/>
      <c r="AD924" s="222"/>
      <c r="AE924" s="222"/>
    </row>
    <row r="925" spans="1:31" ht="15.75" customHeight="1">
      <c r="A925" s="222"/>
      <c r="B925" s="222"/>
      <c r="C925" s="222"/>
      <c r="D925" s="222"/>
      <c r="E925" s="222"/>
      <c r="F925" s="222"/>
      <c r="G925" s="222"/>
      <c r="H925" s="222"/>
      <c r="I925" s="222"/>
      <c r="J925" s="222"/>
      <c r="K925" s="222"/>
      <c r="L925" s="222"/>
      <c r="M925" s="222"/>
      <c r="N925" s="222"/>
      <c r="O925" s="222"/>
      <c r="P925" s="222"/>
      <c r="Q925" s="222"/>
      <c r="R925" s="222"/>
      <c r="S925" s="222"/>
      <c r="T925" s="222"/>
      <c r="U925" s="222"/>
      <c r="V925" s="222"/>
      <c r="W925" s="222"/>
      <c r="X925" s="222"/>
      <c r="Y925" s="222"/>
      <c r="Z925" s="222"/>
      <c r="AA925" s="222"/>
      <c r="AB925" s="222"/>
      <c r="AC925" s="222"/>
      <c r="AD925" s="222"/>
      <c r="AE925" s="222"/>
    </row>
    <row r="926" spans="1:31" ht="15.75" customHeight="1">
      <c r="A926" s="222"/>
      <c r="B926" s="222"/>
      <c r="C926" s="222"/>
      <c r="D926" s="222"/>
      <c r="E926" s="222"/>
      <c r="F926" s="222"/>
      <c r="G926" s="222"/>
      <c r="H926" s="222"/>
      <c r="I926" s="222"/>
      <c r="J926" s="222"/>
      <c r="K926" s="222"/>
      <c r="L926" s="222"/>
      <c r="M926" s="222"/>
      <c r="N926" s="222"/>
      <c r="O926" s="222"/>
      <c r="P926" s="222"/>
      <c r="Q926" s="222"/>
      <c r="R926" s="222"/>
      <c r="S926" s="222"/>
      <c r="T926" s="222"/>
      <c r="U926" s="222"/>
      <c r="V926" s="222"/>
      <c r="W926" s="222"/>
      <c r="X926" s="222"/>
      <c r="Y926" s="222"/>
      <c r="Z926" s="222"/>
      <c r="AA926" s="222"/>
      <c r="AB926" s="222"/>
      <c r="AC926" s="222"/>
      <c r="AD926" s="222"/>
      <c r="AE926" s="222"/>
    </row>
    <row r="927" spans="1:31" ht="15.75" customHeight="1">
      <c r="A927" s="222"/>
      <c r="B927" s="222"/>
      <c r="C927" s="222"/>
      <c r="D927" s="222"/>
      <c r="E927" s="222"/>
      <c r="F927" s="222"/>
      <c r="G927" s="222"/>
      <c r="H927" s="222"/>
      <c r="I927" s="222"/>
      <c r="J927" s="222"/>
      <c r="K927" s="222"/>
      <c r="L927" s="222"/>
      <c r="M927" s="222"/>
      <c r="N927" s="222"/>
      <c r="O927" s="222"/>
      <c r="P927" s="222"/>
      <c r="Q927" s="222"/>
      <c r="R927" s="222"/>
      <c r="S927" s="222"/>
      <c r="T927" s="222"/>
      <c r="U927" s="222"/>
      <c r="V927" s="222"/>
      <c r="W927" s="222"/>
      <c r="X927" s="222"/>
      <c r="Y927" s="222"/>
      <c r="Z927" s="222"/>
      <c r="AA927" s="222"/>
      <c r="AB927" s="222"/>
      <c r="AC927" s="222"/>
      <c r="AD927" s="222"/>
      <c r="AE927" s="222"/>
    </row>
    <row r="928" spans="1:31" ht="15.75" customHeight="1">
      <c r="A928" s="222"/>
      <c r="B928" s="222"/>
      <c r="C928" s="222"/>
      <c r="D928" s="222"/>
      <c r="E928" s="222"/>
      <c r="F928" s="222"/>
      <c r="G928" s="222"/>
      <c r="H928" s="222"/>
      <c r="I928" s="222"/>
      <c r="J928" s="222"/>
      <c r="K928" s="222"/>
      <c r="L928" s="222"/>
      <c r="M928" s="222"/>
      <c r="N928" s="222"/>
      <c r="O928" s="222"/>
      <c r="P928" s="222"/>
      <c r="Q928" s="222"/>
      <c r="R928" s="222"/>
      <c r="S928" s="222"/>
      <c r="T928" s="222"/>
      <c r="U928" s="222"/>
      <c r="V928" s="222"/>
      <c r="W928" s="222"/>
      <c r="X928" s="222"/>
      <c r="Y928" s="222"/>
      <c r="Z928" s="222"/>
      <c r="AA928" s="222"/>
      <c r="AB928" s="222"/>
      <c r="AC928" s="222"/>
      <c r="AD928" s="222"/>
      <c r="AE928" s="222"/>
    </row>
    <row r="929" spans="1:31" ht="15.75" customHeight="1">
      <c r="A929" s="222"/>
      <c r="B929" s="222"/>
      <c r="C929" s="222"/>
      <c r="D929" s="222"/>
      <c r="E929" s="222"/>
      <c r="F929" s="222"/>
      <c r="G929" s="222"/>
      <c r="H929" s="222"/>
      <c r="I929" s="222"/>
      <c r="J929" s="222"/>
      <c r="K929" s="222"/>
      <c r="L929" s="222"/>
      <c r="M929" s="222"/>
      <c r="N929" s="222"/>
      <c r="O929" s="222"/>
      <c r="P929" s="222"/>
      <c r="Q929" s="222"/>
      <c r="R929" s="222"/>
      <c r="S929" s="222"/>
      <c r="T929" s="222"/>
      <c r="U929" s="222"/>
      <c r="V929" s="222"/>
      <c r="W929" s="222"/>
      <c r="X929" s="222"/>
      <c r="Y929" s="222"/>
      <c r="Z929" s="222"/>
      <c r="AA929" s="222"/>
      <c r="AB929" s="222"/>
      <c r="AC929" s="222"/>
      <c r="AD929" s="222"/>
      <c r="AE929" s="222"/>
    </row>
    <row r="930" spans="1:31" ht="15.75" customHeight="1">
      <c r="A930" s="222"/>
      <c r="B930" s="222"/>
      <c r="C930" s="222"/>
      <c r="D930" s="222"/>
      <c r="E930" s="222"/>
      <c r="F930" s="222"/>
      <c r="G930" s="222"/>
      <c r="H930" s="222"/>
      <c r="I930" s="222"/>
      <c r="J930" s="222"/>
      <c r="K930" s="222"/>
      <c r="L930" s="222"/>
      <c r="M930" s="222"/>
      <c r="N930" s="222"/>
      <c r="O930" s="222"/>
      <c r="P930" s="222"/>
      <c r="Q930" s="222"/>
      <c r="R930" s="222"/>
      <c r="S930" s="222"/>
      <c r="T930" s="222"/>
      <c r="U930" s="222"/>
      <c r="V930" s="222"/>
      <c r="W930" s="222"/>
      <c r="X930" s="222"/>
      <c r="Y930" s="222"/>
      <c r="Z930" s="222"/>
      <c r="AA930" s="222"/>
      <c r="AB930" s="222"/>
      <c r="AC930" s="222"/>
      <c r="AD930" s="222"/>
      <c r="AE930" s="222"/>
    </row>
    <row r="931" spans="1:31" ht="15.75" customHeight="1">
      <c r="A931" s="222"/>
      <c r="B931" s="222"/>
      <c r="C931" s="222"/>
      <c r="D931" s="222"/>
      <c r="E931" s="222"/>
      <c r="F931" s="222"/>
      <c r="G931" s="222"/>
      <c r="H931" s="222"/>
      <c r="I931" s="222"/>
      <c r="J931" s="222"/>
      <c r="K931" s="222"/>
      <c r="L931" s="222"/>
      <c r="M931" s="222"/>
      <c r="N931" s="222"/>
      <c r="O931" s="222"/>
      <c r="P931" s="222"/>
      <c r="Q931" s="222"/>
      <c r="R931" s="222"/>
      <c r="S931" s="222"/>
      <c r="T931" s="222"/>
      <c r="U931" s="222"/>
      <c r="V931" s="222"/>
      <c r="W931" s="222"/>
      <c r="X931" s="222"/>
      <c r="Y931" s="222"/>
      <c r="Z931" s="222"/>
      <c r="AA931" s="222"/>
      <c r="AB931" s="222"/>
      <c r="AC931" s="222"/>
      <c r="AD931" s="222"/>
      <c r="AE931" s="222"/>
    </row>
    <row r="932" spans="1:31" ht="15.75" customHeight="1">
      <c r="A932" s="222"/>
      <c r="B932" s="222"/>
      <c r="C932" s="222"/>
      <c r="D932" s="222"/>
      <c r="E932" s="222"/>
      <c r="F932" s="222"/>
      <c r="G932" s="222"/>
      <c r="H932" s="222"/>
      <c r="I932" s="222"/>
      <c r="J932" s="222"/>
      <c r="K932" s="222"/>
      <c r="L932" s="222"/>
      <c r="M932" s="222"/>
      <c r="N932" s="222"/>
      <c r="O932" s="222"/>
      <c r="P932" s="222"/>
      <c r="Q932" s="222"/>
      <c r="R932" s="222"/>
      <c r="S932" s="222"/>
      <c r="T932" s="222"/>
      <c r="U932" s="222"/>
      <c r="V932" s="222"/>
      <c r="W932" s="222"/>
      <c r="X932" s="222"/>
      <c r="Y932" s="222"/>
      <c r="Z932" s="222"/>
      <c r="AA932" s="222"/>
      <c r="AB932" s="222"/>
      <c r="AC932" s="222"/>
      <c r="AD932" s="222"/>
      <c r="AE932" s="222"/>
    </row>
    <row r="933" spans="1:31" ht="15.75" customHeight="1">
      <c r="A933" s="222"/>
      <c r="B933" s="222"/>
      <c r="C933" s="222"/>
      <c r="D933" s="222"/>
      <c r="E933" s="222"/>
      <c r="F933" s="222"/>
      <c r="G933" s="222"/>
      <c r="H933" s="222"/>
      <c r="I933" s="222"/>
      <c r="J933" s="222"/>
      <c r="K933" s="222"/>
      <c r="L933" s="222"/>
      <c r="M933" s="222"/>
      <c r="N933" s="222"/>
      <c r="O933" s="222"/>
      <c r="P933" s="222"/>
      <c r="Q933" s="222"/>
      <c r="R933" s="222"/>
      <c r="S933" s="222"/>
      <c r="T933" s="222"/>
      <c r="U933" s="222"/>
      <c r="V933" s="222"/>
      <c r="W933" s="222"/>
      <c r="X933" s="222"/>
      <c r="Y933" s="222"/>
      <c r="Z933" s="222"/>
      <c r="AA933" s="222"/>
      <c r="AB933" s="222"/>
      <c r="AC933" s="222"/>
      <c r="AD933" s="222"/>
      <c r="AE933" s="222"/>
    </row>
    <row r="934" spans="1:31" ht="15.75" customHeight="1">
      <c r="A934" s="222"/>
      <c r="B934" s="222"/>
      <c r="C934" s="222"/>
      <c r="D934" s="222"/>
      <c r="E934" s="222"/>
      <c r="F934" s="222"/>
      <c r="G934" s="222"/>
      <c r="H934" s="222"/>
      <c r="I934" s="222"/>
      <c r="J934" s="222"/>
      <c r="K934" s="222"/>
      <c r="L934" s="222"/>
      <c r="M934" s="222"/>
      <c r="N934" s="222"/>
      <c r="O934" s="222"/>
      <c r="P934" s="222"/>
      <c r="Q934" s="222"/>
      <c r="R934" s="222"/>
      <c r="S934" s="222"/>
      <c r="T934" s="222"/>
      <c r="U934" s="222"/>
      <c r="V934" s="222"/>
      <c r="W934" s="222"/>
      <c r="X934" s="222"/>
      <c r="Y934" s="222"/>
      <c r="Z934" s="222"/>
      <c r="AA934" s="222"/>
      <c r="AB934" s="222"/>
      <c r="AC934" s="222"/>
      <c r="AD934" s="222"/>
      <c r="AE934" s="222"/>
    </row>
    <row r="935" spans="1:31" ht="15.75" customHeight="1">
      <c r="A935" s="222"/>
      <c r="B935" s="222"/>
      <c r="C935" s="222"/>
      <c r="D935" s="222"/>
      <c r="E935" s="222"/>
      <c r="F935" s="222"/>
      <c r="G935" s="222"/>
      <c r="H935" s="222"/>
      <c r="I935" s="222"/>
      <c r="J935" s="222"/>
      <c r="K935" s="222"/>
      <c r="L935" s="222"/>
      <c r="M935" s="222"/>
      <c r="N935" s="222"/>
      <c r="O935" s="222"/>
      <c r="P935" s="222"/>
      <c r="Q935" s="222"/>
      <c r="R935" s="222"/>
      <c r="S935" s="222"/>
      <c r="T935" s="222"/>
      <c r="U935" s="222"/>
      <c r="V935" s="222"/>
      <c r="W935" s="222"/>
      <c r="X935" s="222"/>
      <c r="Y935" s="222"/>
      <c r="Z935" s="222"/>
      <c r="AA935" s="222"/>
      <c r="AB935" s="222"/>
      <c r="AC935" s="222"/>
      <c r="AD935" s="222"/>
      <c r="AE935" s="222"/>
    </row>
    <row r="936" spans="1:31" ht="15.75" customHeight="1">
      <c r="A936" s="222"/>
      <c r="B936" s="222"/>
      <c r="C936" s="222"/>
      <c r="D936" s="222"/>
      <c r="E936" s="222"/>
      <c r="F936" s="222"/>
      <c r="G936" s="222"/>
      <c r="H936" s="222"/>
      <c r="I936" s="222"/>
      <c r="J936" s="222"/>
      <c r="K936" s="222"/>
      <c r="L936" s="222"/>
      <c r="M936" s="222"/>
      <c r="N936" s="222"/>
      <c r="O936" s="222"/>
      <c r="P936" s="222"/>
      <c r="Q936" s="222"/>
      <c r="R936" s="222"/>
      <c r="S936" s="222"/>
      <c r="T936" s="222"/>
      <c r="U936" s="222"/>
      <c r="V936" s="222"/>
      <c r="W936" s="222"/>
      <c r="X936" s="222"/>
      <c r="Y936" s="222"/>
      <c r="Z936" s="222"/>
      <c r="AA936" s="222"/>
      <c r="AB936" s="222"/>
      <c r="AC936" s="222"/>
      <c r="AD936" s="222"/>
      <c r="AE936" s="222"/>
    </row>
    <row r="937" spans="1:31" ht="15.75" customHeight="1">
      <c r="A937" s="222"/>
      <c r="B937" s="222"/>
      <c r="C937" s="222"/>
      <c r="D937" s="222"/>
      <c r="E937" s="222"/>
      <c r="F937" s="222"/>
      <c r="G937" s="222"/>
      <c r="H937" s="222"/>
      <c r="I937" s="222"/>
      <c r="J937" s="222"/>
      <c r="K937" s="222"/>
      <c r="L937" s="222"/>
      <c r="M937" s="222"/>
      <c r="N937" s="222"/>
      <c r="O937" s="222"/>
      <c r="P937" s="222"/>
      <c r="Q937" s="222"/>
      <c r="R937" s="222"/>
      <c r="S937" s="222"/>
      <c r="T937" s="222"/>
      <c r="U937" s="222"/>
      <c r="V937" s="222"/>
      <c r="W937" s="222"/>
      <c r="X937" s="222"/>
      <c r="Y937" s="222"/>
      <c r="Z937" s="222"/>
      <c r="AA937" s="222"/>
      <c r="AB937" s="222"/>
      <c r="AC937" s="222"/>
      <c r="AD937" s="222"/>
      <c r="AE937" s="222"/>
    </row>
    <row r="938" spans="1:31" ht="15.75" customHeight="1">
      <c r="A938" s="222"/>
      <c r="B938" s="222"/>
      <c r="C938" s="222"/>
      <c r="D938" s="222"/>
      <c r="E938" s="222"/>
      <c r="F938" s="222"/>
      <c r="G938" s="222"/>
      <c r="H938" s="222"/>
      <c r="I938" s="222"/>
      <c r="J938" s="222"/>
      <c r="K938" s="222"/>
      <c r="L938" s="222"/>
      <c r="M938" s="222"/>
      <c r="N938" s="222"/>
      <c r="O938" s="222"/>
      <c r="P938" s="222"/>
      <c r="Q938" s="222"/>
      <c r="R938" s="222"/>
      <c r="S938" s="222"/>
      <c r="T938" s="222"/>
      <c r="U938" s="222"/>
      <c r="V938" s="222"/>
      <c r="W938" s="222"/>
      <c r="X938" s="222"/>
      <c r="Y938" s="222"/>
      <c r="Z938" s="222"/>
      <c r="AA938" s="222"/>
      <c r="AB938" s="222"/>
      <c r="AC938" s="222"/>
      <c r="AD938" s="222"/>
      <c r="AE938" s="222"/>
    </row>
    <row r="939" spans="1:31" ht="15.75" customHeight="1">
      <c r="A939" s="222"/>
      <c r="B939" s="222"/>
      <c r="C939" s="222"/>
      <c r="D939" s="222"/>
      <c r="E939" s="222"/>
      <c r="F939" s="222"/>
      <c r="G939" s="222"/>
      <c r="H939" s="222"/>
      <c r="I939" s="222"/>
      <c r="J939" s="222"/>
      <c r="K939" s="222"/>
      <c r="L939" s="222"/>
      <c r="M939" s="222"/>
      <c r="N939" s="222"/>
      <c r="O939" s="222"/>
      <c r="P939" s="222"/>
      <c r="Q939" s="222"/>
      <c r="R939" s="222"/>
      <c r="S939" s="222"/>
      <c r="T939" s="222"/>
      <c r="U939" s="222"/>
      <c r="V939" s="222"/>
      <c r="W939" s="222"/>
      <c r="X939" s="222"/>
      <c r="Y939" s="222"/>
      <c r="Z939" s="222"/>
      <c r="AA939" s="222"/>
      <c r="AB939" s="222"/>
      <c r="AC939" s="222"/>
      <c r="AD939" s="222"/>
      <c r="AE939" s="222"/>
    </row>
    <row r="940" spans="1:31" ht="15.75" customHeight="1">
      <c r="A940" s="222"/>
      <c r="B940" s="222"/>
      <c r="C940" s="222"/>
      <c r="D940" s="222"/>
      <c r="E940" s="222"/>
      <c r="F940" s="222"/>
      <c r="G940" s="222"/>
      <c r="H940" s="222"/>
      <c r="I940" s="222"/>
      <c r="J940" s="222"/>
      <c r="K940" s="222"/>
      <c r="L940" s="222"/>
      <c r="M940" s="222"/>
      <c r="N940" s="222"/>
      <c r="O940" s="222"/>
      <c r="P940" s="222"/>
      <c r="Q940" s="222"/>
      <c r="R940" s="222"/>
      <c r="S940" s="222"/>
      <c r="T940" s="222"/>
      <c r="U940" s="222"/>
      <c r="V940" s="222"/>
      <c r="W940" s="222"/>
      <c r="X940" s="222"/>
      <c r="Y940" s="222"/>
      <c r="Z940" s="222"/>
      <c r="AA940" s="222"/>
      <c r="AB940" s="222"/>
      <c r="AC940" s="222"/>
      <c r="AD940" s="222"/>
      <c r="AE940" s="222"/>
    </row>
    <row r="941" spans="1:31" ht="15.75" customHeight="1">
      <c r="A941" s="222"/>
      <c r="B941" s="222"/>
      <c r="C941" s="222"/>
      <c r="D941" s="222"/>
      <c r="E941" s="222"/>
      <c r="F941" s="222"/>
      <c r="G941" s="222"/>
      <c r="H941" s="222"/>
      <c r="I941" s="222"/>
      <c r="J941" s="222"/>
      <c r="K941" s="222"/>
      <c r="L941" s="222"/>
      <c r="M941" s="222"/>
      <c r="N941" s="222"/>
      <c r="O941" s="222"/>
      <c r="P941" s="222"/>
      <c r="Q941" s="222"/>
      <c r="R941" s="222"/>
      <c r="S941" s="222"/>
      <c r="T941" s="222"/>
      <c r="U941" s="222"/>
      <c r="V941" s="222"/>
      <c r="W941" s="222"/>
      <c r="X941" s="222"/>
      <c r="Y941" s="222"/>
      <c r="Z941" s="222"/>
      <c r="AA941" s="222"/>
      <c r="AB941" s="222"/>
      <c r="AC941" s="222"/>
      <c r="AD941" s="222"/>
      <c r="AE941" s="222"/>
    </row>
    <row r="942" spans="1:31" ht="15.75" customHeight="1">
      <c r="A942" s="222"/>
      <c r="B942" s="222"/>
      <c r="C942" s="222"/>
      <c r="D942" s="222"/>
      <c r="E942" s="222"/>
      <c r="F942" s="222"/>
      <c r="G942" s="222"/>
      <c r="H942" s="222"/>
      <c r="I942" s="222"/>
      <c r="J942" s="222"/>
      <c r="K942" s="222"/>
      <c r="L942" s="222"/>
      <c r="M942" s="222"/>
      <c r="N942" s="222"/>
      <c r="O942" s="222"/>
      <c r="P942" s="222"/>
      <c r="Q942" s="222"/>
      <c r="R942" s="222"/>
      <c r="S942" s="222"/>
      <c r="T942" s="222"/>
      <c r="U942" s="222"/>
      <c r="V942" s="222"/>
      <c r="W942" s="222"/>
      <c r="X942" s="222"/>
      <c r="Y942" s="222"/>
      <c r="Z942" s="222"/>
      <c r="AA942" s="222"/>
      <c r="AB942" s="222"/>
      <c r="AC942" s="222"/>
      <c r="AD942" s="222"/>
      <c r="AE942" s="222"/>
    </row>
    <row r="943" spans="1:31" ht="15.75" customHeight="1">
      <c r="A943" s="222"/>
      <c r="B943" s="222"/>
      <c r="C943" s="222"/>
      <c r="D943" s="222"/>
      <c r="E943" s="222"/>
      <c r="F943" s="222"/>
      <c r="G943" s="222"/>
      <c r="H943" s="222"/>
      <c r="I943" s="222"/>
      <c r="J943" s="222"/>
      <c r="K943" s="222"/>
      <c r="L943" s="222"/>
      <c r="M943" s="222"/>
      <c r="N943" s="222"/>
      <c r="O943" s="222"/>
      <c r="P943" s="222"/>
      <c r="Q943" s="222"/>
      <c r="R943" s="222"/>
      <c r="S943" s="222"/>
      <c r="T943" s="222"/>
      <c r="U943" s="222"/>
      <c r="V943" s="222"/>
      <c r="W943" s="222"/>
      <c r="X943" s="222"/>
      <c r="Y943" s="222"/>
      <c r="Z943" s="222"/>
      <c r="AA943" s="222"/>
      <c r="AB943" s="222"/>
      <c r="AC943" s="222"/>
      <c r="AD943" s="222"/>
      <c r="AE943" s="222"/>
    </row>
    <row r="944" spans="1:31" ht="15.75" customHeight="1">
      <c r="A944" s="222"/>
      <c r="B944" s="222"/>
      <c r="C944" s="222"/>
      <c r="D944" s="222"/>
      <c r="E944" s="222"/>
      <c r="F944" s="222"/>
      <c r="G944" s="222"/>
      <c r="H944" s="222"/>
      <c r="I944" s="222"/>
      <c r="J944" s="222"/>
      <c r="K944" s="222"/>
      <c r="L944" s="222"/>
      <c r="M944" s="222"/>
      <c r="N944" s="222"/>
      <c r="O944" s="222"/>
      <c r="P944" s="222"/>
      <c r="Q944" s="222"/>
      <c r="R944" s="222"/>
      <c r="S944" s="222"/>
      <c r="T944" s="222"/>
      <c r="U944" s="222"/>
      <c r="V944" s="222"/>
      <c r="W944" s="222"/>
      <c r="X944" s="222"/>
      <c r="Y944" s="222"/>
      <c r="Z944" s="222"/>
      <c r="AA944" s="222"/>
      <c r="AB944" s="222"/>
      <c r="AC944" s="222"/>
      <c r="AD944" s="222"/>
      <c r="AE944" s="222"/>
    </row>
    <row r="945" spans="1:31" ht="15.75" customHeight="1">
      <c r="A945" s="222"/>
      <c r="B945" s="222"/>
      <c r="C945" s="222"/>
      <c r="D945" s="222"/>
      <c r="E945" s="222"/>
      <c r="F945" s="222"/>
      <c r="G945" s="222"/>
      <c r="H945" s="222"/>
      <c r="I945" s="222"/>
      <c r="J945" s="222"/>
      <c r="K945" s="222"/>
      <c r="L945" s="222"/>
      <c r="M945" s="222"/>
      <c r="N945" s="222"/>
      <c r="O945" s="222"/>
      <c r="P945" s="222"/>
      <c r="Q945" s="222"/>
      <c r="R945" s="222"/>
      <c r="S945" s="222"/>
      <c r="T945" s="222"/>
      <c r="U945" s="222"/>
      <c r="V945" s="222"/>
      <c r="W945" s="222"/>
      <c r="X945" s="222"/>
      <c r="Y945" s="222"/>
      <c r="Z945" s="222"/>
      <c r="AA945" s="222"/>
      <c r="AB945" s="222"/>
      <c r="AC945" s="222"/>
      <c r="AD945" s="222"/>
      <c r="AE945" s="222"/>
    </row>
    <row r="946" spans="1:31" ht="15.75" customHeight="1">
      <c r="A946" s="222"/>
      <c r="B946" s="222"/>
      <c r="C946" s="222"/>
      <c r="D946" s="222"/>
      <c r="E946" s="222"/>
      <c r="F946" s="222"/>
      <c r="G946" s="222"/>
      <c r="H946" s="222"/>
      <c r="I946" s="222"/>
      <c r="J946" s="222"/>
      <c r="K946" s="222"/>
      <c r="L946" s="222"/>
      <c r="M946" s="222"/>
      <c r="N946" s="222"/>
      <c r="O946" s="222"/>
      <c r="P946" s="222"/>
      <c r="Q946" s="222"/>
      <c r="R946" s="222"/>
      <c r="S946" s="222"/>
      <c r="T946" s="222"/>
      <c r="U946" s="222"/>
      <c r="V946" s="222"/>
      <c r="W946" s="222"/>
      <c r="X946" s="222"/>
      <c r="Y946" s="222"/>
      <c r="Z946" s="222"/>
      <c r="AA946" s="222"/>
      <c r="AB946" s="222"/>
      <c r="AC946" s="222"/>
      <c r="AD946" s="222"/>
      <c r="AE946" s="222"/>
    </row>
    <row r="947" spans="1:31" ht="15.75" customHeight="1">
      <c r="A947" s="222"/>
      <c r="B947" s="222"/>
      <c r="C947" s="222"/>
      <c r="D947" s="222"/>
      <c r="E947" s="222"/>
      <c r="F947" s="222"/>
      <c r="G947" s="222"/>
      <c r="H947" s="222"/>
      <c r="I947" s="222"/>
      <c r="J947" s="222"/>
      <c r="K947" s="222"/>
      <c r="L947" s="222"/>
      <c r="M947" s="222"/>
      <c r="N947" s="222"/>
      <c r="O947" s="222"/>
      <c r="P947" s="222"/>
      <c r="Q947" s="222"/>
      <c r="R947" s="222"/>
      <c r="S947" s="222"/>
      <c r="T947" s="222"/>
      <c r="U947" s="222"/>
      <c r="V947" s="222"/>
      <c r="W947" s="222"/>
      <c r="X947" s="222"/>
      <c r="Y947" s="222"/>
      <c r="Z947" s="222"/>
      <c r="AA947" s="222"/>
      <c r="AB947" s="222"/>
      <c r="AC947" s="222"/>
      <c r="AD947" s="222"/>
      <c r="AE947" s="222"/>
    </row>
    <row r="948" spans="1:31" ht="15.75" customHeight="1">
      <c r="A948" s="222"/>
      <c r="B948" s="222"/>
      <c r="C948" s="222"/>
      <c r="D948" s="222"/>
      <c r="E948" s="222"/>
      <c r="F948" s="222"/>
      <c r="G948" s="222"/>
      <c r="H948" s="222"/>
      <c r="I948" s="222"/>
      <c r="J948" s="222"/>
      <c r="K948" s="222"/>
      <c r="L948" s="222"/>
      <c r="M948" s="222"/>
      <c r="N948" s="222"/>
      <c r="O948" s="222"/>
      <c r="P948" s="222"/>
      <c r="Q948" s="222"/>
      <c r="R948" s="222"/>
      <c r="S948" s="222"/>
      <c r="T948" s="222"/>
      <c r="U948" s="222"/>
      <c r="V948" s="222"/>
      <c r="W948" s="222"/>
      <c r="X948" s="222"/>
      <c r="Y948" s="222"/>
      <c r="Z948" s="222"/>
      <c r="AA948" s="222"/>
      <c r="AB948" s="222"/>
      <c r="AC948" s="222"/>
      <c r="AD948" s="222"/>
      <c r="AE948" s="222"/>
    </row>
    <row r="949" spans="1:31" ht="15.75" customHeight="1">
      <c r="A949" s="222"/>
      <c r="B949" s="222"/>
      <c r="C949" s="222"/>
      <c r="D949" s="222"/>
      <c r="E949" s="222"/>
      <c r="F949" s="222"/>
      <c r="G949" s="222"/>
      <c r="H949" s="222"/>
      <c r="I949" s="222"/>
      <c r="J949" s="222"/>
      <c r="K949" s="222"/>
      <c r="L949" s="222"/>
      <c r="M949" s="222"/>
      <c r="N949" s="222"/>
      <c r="O949" s="222"/>
      <c r="P949" s="222"/>
      <c r="Q949" s="222"/>
      <c r="R949" s="222"/>
      <c r="S949" s="222"/>
      <c r="T949" s="222"/>
      <c r="U949" s="222"/>
      <c r="V949" s="222"/>
      <c r="W949" s="222"/>
      <c r="X949" s="222"/>
      <c r="Y949" s="222"/>
      <c r="Z949" s="222"/>
      <c r="AA949" s="222"/>
      <c r="AB949" s="222"/>
      <c r="AC949" s="222"/>
      <c r="AD949" s="222"/>
      <c r="AE949" s="222"/>
    </row>
    <row r="950" spans="1:31" ht="15.75" customHeight="1">
      <c r="A950" s="222"/>
      <c r="B950" s="222"/>
      <c r="C950" s="222"/>
      <c r="D950" s="222"/>
      <c r="E950" s="222"/>
      <c r="F950" s="222"/>
      <c r="G950" s="222"/>
      <c r="H950" s="222"/>
      <c r="I950" s="222"/>
      <c r="J950" s="222"/>
      <c r="K950" s="222"/>
      <c r="L950" s="222"/>
      <c r="M950" s="222"/>
      <c r="N950" s="222"/>
      <c r="O950" s="222"/>
      <c r="P950" s="222"/>
      <c r="Q950" s="222"/>
      <c r="R950" s="222"/>
      <c r="S950" s="222"/>
      <c r="T950" s="222"/>
      <c r="U950" s="222"/>
      <c r="V950" s="222"/>
      <c r="W950" s="222"/>
      <c r="X950" s="222"/>
      <c r="Y950" s="222"/>
      <c r="Z950" s="222"/>
      <c r="AA950" s="222"/>
      <c r="AB950" s="222"/>
      <c r="AC950" s="222"/>
      <c r="AD950" s="222"/>
      <c r="AE950" s="222"/>
    </row>
    <row r="951" spans="1:31" ht="15.75" customHeight="1">
      <c r="A951" s="222"/>
      <c r="B951" s="222"/>
      <c r="C951" s="222"/>
      <c r="D951" s="222"/>
      <c r="E951" s="222"/>
      <c r="F951" s="222"/>
      <c r="G951" s="222"/>
      <c r="H951" s="222"/>
      <c r="I951" s="222"/>
      <c r="J951" s="222"/>
      <c r="K951" s="222"/>
      <c r="L951" s="222"/>
      <c r="M951" s="222"/>
      <c r="N951" s="222"/>
      <c r="O951" s="222"/>
      <c r="P951" s="222"/>
      <c r="Q951" s="222"/>
      <c r="R951" s="222"/>
      <c r="S951" s="222"/>
      <c r="T951" s="222"/>
      <c r="U951" s="222"/>
      <c r="V951" s="222"/>
      <c r="W951" s="222"/>
      <c r="X951" s="222"/>
      <c r="Y951" s="222"/>
      <c r="Z951" s="222"/>
      <c r="AA951" s="222"/>
      <c r="AB951" s="222"/>
      <c r="AC951" s="222"/>
      <c r="AD951" s="222"/>
      <c r="AE951" s="222"/>
    </row>
    <row r="952" spans="1:31" ht="15.75" customHeight="1">
      <c r="A952" s="222"/>
      <c r="B952" s="222"/>
      <c r="C952" s="222"/>
      <c r="D952" s="222"/>
      <c r="E952" s="222"/>
      <c r="F952" s="222"/>
      <c r="G952" s="222"/>
      <c r="H952" s="222"/>
      <c r="I952" s="222"/>
      <c r="J952" s="222"/>
      <c r="K952" s="222"/>
      <c r="L952" s="222"/>
      <c r="M952" s="222"/>
      <c r="N952" s="222"/>
      <c r="O952" s="222"/>
      <c r="P952" s="222"/>
      <c r="Q952" s="222"/>
      <c r="R952" s="222"/>
      <c r="S952" s="222"/>
      <c r="T952" s="222"/>
      <c r="U952" s="222"/>
      <c r="V952" s="222"/>
      <c r="W952" s="222"/>
      <c r="X952" s="222"/>
      <c r="Y952" s="222"/>
      <c r="Z952" s="222"/>
      <c r="AA952" s="222"/>
      <c r="AB952" s="222"/>
      <c r="AC952" s="222"/>
      <c r="AD952" s="222"/>
      <c r="AE952" s="222"/>
    </row>
    <row r="953" spans="1:31" ht="15.75" customHeight="1">
      <c r="A953" s="222"/>
      <c r="B953" s="222"/>
      <c r="C953" s="222"/>
      <c r="D953" s="222"/>
      <c r="E953" s="222"/>
      <c r="F953" s="222"/>
      <c r="G953" s="222"/>
      <c r="H953" s="222"/>
      <c r="I953" s="222"/>
      <c r="J953" s="222"/>
      <c r="K953" s="222"/>
      <c r="L953" s="222"/>
      <c r="M953" s="222"/>
      <c r="N953" s="222"/>
      <c r="O953" s="222"/>
      <c r="P953" s="222"/>
      <c r="Q953" s="222"/>
      <c r="R953" s="222"/>
      <c r="S953" s="222"/>
      <c r="T953" s="222"/>
      <c r="U953" s="222"/>
      <c r="V953" s="222"/>
      <c r="W953" s="222"/>
      <c r="X953" s="222"/>
      <c r="Y953" s="222"/>
      <c r="Z953" s="222"/>
      <c r="AA953" s="222"/>
      <c r="AB953" s="222"/>
      <c r="AC953" s="222"/>
      <c r="AD953" s="222"/>
      <c r="AE953" s="222"/>
    </row>
    <row r="954" spans="1:31" ht="15.75" customHeight="1">
      <c r="A954" s="222"/>
      <c r="B954" s="222"/>
      <c r="C954" s="222"/>
      <c r="D954" s="222"/>
      <c r="E954" s="222"/>
      <c r="F954" s="222"/>
      <c r="G954" s="222"/>
      <c r="H954" s="222"/>
      <c r="I954" s="222"/>
      <c r="J954" s="222"/>
      <c r="K954" s="222"/>
      <c r="L954" s="222"/>
      <c r="M954" s="222"/>
      <c r="N954" s="222"/>
      <c r="O954" s="222"/>
      <c r="P954" s="222"/>
      <c r="Q954" s="222"/>
      <c r="R954" s="222"/>
      <c r="S954" s="222"/>
      <c r="T954" s="222"/>
      <c r="U954" s="222"/>
      <c r="V954" s="222"/>
      <c r="W954" s="222"/>
      <c r="X954" s="222"/>
      <c r="Y954" s="222"/>
      <c r="Z954" s="222"/>
      <c r="AA954" s="222"/>
      <c r="AB954" s="222"/>
      <c r="AC954" s="222"/>
      <c r="AD954" s="222"/>
      <c r="AE954" s="222"/>
    </row>
    <row r="955" spans="1:31" ht="15.75" customHeight="1">
      <c r="A955" s="222"/>
      <c r="B955" s="222"/>
      <c r="C955" s="222"/>
      <c r="D955" s="222"/>
      <c r="E955" s="222"/>
      <c r="F955" s="222"/>
      <c r="G955" s="222"/>
      <c r="H955" s="222"/>
      <c r="I955" s="222"/>
      <c r="J955" s="222"/>
      <c r="K955" s="222"/>
      <c r="L955" s="222"/>
      <c r="M955" s="222"/>
      <c r="N955" s="222"/>
      <c r="O955" s="222"/>
      <c r="P955" s="222"/>
      <c r="Q955" s="222"/>
      <c r="R955" s="222"/>
      <c r="S955" s="222"/>
      <c r="T955" s="222"/>
      <c r="U955" s="222"/>
      <c r="V955" s="222"/>
      <c r="W955" s="222"/>
      <c r="X955" s="222"/>
      <c r="Y955" s="222"/>
      <c r="Z955" s="222"/>
      <c r="AA955" s="222"/>
      <c r="AB955" s="222"/>
      <c r="AC955" s="222"/>
      <c r="AD955" s="222"/>
      <c r="AE955" s="222"/>
    </row>
    <row r="956" spans="1:31" ht="15.75" customHeight="1">
      <c r="A956" s="222"/>
      <c r="B956" s="222"/>
      <c r="C956" s="222"/>
      <c r="D956" s="222"/>
      <c r="E956" s="222"/>
      <c r="F956" s="222"/>
      <c r="G956" s="222"/>
      <c r="H956" s="222"/>
      <c r="I956" s="222"/>
      <c r="J956" s="222"/>
      <c r="K956" s="222"/>
      <c r="L956" s="222"/>
      <c r="M956" s="222"/>
      <c r="N956" s="222"/>
      <c r="O956" s="222"/>
      <c r="P956" s="222"/>
      <c r="Q956" s="222"/>
      <c r="R956" s="222"/>
      <c r="S956" s="222"/>
      <c r="T956" s="222"/>
      <c r="U956" s="222"/>
      <c r="V956" s="222"/>
      <c r="W956" s="222"/>
      <c r="X956" s="222"/>
      <c r="Y956" s="222"/>
      <c r="Z956" s="222"/>
      <c r="AA956" s="222"/>
      <c r="AB956" s="222"/>
      <c r="AC956" s="222"/>
      <c r="AD956" s="222"/>
      <c r="AE956" s="222"/>
    </row>
    <row r="957" spans="1:31" ht="15.75" customHeight="1">
      <c r="A957" s="222"/>
      <c r="B957" s="222"/>
      <c r="C957" s="222"/>
      <c r="D957" s="222"/>
      <c r="E957" s="222"/>
      <c r="F957" s="222"/>
      <c r="G957" s="222"/>
      <c r="H957" s="222"/>
      <c r="I957" s="222"/>
      <c r="J957" s="222"/>
      <c r="K957" s="222"/>
      <c r="L957" s="222"/>
      <c r="M957" s="222"/>
      <c r="N957" s="222"/>
      <c r="O957" s="222"/>
      <c r="P957" s="222"/>
      <c r="Q957" s="222"/>
      <c r="R957" s="222"/>
      <c r="S957" s="222"/>
      <c r="T957" s="222"/>
      <c r="U957" s="222"/>
      <c r="V957" s="222"/>
      <c r="W957" s="222"/>
      <c r="X957" s="222"/>
      <c r="Y957" s="222"/>
      <c r="Z957" s="222"/>
      <c r="AA957" s="222"/>
      <c r="AB957" s="222"/>
      <c r="AC957" s="222"/>
      <c r="AD957" s="222"/>
      <c r="AE957" s="222"/>
    </row>
    <row r="958" spans="1:31" ht="15.75" customHeight="1">
      <c r="A958" s="222"/>
      <c r="B958" s="222"/>
      <c r="C958" s="222"/>
      <c r="D958" s="222"/>
      <c r="E958" s="222"/>
      <c r="F958" s="222"/>
      <c r="G958" s="222"/>
      <c r="H958" s="222"/>
      <c r="I958" s="222"/>
      <c r="J958" s="222"/>
      <c r="K958" s="222"/>
      <c r="L958" s="222"/>
      <c r="M958" s="222"/>
      <c r="N958" s="222"/>
      <c r="O958" s="222"/>
      <c r="P958" s="222"/>
      <c r="Q958" s="222"/>
      <c r="R958" s="222"/>
      <c r="S958" s="222"/>
      <c r="T958" s="222"/>
      <c r="U958" s="222"/>
      <c r="V958" s="222"/>
      <c r="W958" s="222"/>
      <c r="X958" s="222"/>
      <c r="Y958" s="222"/>
      <c r="Z958" s="222"/>
      <c r="AA958" s="222"/>
      <c r="AB958" s="222"/>
      <c r="AC958" s="222"/>
      <c r="AD958" s="222"/>
      <c r="AE958" s="222"/>
    </row>
    <row r="959" spans="1:31" ht="15.75" customHeight="1">
      <c r="A959" s="222"/>
      <c r="B959" s="222"/>
      <c r="C959" s="222"/>
      <c r="D959" s="222"/>
      <c r="E959" s="222"/>
      <c r="F959" s="222"/>
      <c r="G959" s="222"/>
      <c r="H959" s="222"/>
      <c r="I959" s="222"/>
      <c r="J959" s="222"/>
      <c r="K959" s="222"/>
      <c r="L959" s="222"/>
      <c r="M959" s="222"/>
      <c r="N959" s="222"/>
      <c r="O959" s="222"/>
      <c r="P959" s="222"/>
      <c r="Q959" s="222"/>
      <c r="R959" s="222"/>
      <c r="S959" s="222"/>
      <c r="T959" s="222"/>
      <c r="U959" s="222"/>
      <c r="V959" s="222"/>
      <c r="W959" s="222"/>
      <c r="X959" s="222"/>
      <c r="Y959" s="222"/>
      <c r="Z959" s="222"/>
      <c r="AA959" s="222"/>
      <c r="AB959" s="222"/>
      <c r="AC959" s="222"/>
      <c r="AD959" s="222"/>
      <c r="AE959" s="222"/>
    </row>
    <row r="960" spans="1:31" ht="15.75" customHeight="1">
      <c r="A960" s="222"/>
      <c r="B960" s="222"/>
      <c r="C960" s="222"/>
      <c r="D960" s="222"/>
      <c r="E960" s="222"/>
      <c r="F960" s="222"/>
      <c r="G960" s="222"/>
      <c r="H960" s="222"/>
      <c r="I960" s="222"/>
      <c r="J960" s="222"/>
      <c r="K960" s="222"/>
      <c r="L960" s="222"/>
      <c r="M960" s="222"/>
      <c r="N960" s="222"/>
      <c r="O960" s="222"/>
      <c r="P960" s="222"/>
      <c r="Q960" s="222"/>
      <c r="R960" s="222"/>
      <c r="S960" s="222"/>
      <c r="T960" s="222"/>
      <c r="U960" s="222"/>
      <c r="V960" s="222"/>
      <c r="W960" s="222"/>
      <c r="X960" s="222"/>
      <c r="Y960" s="222"/>
      <c r="Z960" s="222"/>
      <c r="AA960" s="222"/>
      <c r="AB960" s="222"/>
      <c r="AC960" s="222"/>
      <c r="AD960" s="222"/>
      <c r="AE960" s="222"/>
    </row>
    <row r="961" spans="1:31" ht="15.75" customHeight="1">
      <c r="A961" s="222"/>
      <c r="B961" s="222"/>
      <c r="C961" s="222"/>
      <c r="D961" s="222"/>
      <c r="E961" s="222"/>
      <c r="F961" s="222"/>
      <c r="G961" s="222"/>
      <c r="H961" s="222"/>
      <c r="I961" s="222"/>
      <c r="J961" s="222"/>
      <c r="K961" s="222"/>
      <c r="L961" s="222"/>
      <c r="M961" s="222"/>
      <c r="N961" s="222"/>
      <c r="O961" s="222"/>
      <c r="P961" s="222"/>
      <c r="Q961" s="222"/>
      <c r="R961" s="222"/>
      <c r="S961" s="222"/>
      <c r="T961" s="222"/>
      <c r="U961" s="222"/>
      <c r="V961" s="222"/>
      <c r="W961" s="222"/>
      <c r="X961" s="222"/>
      <c r="Y961" s="222"/>
      <c r="Z961" s="222"/>
      <c r="AA961" s="222"/>
      <c r="AB961" s="222"/>
      <c r="AC961" s="222"/>
      <c r="AD961" s="222"/>
      <c r="AE961" s="222"/>
    </row>
    <row r="962" spans="1:31" ht="15.75" customHeight="1">
      <c r="A962" s="222"/>
      <c r="B962" s="222"/>
      <c r="C962" s="222"/>
      <c r="D962" s="222"/>
      <c r="E962" s="222"/>
      <c r="F962" s="222"/>
      <c r="G962" s="222"/>
      <c r="H962" s="222"/>
      <c r="I962" s="222"/>
      <c r="J962" s="222"/>
      <c r="K962" s="222"/>
      <c r="L962" s="222"/>
      <c r="M962" s="222"/>
      <c r="N962" s="222"/>
      <c r="O962" s="222"/>
      <c r="P962" s="222"/>
      <c r="Q962" s="222"/>
      <c r="R962" s="222"/>
      <c r="S962" s="222"/>
      <c r="T962" s="222"/>
      <c r="U962" s="222"/>
      <c r="V962" s="222"/>
      <c r="W962" s="222"/>
      <c r="X962" s="222"/>
      <c r="Y962" s="222"/>
      <c r="Z962" s="222"/>
      <c r="AA962" s="222"/>
      <c r="AB962" s="222"/>
      <c r="AC962" s="222"/>
      <c r="AD962" s="222"/>
      <c r="AE962" s="222"/>
    </row>
    <row r="963" spans="1:31" ht="15.75" customHeight="1">
      <c r="A963" s="222"/>
      <c r="B963" s="222"/>
      <c r="C963" s="222"/>
      <c r="D963" s="222"/>
      <c r="E963" s="222"/>
      <c r="F963" s="222"/>
      <c r="G963" s="222"/>
      <c r="H963" s="222"/>
      <c r="I963" s="222"/>
      <c r="J963" s="222"/>
      <c r="K963" s="222"/>
      <c r="L963" s="222"/>
      <c r="M963" s="222"/>
      <c r="N963" s="222"/>
      <c r="O963" s="222"/>
      <c r="P963" s="222"/>
      <c r="Q963" s="222"/>
      <c r="R963" s="222"/>
      <c r="S963" s="222"/>
      <c r="T963" s="222"/>
      <c r="U963" s="222"/>
      <c r="V963" s="222"/>
      <c r="W963" s="222"/>
      <c r="X963" s="222"/>
      <c r="Y963" s="222"/>
      <c r="Z963" s="222"/>
      <c r="AA963" s="222"/>
      <c r="AB963" s="222"/>
      <c r="AC963" s="222"/>
      <c r="AD963" s="222"/>
      <c r="AE963" s="222"/>
    </row>
    <row r="964" spans="1:31" ht="15.75" customHeight="1">
      <c r="A964" s="222"/>
      <c r="B964" s="222"/>
      <c r="C964" s="222"/>
      <c r="D964" s="222"/>
      <c r="E964" s="222"/>
      <c r="F964" s="222"/>
      <c r="G964" s="222"/>
      <c r="H964" s="222"/>
      <c r="I964" s="222"/>
      <c r="J964" s="222"/>
      <c r="K964" s="222"/>
      <c r="L964" s="222"/>
      <c r="M964" s="222"/>
      <c r="N964" s="222"/>
      <c r="O964" s="222"/>
      <c r="P964" s="222"/>
      <c r="Q964" s="222"/>
      <c r="R964" s="222"/>
      <c r="S964" s="222"/>
      <c r="T964" s="222"/>
      <c r="U964" s="222"/>
      <c r="V964" s="222"/>
      <c r="W964" s="222"/>
      <c r="X964" s="222"/>
      <c r="Y964" s="222"/>
      <c r="Z964" s="222"/>
      <c r="AA964" s="222"/>
      <c r="AB964" s="222"/>
      <c r="AC964" s="222"/>
      <c r="AD964" s="222"/>
      <c r="AE964" s="222"/>
    </row>
    <row r="965" spans="1:31" ht="15.75" customHeight="1">
      <c r="A965" s="222"/>
      <c r="B965" s="222"/>
      <c r="C965" s="222"/>
      <c r="D965" s="222"/>
      <c r="E965" s="222"/>
      <c r="F965" s="222"/>
      <c r="G965" s="222"/>
      <c r="H965" s="222"/>
      <c r="I965" s="222"/>
      <c r="J965" s="222"/>
      <c r="K965" s="222"/>
      <c r="L965" s="222"/>
      <c r="M965" s="222"/>
      <c r="N965" s="222"/>
      <c r="O965" s="222"/>
      <c r="P965" s="222"/>
      <c r="Q965" s="222"/>
      <c r="R965" s="222"/>
      <c r="S965" s="222"/>
      <c r="T965" s="222"/>
      <c r="U965" s="222"/>
      <c r="V965" s="222"/>
      <c r="W965" s="222"/>
      <c r="X965" s="222"/>
      <c r="Y965" s="222"/>
      <c r="Z965" s="222"/>
      <c r="AA965" s="222"/>
      <c r="AB965" s="222"/>
      <c r="AC965" s="222"/>
      <c r="AD965" s="222"/>
      <c r="AE965" s="222"/>
    </row>
    <row r="966" spans="1:31" ht="15.75" customHeight="1">
      <c r="A966" s="222"/>
      <c r="B966" s="222"/>
      <c r="C966" s="222"/>
      <c r="D966" s="222"/>
      <c r="E966" s="222"/>
      <c r="F966" s="222"/>
      <c r="G966" s="222"/>
      <c r="H966" s="222"/>
      <c r="I966" s="222"/>
      <c r="J966" s="222"/>
      <c r="K966" s="222"/>
      <c r="L966" s="222"/>
      <c r="M966" s="222"/>
      <c r="N966" s="222"/>
      <c r="O966" s="222"/>
      <c r="P966" s="222"/>
      <c r="Q966" s="222"/>
      <c r="R966" s="222"/>
      <c r="S966" s="222"/>
      <c r="T966" s="222"/>
      <c r="U966" s="222"/>
      <c r="V966" s="222"/>
      <c r="W966" s="222"/>
      <c r="X966" s="222"/>
      <c r="Y966" s="222"/>
      <c r="Z966" s="222"/>
      <c r="AA966" s="222"/>
      <c r="AB966" s="222"/>
      <c r="AC966" s="222"/>
      <c r="AD966" s="222"/>
      <c r="AE966" s="222"/>
    </row>
    <row r="967" spans="1:31" ht="15.75" customHeight="1">
      <c r="A967" s="222"/>
      <c r="B967" s="222"/>
      <c r="C967" s="222"/>
      <c r="D967" s="222"/>
      <c r="E967" s="222"/>
      <c r="F967" s="222"/>
      <c r="G967" s="222"/>
      <c r="H967" s="222"/>
      <c r="I967" s="222"/>
      <c r="J967" s="222"/>
      <c r="K967" s="222"/>
      <c r="L967" s="222"/>
      <c r="M967" s="222"/>
      <c r="N967" s="222"/>
      <c r="O967" s="222"/>
      <c r="P967" s="222"/>
      <c r="Q967" s="222"/>
      <c r="R967" s="222"/>
      <c r="S967" s="222"/>
      <c r="T967" s="222"/>
      <c r="U967" s="222"/>
      <c r="V967" s="222"/>
      <c r="W967" s="222"/>
      <c r="X967" s="222"/>
      <c r="Y967" s="222"/>
      <c r="Z967" s="222"/>
      <c r="AA967" s="222"/>
      <c r="AB967" s="222"/>
      <c r="AC967" s="222"/>
      <c r="AD967" s="222"/>
      <c r="AE967" s="222"/>
    </row>
    <row r="968" spans="1:31" ht="15.75" customHeight="1">
      <c r="A968" s="222"/>
      <c r="B968" s="222"/>
      <c r="C968" s="222"/>
      <c r="D968" s="222"/>
      <c r="E968" s="222"/>
      <c r="F968" s="222"/>
      <c r="G968" s="222"/>
      <c r="H968" s="222"/>
      <c r="I968" s="222"/>
      <c r="J968" s="222"/>
      <c r="K968" s="222"/>
      <c r="L968" s="222"/>
      <c r="M968" s="222"/>
      <c r="N968" s="222"/>
      <c r="O968" s="222"/>
      <c r="P968" s="222"/>
      <c r="Q968" s="222"/>
      <c r="R968" s="222"/>
      <c r="S968" s="222"/>
      <c r="T968" s="222"/>
      <c r="U968" s="222"/>
      <c r="V968" s="222"/>
      <c r="W968" s="222"/>
      <c r="X968" s="222"/>
      <c r="Y968" s="222"/>
      <c r="Z968" s="222"/>
      <c r="AA968" s="222"/>
      <c r="AB968" s="222"/>
      <c r="AC968" s="222"/>
      <c r="AD968" s="222"/>
      <c r="AE968" s="222"/>
    </row>
    <row r="969" spans="1:31" ht="15.75" customHeight="1">
      <c r="A969" s="222"/>
      <c r="B969" s="222"/>
      <c r="C969" s="222"/>
      <c r="D969" s="222"/>
      <c r="E969" s="222"/>
      <c r="F969" s="222"/>
      <c r="G969" s="222"/>
      <c r="H969" s="222"/>
      <c r="I969" s="222"/>
      <c r="J969" s="222"/>
      <c r="K969" s="222"/>
      <c r="L969" s="222"/>
      <c r="M969" s="222"/>
      <c r="N969" s="222"/>
      <c r="O969" s="222"/>
      <c r="P969" s="222"/>
      <c r="Q969" s="222"/>
      <c r="R969" s="222"/>
      <c r="S969" s="222"/>
      <c r="T969" s="222"/>
      <c r="U969" s="222"/>
      <c r="V969" s="222"/>
      <c r="W969" s="222"/>
      <c r="X969" s="222"/>
      <c r="Y969" s="222"/>
      <c r="Z969" s="222"/>
      <c r="AA969" s="222"/>
      <c r="AB969" s="222"/>
      <c r="AC969" s="222"/>
      <c r="AD969" s="222"/>
      <c r="AE969" s="222"/>
    </row>
    <row r="970" spans="1:31" ht="15.75" customHeight="1">
      <c r="A970" s="222"/>
      <c r="B970" s="222"/>
      <c r="C970" s="222"/>
      <c r="D970" s="222"/>
      <c r="E970" s="222"/>
      <c r="F970" s="222"/>
      <c r="G970" s="222"/>
      <c r="H970" s="222"/>
      <c r="I970" s="222"/>
      <c r="J970" s="222"/>
      <c r="K970" s="222"/>
      <c r="L970" s="222"/>
      <c r="M970" s="222"/>
      <c r="N970" s="222"/>
      <c r="O970" s="222"/>
      <c r="P970" s="222"/>
      <c r="Q970" s="222"/>
      <c r="R970" s="222"/>
      <c r="S970" s="222"/>
      <c r="T970" s="222"/>
      <c r="U970" s="222"/>
      <c r="V970" s="222"/>
      <c r="W970" s="222"/>
      <c r="X970" s="222"/>
      <c r="Y970" s="222"/>
      <c r="Z970" s="222"/>
      <c r="AA970" s="222"/>
      <c r="AB970" s="222"/>
      <c r="AC970" s="222"/>
      <c r="AD970" s="222"/>
      <c r="AE970" s="222"/>
    </row>
    <row r="971" spans="1:31" ht="15.75" customHeight="1">
      <c r="A971" s="222"/>
      <c r="B971" s="222"/>
      <c r="C971" s="222"/>
      <c r="D971" s="222"/>
      <c r="E971" s="222"/>
      <c r="F971" s="222"/>
      <c r="G971" s="222"/>
      <c r="H971" s="222"/>
      <c r="I971" s="222"/>
      <c r="J971" s="222"/>
      <c r="K971" s="222"/>
      <c r="L971" s="222"/>
      <c r="M971" s="222"/>
      <c r="N971" s="222"/>
      <c r="O971" s="222"/>
      <c r="P971" s="222"/>
      <c r="Q971" s="222"/>
      <c r="R971" s="222"/>
      <c r="S971" s="222"/>
      <c r="T971" s="222"/>
      <c r="U971" s="222"/>
      <c r="V971" s="222"/>
      <c r="W971" s="222"/>
      <c r="X971" s="222"/>
      <c r="Y971" s="222"/>
      <c r="Z971" s="222"/>
      <c r="AA971" s="222"/>
      <c r="AB971" s="222"/>
      <c r="AC971" s="222"/>
      <c r="AD971" s="222"/>
      <c r="AE971" s="222"/>
    </row>
    <row r="972" spans="1:31" ht="15.75" customHeight="1">
      <c r="A972" s="222"/>
      <c r="B972" s="222"/>
      <c r="C972" s="222"/>
      <c r="D972" s="222"/>
      <c r="E972" s="222"/>
      <c r="F972" s="222"/>
      <c r="G972" s="222"/>
      <c r="H972" s="222"/>
      <c r="I972" s="222"/>
      <c r="J972" s="222"/>
      <c r="K972" s="222"/>
      <c r="L972" s="222"/>
      <c r="M972" s="222"/>
      <c r="N972" s="222"/>
      <c r="O972" s="222"/>
      <c r="P972" s="222"/>
      <c r="Q972" s="222"/>
      <c r="R972" s="222"/>
      <c r="S972" s="222"/>
      <c r="T972" s="222"/>
      <c r="U972" s="222"/>
      <c r="V972" s="222"/>
      <c r="W972" s="222"/>
      <c r="X972" s="222"/>
      <c r="Y972" s="222"/>
      <c r="Z972" s="222"/>
      <c r="AA972" s="222"/>
      <c r="AB972" s="222"/>
      <c r="AC972" s="222"/>
      <c r="AD972" s="222"/>
      <c r="AE972" s="222"/>
    </row>
    <row r="973" spans="1:31" ht="15.75" customHeight="1">
      <c r="A973" s="222"/>
      <c r="B973" s="222"/>
      <c r="C973" s="222"/>
      <c r="D973" s="222"/>
      <c r="E973" s="222"/>
      <c r="F973" s="222"/>
      <c r="G973" s="222"/>
      <c r="H973" s="222"/>
      <c r="I973" s="222"/>
      <c r="J973" s="222"/>
      <c r="K973" s="222"/>
      <c r="L973" s="222"/>
      <c r="M973" s="222"/>
      <c r="N973" s="222"/>
      <c r="O973" s="222"/>
      <c r="P973" s="222"/>
      <c r="Q973" s="222"/>
      <c r="R973" s="222"/>
      <c r="S973" s="222"/>
      <c r="T973" s="222"/>
      <c r="U973" s="222"/>
      <c r="V973" s="222"/>
      <c r="W973" s="222"/>
      <c r="X973" s="222"/>
      <c r="Y973" s="222"/>
      <c r="Z973" s="222"/>
      <c r="AA973" s="222"/>
      <c r="AB973" s="222"/>
      <c r="AC973" s="222"/>
      <c r="AD973" s="222"/>
      <c r="AE973" s="222"/>
    </row>
    <row r="974" spans="1:31" ht="15.75" customHeight="1">
      <c r="A974" s="222"/>
      <c r="B974" s="222"/>
      <c r="C974" s="222"/>
      <c r="D974" s="222"/>
      <c r="E974" s="222"/>
      <c r="F974" s="222"/>
      <c r="G974" s="222"/>
      <c r="H974" s="222"/>
      <c r="I974" s="222"/>
      <c r="J974" s="222"/>
      <c r="K974" s="222"/>
      <c r="L974" s="222"/>
      <c r="M974" s="222"/>
      <c r="N974" s="222"/>
      <c r="O974" s="222"/>
      <c r="P974" s="222"/>
      <c r="Q974" s="222"/>
      <c r="R974" s="222"/>
      <c r="S974" s="222"/>
      <c r="T974" s="222"/>
      <c r="U974" s="222"/>
      <c r="V974" s="222"/>
      <c r="W974" s="222"/>
      <c r="X974" s="222"/>
      <c r="Y974" s="222"/>
      <c r="Z974" s="222"/>
      <c r="AA974" s="222"/>
      <c r="AB974" s="222"/>
      <c r="AC974" s="222"/>
      <c r="AD974" s="222"/>
      <c r="AE974" s="222"/>
    </row>
    <row r="975" spans="1:31" ht="15.75" customHeight="1">
      <c r="A975" s="222"/>
      <c r="B975" s="222"/>
      <c r="C975" s="222"/>
      <c r="D975" s="222"/>
      <c r="E975" s="222"/>
      <c r="F975" s="222"/>
      <c r="G975" s="222"/>
      <c r="H975" s="222"/>
      <c r="I975" s="222"/>
      <c r="J975" s="222"/>
      <c r="K975" s="222"/>
      <c r="L975" s="222"/>
      <c r="M975" s="222"/>
      <c r="N975" s="222"/>
      <c r="O975" s="222"/>
      <c r="P975" s="222"/>
      <c r="Q975" s="222"/>
      <c r="R975" s="222"/>
      <c r="S975" s="222"/>
      <c r="T975" s="222"/>
      <c r="U975" s="222"/>
      <c r="V975" s="222"/>
      <c r="W975" s="222"/>
      <c r="X975" s="222"/>
      <c r="Y975" s="222"/>
      <c r="Z975" s="222"/>
      <c r="AA975" s="222"/>
      <c r="AB975" s="222"/>
      <c r="AC975" s="222"/>
      <c r="AD975" s="222"/>
      <c r="AE975" s="222"/>
    </row>
    <row r="976" spans="1:31" ht="15.75" customHeight="1">
      <c r="A976" s="222"/>
      <c r="B976" s="222"/>
      <c r="C976" s="222"/>
      <c r="D976" s="222"/>
      <c r="E976" s="222"/>
      <c r="F976" s="222"/>
      <c r="G976" s="222"/>
      <c r="H976" s="222"/>
      <c r="I976" s="222"/>
      <c r="J976" s="222"/>
      <c r="K976" s="222"/>
      <c r="L976" s="222"/>
      <c r="M976" s="222"/>
      <c r="N976" s="222"/>
      <c r="O976" s="222"/>
      <c r="P976" s="222"/>
      <c r="Q976" s="222"/>
      <c r="R976" s="222"/>
      <c r="S976" s="222"/>
      <c r="T976" s="222"/>
      <c r="U976" s="222"/>
      <c r="V976" s="222"/>
      <c r="W976" s="222"/>
      <c r="X976" s="222"/>
      <c r="Y976" s="222"/>
      <c r="Z976" s="222"/>
      <c r="AA976" s="222"/>
      <c r="AB976" s="222"/>
      <c r="AC976" s="222"/>
      <c r="AD976" s="222"/>
      <c r="AE976" s="222"/>
    </row>
    <row r="977" spans="1:31" ht="15.75" customHeight="1">
      <c r="A977" s="222"/>
      <c r="B977" s="222"/>
      <c r="C977" s="222"/>
      <c r="D977" s="222"/>
      <c r="E977" s="222"/>
      <c r="F977" s="222"/>
      <c r="G977" s="222"/>
      <c r="H977" s="222"/>
      <c r="I977" s="222"/>
      <c r="J977" s="222"/>
      <c r="K977" s="222"/>
      <c r="L977" s="222"/>
      <c r="M977" s="222"/>
      <c r="N977" s="222"/>
      <c r="O977" s="222"/>
      <c r="P977" s="222"/>
      <c r="Q977" s="222"/>
      <c r="R977" s="222"/>
      <c r="S977" s="222"/>
      <c r="T977" s="222"/>
      <c r="U977" s="222"/>
      <c r="V977" s="222"/>
      <c r="W977" s="222"/>
      <c r="X977" s="222"/>
      <c r="Y977" s="222"/>
      <c r="Z977" s="222"/>
      <c r="AA977" s="222"/>
      <c r="AB977" s="222"/>
      <c r="AC977" s="222"/>
      <c r="AD977" s="222"/>
      <c r="AE977" s="222"/>
    </row>
    <row r="978" spans="1:31" ht="15.75" customHeight="1">
      <c r="A978" s="222"/>
      <c r="B978" s="222"/>
      <c r="C978" s="222"/>
      <c r="D978" s="222"/>
      <c r="E978" s="222"/>
      <c r="F978" s="222"/>
      <c r="G978" s="222"/>
      <c r="H978" s="222"/>
      <c r="I978" s="222"/>
      <c r="J978" s="222"/>
      <c r="K978" s="222"/>
      <c r="L978" s="222"/>
      <c r="M978" s="222"/>
      <c r="N978" s="222"/>
      <c r="O978" s="222"/>
      <c r="P978" s="222"/>
      <c r="Q978" s="222"/>
      <c r="R978" s="222"/>
      <c r="S978" s="222"/>
      <c r="T978" s="222"/>
      <c r="U978" s="222"/>
      <c r="V978" s="222"/>
      <c r="W978" s="222"/>
      <c r="X978" s="222"/>
      <c r="Y978" s="222"/>
      <c r="Z978" s="222"/>
      <c r="AA978" s="222"/>
      <c r="AB978" s="222"/>
      <c r="AC978" s="222"/>
      <c r="AD978" s="222"/>
      <c r="AE978" s="222"/>
    </row>
    <row r="979" spans="1:31" ht="15.75" customHeight="1">
      <c r="A979" s="222"/>
      <c r="B979" s="222"/>
      <c r="C979" s="222"/>
      <c r="D979" s="222"/>
      <c r="E979" s="222"/>
      <c r="F979" s="222"/>
      <c r="G979" s="222"/>
      <c r="H979" s="222"/>
      <c r="I979" s="222"/>
      <c r="J979" s="222"/>
      <c r="K979" s="222"/>
      <c r="L979" s="222"/>
      <c r="M979" s="222"/>
      <c r="N979" s="222"/>
      <c r="O979" s="222"/>
      <c r="P979" s="222"/>
      <c r="Q979" s="222"/>
      <c r="R979" s="222"/>
      <c r="S979" s="222"/>
      <c r="T979" s="222"/>
      <c r="U979" s="222"/>
      <c r="V979" s="222"/>
      <c r="W979" s="222"/>
      <c r="X979" s="222"/>
      <c r="Y979" s="222"/>
      <c r="Z979" s="222"/>
      <c r="AA979" s="222"/>
      <c r="AB979" s="222"/>
      <c r="AC979" s="222"/>
      <c r="AD979" s="222"/>
      <c r="AE979" s="222"/>
    </row>
    <row r="980" spans="1:31" ht="15.75" customHeight="1">
      <c r="A980" s="222"/>
      <c r="B980" s="222"/>
      <c r="C980" s="222"/>
      <c r="D980" s="222"/>
      <c r="E980" s="222"/>
      <c r="F980" s="222"/>
      <c r="G980" s="222"/>
      <c r="H980" s="222"/>
      <c r="I980" s="222"/>
      <c r="J980" s="222"/>
      <c r="K980" s="222"/>
      <c r="L980" s="222"/>
      <c r="M980" s="222"/>
      <c r="N980" s="222"/>
      <c r="O980" s="222"/>
      <c r="P980" s="222"/>
      <c r="Q980" s="222"/>
      <c r="R980" s="222"/>
      <c r="S980" s="222"/>
      <c r="T980" s="222"/>
      <c r="U980" s="222"/>
      <c r="V980" s="222"/>
      <c r="W980" s="222"/>
      <c r="X980" s="222"/>
      <c r="Y980" s="222"/>
      <c r="Z980" s="222"/>
      <c r="AA980" s="222"/>
      <c r="AB980" s="222"/>
      <c r="AC980" s="222"/>
      <c r="AD980" s="222"/>
      <c r="AE980" s="222"/>
    </row>
    <row r="981" spans="1:31" ht="15.75" customHeight="1">
      <c r="A981" s="222"/>
      <c r="B981" s="222"/>
      <c r="C981" s="222"/>
      <c r="D981" s="222"/>
      <c r="E981" s="222"/>
      <c r="F981" s="222"/>
      <c r="G981" s="222"/>
      <c r="H981" s="222"/>
      <c r="I981" s="222"/>
      <c r="J981" s="222"/>
      <c r="K981" s="222"/>
      <c r="L981" s="222"/>
      <c r="M981" s="222"/>
      <c r="N981" s="222"/>
      <c r="O981" s="222"/>
      <c r="P981" s="222"/>
      <c r="Q981" s="222"/>
      <c r="R981" s="222"/>
      <c r="S981" s="222"/>
      <c r="T981" s="222"/>
      <c r="U981" s="222"/>
      <c r="V981" s="222"/>
      <c r="W981" s="222"/>
      <c r="X981" s="222"/>
      <c r="Y981" s="222"/>
      <c r="Z981" s="222"/>
      <c r="AA981" s="222"/>
      <c r="AB981" s="222"/>
      <c r="AC981" s="222"/>
      <c r="AD981" s="222"/>
      <c r="AE981" s="222"/>
    </row>
    <row r="982" spans="1:31" ht="15.75" customHeight="1">
      <c r="A982" s="222"/>
      <c r="B982" s="222"/>
      <c r="C982" s="222"/>
      <c r="D982" s="222"/>
      <c r="E982" s="222"/>
      <c r="F982" s="222"/>
      <c r="G982" s="222"/>
      <c r="H982" s="222"/>
      <c r="I982" s="222"/>
      <c r="J982" s="222"/>
      <c r="K982" s="222"/>
      <c r="L982" s="222"/>
      <c r="M982" s="222"/>
      <c r="N982" s="222"/>
      <c r="O982" s="222"/>
      <c r="P982" s="222"/>
      <c r="Q982" s="222"/>
      <c r="R982" s="222"/>
      <c r="S982" s="222"/>
      <c r="T982" s="222"/>
      <c r="U982" s="222"/>
      <c r="V982" s="222"/>
      <c r="W982" s="222"/>
      <c r="X982" s="222"/>
      <c r="Y982" s="222"/>
      <c r="Z982" s="222"/>
      <c r="AA982" s="222"/>
      <c r="AB982" s="222"/>
      <c r="AC982" s="222"/>
      <c r="AD982" s="222"/>
      <c r="AE982" s="222"/>
    </row>
  </sheetData>
  <hyperlinks>
    <hyperlink ref="F87" r:id="rId1" xr:uid="{00000000-0004-0000-0200-000000000000}"/>
    <hyperlink ref="F197" r:id="rId2" xr:uid="{00000000-0004-0000-0200-000001000000}"/>
    <hyperlink ref="F202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23"/>
  <sheetViews>
    <sheetView topLeftCell="A133" workbookViewId="0"/>
  </sheetViews>
  <sheetFormatPr defaultColWidth="17.28515625" defaultRowHeight="15" customHeight="1"/>
  <cols>
    <col min="2" max="2" width="37.7109375" customWidth="1"/>
    <col min="4" max="4" width="29.5703125" customWidth="1"/>
    <col min="8" max="8" width="25.7109375" customWidth="1"/>
  </cols>
  <sheetData>
    <row r="1" spans="1:11" ht="15" customHeight="1">
      <c r="A1" s="1" t="s">
        <v>0</v>
      </c>
      <c r="B1" s="2" t="s">
        <v>1</v>
      </c>
      <c r="C1" s="2" t="s">
        <v>2</v>
      </c>
      <c r="D1" s="3" t="s">
        <v>4</v>
      </c>
      <c r="E1" s="4" t="s">
        <v>5</v>
      </c>
      <c r="F1" s="7" t="s">
        <v>25</v>
      </c>
      <c r="G1" s="2" t="s">
        <v>26</v>
      </c>
      <c r="H1" s="8" t="s">
        <v>27</v>
      </c>
      <c r="J1" s="557">
        <v>43658</v>
      </c>
    </row>
    <row r="2" spans="1:11" ht="15" customHeight="1">
      <c r="A2" s="191" t="s">
        <v>2947</v>
      </c>
      <c r="B2" s="158" t="s">
        <v>2948</v>
      </c>
      <c r="C2" s="393" t="s">
        <v>31</v>
      </c>
      <c r="D2" s="152" t="s">
        <v>2949</v>
      </c>
      <c r="E2" s="391" t="s">
        <v>2950</v>
      </c>
      <c r="F2" s="97">
        <v>43221</v>
      </c>
      <c r="G2" s="158" t="s">
        <v>59</v>
      </c>
      <c r="H2" s="158" t="s">
        <v>2953</v>
      </c>
      <c r="J2" s="191" t="s">
        <v>2947</v>
      </c>
      <c r="K2" t="str">
        <f t="shared" ref="K2:K223" si="0">VLOOKUP(J2,$A$2:$A$221,1, FALSE)</f>
        <v>Agostinho, Sade</v>
      </c>
    </row>
    <row r="3" spans="1:11" ht="15" customHeight="1">
      <c r="A3" s="191" t="s">
        <v>52</v>
      </c>
      <c r="B3" s="198" t="s">
        <v>53</v>
      </c>
      <c r="C3" s="198" t="s">
        <v>31</v>
      </c>
      <c r="D3" s="198" t="s">
        <v>55</v>
      </c>
      <c r="E3" s="498" t="s">
        <v>56</v>
      </c>
      <c r="F3" s="97">
        <v>43525</v>
      </c>
      <c r="G3" s="158" t="s">
        <v>37</v>
      </c>
      <c r="H3" s="158"/>
      <c r="J3" s="191" t="s">
        <v>52</v>
      </c>
      <c r="K3" t="str">
        <f t="shared" si="0"/>
        <v>Albrecht, Lisa</v>
      </c>
    </row>
    <row r="4" spans="1:11" ht="15" customHeight="1">
      <c r="A4" s="191" t="s">
        <v>61</v>
      </c>
      <c r="B4" s="198" t="s">
        <v>62</v>
      </c>
      <c r="C4" s="198" t="s">
        <v>31</v>
      </c>
      <c r="D4" s="556" t="s">
        <v>63</v>
      </c>
      <c r="E4" s="558" t="s">
        <v>64</v>
      </c>
      <c r="F4" s="97">
        <v>43556</v>
      </c>
      <c r="G4" s="158" t="s">
        <v>37</v>
      </c>
      <c r="H4" s="158"/>
      <c r="J4" s="191" t="s">
        <v>61</v>
      </c>
      <c r="K4" t="str">
        <f t="shared" si="0"/>
        <v>Alexander, Kate</v>
      </c>
    </row>
    <row r="5" spans="1:11" ht="15" customHeight="1">
      <c r="A5" s="191" t="s">
        <v>2954</v>
      </c>
      <c r="B5" s="158" t="s">
        <v>2955</v>
      </c>
      <c r="C5" s="393" t="s">
        <v>112</v>
      </c>
      <c r="D5" s="152" t="s">
        <v>2957</v>
      </c>
      <c r="E5" s="391" t="s">
        <v>2958</v>
      </c>
      <c r="F5" s="97">
        <v>43221</v>
      </c>
      <c r="G5" s="158" t="s">
        <v>59</v>
      </c>
      <c r="H5" s="158" t="s">
        <v>2953</v>
      </c>
      <c r="J5" s="191" t="s">
        <v>2954</v>
      </c>
      <c r="K5" t="str">
        <f t="shared" si="0"/>
        <v>Alzomora, Lori</v>
      </c>
    </row>
    <row r="6" spans="1:11" ht="15" customHeight="1">
      <c r="A6" s="191" t="s">
        <v>75</v>
      </c>
      <c r="B6" s="199" t="s">
        <v>76</v>
      </c>
      <c r="C6" s="393" t="s">
        <v>31</v>
      </c>
      <c r="D6" s="199" t="s">
        <v>2995</v>
      </c>
      <c r="E6" s="419" t="s">
        <v>78</v>
      </c>
      <c r="F6" s="97">
        <v>43191</v>
      </c>
      <c r="G6" s="508" t="s">
        <v>59</v>
      </c>
      <c r="H6" s="158" t="s">
        <v>2924</v>
      </c>
      <c r="J6" s="191" t="s">
        <v>75</v>
      </c>
      <c r="K6" t="str">
        <f t="shared" si="0"/>
        <v>Amato, Josie</v>
      </c>
    </row>
    <row r="7" spans="1:11" ht="15" customHeight="1">
      <c r="A7" s="286" t="s">
        <v>81</v>
      </c>
      <c r="B7" s="209" t="s">
        <v>82</v>
      </c>
      <c r="C7" s="423" t="s">
        <v>31</v>
      </c>
      <c r="D7" s="211" t="str">
        <f>HYPERLINK("mailto:camurgis@gmail.com","camurgis@gmail.com")</f>
        <v>camurgis@gmail.com</v>
      </c>
      <c r="E7" s="417" t="s">
        <v>84</v>
      </c>
      <c r="F7" s="219">
        <v>40452</v>
      </c>
      <c r="G7" s="210" t="s">
        <v>59</v>
      </c>
      <c r="H7" s="233" t="s">
        <v>2748</v>
      </c>
      <c r="J7" s="286" t="s">
        <v>81</v>
      </c>
      <c r="K7" t="str">
        <f t="shared" si="0"/>
        <v>Amurgis, Christie</v>
      </c>
    </row>
    <row r="8" spans="1:11" ht="15" customHeight="1">
      <c r="A8" s="286" t="s">
        <v>2652</v>
      </c>
      <c r="B8" s="209" t="s">
        <v>2653</v>
      </c>
      <c r="C8" s="393" t="s">
        <v>2654</v>
      </c>
      <c r="D8" s="211" t="str">
        <f>HYPERLINK("mailto:reebnp@gmail.com","reebnp@gmail.com")</f>
        <v>reebnp@gmail.com</v>
      </c>
      <c r="E8" s="391" t="s">
        <v>2656</v>
      </c>
      <c r="F8" s="219">
        <v>40360</v>
      </c>
      <c r="G8" s="210" t="s">
        <v>59</v>
      </c>
      <c r="H8" s="233" t="s">
        <v>2660</v>
      </c>
      <c r="J8" s="191" t="s">
        <v>2836</v>
      </c>
      <c r="K8" t="str">
        <f t="shared" si="0"/>
        <v>Armendariz, Bridget</v>
      </c>
    </row>
    <row r="9" spans="1:11" ht="15" customHeight="1">
      <c r="A9" s="191" t="s">
        <v>2836</v>
      </c>
      <c r="B9" s="158" t="s">
        <v>2837</v>
      </c>
      <c r="C9" s="393" t="s">
        <v>31</v>
      </c>
      <c r="D9" s="152" t="s">
        <v>2839</v>
      </c>
      <c r="E9" s="391" t="s">
        <v>2840</v>
      </c>
      <c r="F9" s="97">
        <v>43070</v>
      </c>
      <c r="G9" s="158" t="s">
        <v>59</v>
      </c>
      <c r="H9" s="158" t="s">
        <v>2844</v>
      </c>
      <c r="J9" s="559" t="s">
        <v>91</v>
      </c>
      <c r="K9" t="str">
        <f t="shared" si="0"/>
        <v>Ashour, Trina</v>
      </c>
    </row>
    <row r="10" spans="1:11" ht="15" customHeight="1">
      <c r="A10" s="559" t="s">
        <v>91</v>
      </c>
      <c r="B10" s="560" t="s">
        <v>92</v>
      </c>
      <c r="C10" s="561" t="s">
        <v>31</v>
      </c>
      <c r="D10" s="562" t="s">
        <v>94</v>
      </c>
      <c r="E10" s="507" t="s">
        <v>95</v>
      </c>
      <c r="F10" s="563">
        <v>42736</v>
      </c>
      <c r="G10" s="564" t="s">
        <v>59</v>
      </c>
      <c r="H10" s="564" t="s">
        <v>2924</v>
      </c>
      <c r="J10" s="191" t="s">
        <v>101</v>
      </c>
      <c r="K10" t="str">
        <f t="shared" si="0"/>
        <v>Auxier, Bobbie</v>
      </c>
    </row>
    <row r="11" spans="1:11" ht="15" customHeight="1">
      <c r="A11" s="191" t="s">
        <v>101</v>
      </c>
      <c r="B11" s="555" t="s">
        <v>102</v>
      </c>
      <c r="C11" s="198" t="s">
        <v>31</v>
      </c>
      <c r="D11" s="198" t="s">
        <v>104</v>
      </c>
      <c r="E11" s="498" t="s">
        <v>105</v>
      </c>
      <c r="F11" s="97">
        <v>43586</v>
      </c>
      <c r="G11" s="158" t="s">
        <v>37</v>
      </c>
      <c r="H11" s="158"/>
      <c r="J11" s="286" t="s">
        <v>110</v>
      </c>
      <c r="K11" t="str">
        <f t="shared" si="0"/>
        <v>Baca, Emily</v>
      </c>
    </row>
    <row r="12" spans="1:11" ht="15" customHeight="1">
      <c r="A12" s="286" t="s">
        <v>110</v>
      </c>
      <c r="B12" s="209" t="s">
        <v>2996</v>
      </c>
      <c r="C12" s="423" t="s">
        <v>112</v>
      </c>
      <c r="D12" s="226" t="s">
        <v>114</v>
      </c>
      <c r="E12" s="392" t="s">
        <v>115</v>
      </c>
      <c r="F12" s="219">
        <v>41852</v>
      </c>
      <c r="G12" s="158" t="s">
        <v>59</v>
      </c>
      <c r="H12" s="158" t="s">
        <v>2679</v>
      </c>
      <c r="J12" s="191" t="s">
        <v>120</v>
      </c>
      <c r="K12" t="str">
        <f t="shared" si="0"/>
        <v>Bagge, Rachel</v>
      </c>
    </row>
    <row r="13" spans="1:11" ht="15" customHeight="1">
      <c r="A13" s="191" t="s">
        <v>120</v>
      </c>
      <c r="B13" s="158" t="s">
        <v>121</v>
      </c>
      <c r="C13" s="393" t="s">
        <v>31</v>
      </c>
      <c r="D13" s="152" t="s">
        <v>122</v>
      </c>
      <c r="E13" s="391" t="s">
        <v>123</v>
      </c>
      <c r="F13" s="97">
        <v>43374</v>
      </c>
      <c r="G13" s="158" t="s">
        <v>37</v>
      </c>
      <c r="H13" s="158"/>
      <c r="J13" s="191" t="s">
        <v>127</v>
      </c>
      <c r="K13" t="str">
        <f t="shared" si="0"/>
        <v>Bandos, Laura</v>
      </c>
    </row>
    <row r="14" spans="1:11" ht="15" customHeight="1">
      <c r="A14" s="191" t="s">
        <v>127</v>
      </c>
      <c r="B14" s="158" t="s">
        <v>128</v>
      </c>
      <c r="C14" s="393" t="s">
        <v>31</v>
      </c>
      <c r="D14" s="152" t="s">
        <v>130</v>
      </c>
      <c r="E14" s="391" t="s">
        <v>131</v>
      </c>
      <c r="F14" s="97">
        <v>43101</v>
      </c>
      <c r="G14" s="159" t="s">
        <v>59</v>
      </c>
      <c r="H14" s="159" t="s">
        <v>2861</v>
      </c>
      <c r="J14" s="191" t="s">
        <v>137</v>
      </c>
      <c r="K14" t="str">
        <f t="shared" si="0"/>
        <v>Barlow, Tara</v>
      </c>
    </row>
    <row r="15" spans="1:11" ht="15" customHeight="1">
      <c r="A15" s="191" t="s">
        <v>137</v>
      </c>
      <c r="B15" s="158" t="s">
        <v>138</v>
      </c>
      <c r="C15" s="393" t="s">
        <v>31</v>
      </c>
      <c r="D15" s="152" t="s">
        <v>139</v>
      </c>
      <c r="E15" s="391" t="s">
        <v>140</v>
      </c>
      <c r="F15" s="97">
        <v>43435</v>
      </c>
      <c r="G15" s="158" t="s">
        <v>37</v>
      </c>
      <c r="H15" s="158"/>
      <c r="J15" s="286" t="s">
        <v>146</v>
      </c>
      <c r="K15" t="str">
        <f t="shared" si="0"/>
        <v>Barnhill, Catherine</v>
      </c>
    </row>
    <row r="16" spans="1:11" ht="15" customHeight="1">
      <c r="A16" s="286" t="s">
        <v>146</v>
      </c>
      <c r="B16" s="209" t="s">
        <v>147</v>
      </c>
      <c r="C16" s="393" t="s">
        <v>31</v>
      </c>
      <c r="D16" s="211" t="s">
        <v>149</v>
      </c>
      <c r="E16" s="391" t="s">
        <v>150</v>
      </c>
      <c r="F16" s="219">
        <v>40817</v>
      </c>
      <c r="G16" s="210" t="s">
        <v>59</v>
      </c>
      <c r="H16" s="233" t="s">
        <v>2748</v>
      </c>
      <c r="J16" s="286" t="s">
        <v>156</v>
      </c>
      <c r="K16" t="str">
        <f t="shared" si="0"/>
        <v>Barrows, Emily</v>
      </c>
    </row>
    <row r="17" spans="1:11" ht="15" customHeight="1">
      <c r="A17" s="286" t="s">
        <v>156</v>
      </c>
      <c r="B17" s="209" t="s">
        <v>157</v>
      </c>
      <c r="C17" s="423" t="s">
        <v>31</v>
      </c>
      <c r="D17" s="226" t="s">
        <v>158</v>
      </c>
      <c r="E17" s="417" t="s">
        <v>159</v>
      </c>
      <c r="F17" s="219">
        <v>41456</v>
      </c>
      <c r="G17" s="209" t="s">
        <v>59</v>
      </c>
      <c r="H17" s="233" t="s">
        <v>2660</v>
      </c>
      <c r="J17" s="543" t="s">
        <v>165</v>
      </c>
      <c r="K17" t="str">
        <f t="shared" si="0"/>
        <v>Bartlett, Sarah</v>
      </c>
    </row>
    <row r="18" spans="1:11" ht="15" customHeight="1">
      <c r="A18" s="543" t="s">
        <v>165</v>
      </c>
      <c r="B18" s="469" t="s">
        <v>166</v>
      </c>
      <c r="C18" s="565" t="s">
        <v>167</v>
      </c>
      <c r="D18" s="469" t="s">
        <v>168</v>
      </c>
      <c r="E18" s="544" t="s">
        <v>169</v>
      </c>
      <c r="F18" s="449" t="s">
        <v>1365</v>
      </c>
      <c r="G18" s="159" t="s">
        <v>59</v>
      </c>
      <c r="H18" s="159" t="s">
        <v>2861</v>
      </c>
      <c r="J18" s="191" t="s">
        <v>2817</v>
      </c>
      <c r="K18" t="str">
        <f t="shared" si="0"/>
        <v>Basso, Katie</v>
      </c>
    </row>
    <row r="19" spans="1:11" ht="15" customHeight="1">
      <c r="A19" s="191" t="s">
        <v>2817</v>
      </c>
      <c r="B19" s="158" t="s">
        <v>2818</v>
      </c>
      <c r="C19" s="393" t="s">
        <v>31</v>
      </c>
      <c r="D19" s="152" t="s">
        <v>2819</v>
      </c>
      <c r="E19" s="391" t="s">
        <v>2820</v>
      </c>
      <c r="F19" s="97">
        <v>43405</v>
      </c>
      <c r="G19" s="158" t="s">
        <v>37</v>
      </c>
      <c r="H19" s="158"/>
      <c r="J19" s="394" t="s">
        <v>173</v>
      </c>
      <c r="K19" t="str">
        <f t="shared" si="0"/>
        <v>Beilfuss, MaJing</v>
      </c>
    </row>
    <row r="20" spans="1:11" ht="15" customHeight="1">
      <c r="A20" s="394" t="s">
        <v>173</v>
      </c>
      <c r="B20" s="566" t="s">
        <v>174</v>
      </c>
      <c r="C20" s="505" t="s">
        <v>31</v>
      </c>
      <c r="D20" s="566" t="s">
        <v>176</v>
      </c>
      <c r="E20" s="567" t="s">
        <v>177</v>
      </c>
      <c r="F20" s="514">
        <v>42522</v>
      </c>
      <c r="G20" s="158" t="s">
        <v>59</v>
      </c>
      <c r="H20" s="158" t="s">
        <v>2974</v>
      </c>
      <c r="J20" s="191" t="s">
        <v>182</v>
      </c>
      <c r="K20" t="str">
        <f t="shared" si="0"/>
        <v>Benson, Daniela</v>
      </c>
    </row>
    <row r="21" spans="1:11" ht="15" customHeight="1">
      <c r="A21" s="191" t="s">
        <v>182</v>
      </c>
      <c r="B21" s="158" t="s">
        <v>2997</v>
      </c>
      <c r="C21" s="393" t="s">
        <v>31</v>
      </c>
      <c r="D21" s="152" t="s">
        <v>185</v>
      </c>
      <c r="E21" s="391" t="s">
        <v>186</v>
      </c>
      <c r="F21" s="449" t="s">
        <v>465</v>
      </c>
      <c r="G21" s="233" t="s">
        <v>37</v>
      </c>
      <c r="H21" s="158"/>
      <c r="J21" s="286" t="s">
        <v>189</v>
      </c>
      <c r="K21" t="str">
        <f t="shared" si="0"/>
        <v>Bittle, Kim</v>
      </c>
    </row>
    <row r="22" spans="1:11" ht="15" customHeight="1">
      <c r="A22" s="286" t="s">
        <v>189</v>
      </c>
      <c r="B22" s="198" t="s">
        <v>190</v>
      </c>
      <c r="C22" s="393" t="s">
        <v>31</v>
      </c>
      <c r="D22" s="199" t="s">
        <v>192</v>
      </c>
      <c r="E22" s="419" t="s">
        <v>193</v>
      </c>
      <c r="F22" s="97">
        <v>42491</v>
      </c>
      <c r="G22" s="158" t="s">
        <v>59</v>
      </c>
      <c r="H22" s="158" t="s">
        <v>2953</v>
      </c>
      <c r="J22" s="191" t="s">
        <v>2724</v>
      </c>
      <c r="K22" t="str">
        <f t="shared" si="0"/>
        <v>Booth, Darlene</v>
      </c>
    </row>
    <row r="23" spans="1:11" ht="15" customHeight="1">
      <c r="A23" s="191" t="s">
        <v>2724</v>
      </c>
      <c r="B23" s="158" t="s">
        <v>2725</v>
      </c>
      <c r="C23" s="393" t="s">
        <v>112</v>
      </c>
      <c r="D23" s="152" t="s">
        <v>2727</v>
      </c>
      <c r="E23" s="391" t="s">
        <v>2728</v>
      </c>
      <c r="F23" s="97">
        <v>42979</v>
      </c>
      <c r="G23" s="199" t="s">
        <v>59</v>
      </c>
      <c r="H23" s="199" t="s">
        <v>2730</v>
      </c>
      <c r="J23" s="191" t="s">
        <v>209</v>
      </c>
      <c r="K23" t="str">
        <f t="shared" si="0"/>
        <v>Bowman, Amanda</v>
      </c>
    </row>
    <row r="24" spans="1:11" ht="15" customHeight="1">
      <c r="A24" s="191" t="s">
        <v>209</v>
      </c>
      <c r="B24" s="198" t="s">
        <v>210</v>
      </c>
      <c r="C24" s="198" t="s">
        <v>31</v>
      </c>
      <c r="D24" s="198" t="s">
        <v>211</v>
      </c>
      <c r="E24" s="498" t="s">
        <v>212</v>
      </c>
      <c r="F24" s="97">
        <v>43497</v>
      </c>
      <c r="G24" s="158" t="s">
        <v>37</v>
      </c>
      <c r="H24" s="158"/>
      <c r="J24" s="286" t="s">
        <v>223</v>
      </c>
      <c r="K24" t="str">
        <f t="shared" si="0"/>
        <v>Brady, Maria</v>
      </c>
    </row>
    <row r="25" spans="1:11" ht="15" customHeight="1">
      <c r="A25" s="286" t="s">
        <v>223</v>
      </c>
      <c r="B25" s="14" t="s">
        <v>224</v>
      </c>
      <c r="C25" s="393" t="s">
        <v>225</v>
      </c>
      <c r="D25" s="211" t="s">
        <v>227</v>
      </c>
      <c r="E25" s="417" t="s">
        <v>228</v>
      </c>
      <c r="F25" s="449" t="s">
        <v>135</v>
      </c>
      <c r="G25" s="564" t="s">
        <v>59</v>
      </c>
      <c r="H25" s="564" t="s">
        <v>2924</v>
      </c>
      <c r="J25" s="191" t="s">
        <v>242</v>
      </c>
      <c r="K25" t="str">
        <f t="shared" si="0"/>
        <v>Bruneau, Claire</v>
      </c>
    </row>
    <row r="26" spans="1:11" ht="15" customHeight="1">
      <c r="A26" s="191" t="s">
        <v>242</v>
      </c>
      <c r="B26" s="198" t="s">
        <v>243</v>
      </c>
      <c r="C26" s="198" t="s">
        <v>31</v>
      </c>
      <c r="D26" s="556" t="s">
        <v>245</v>
      </c>
      <c r="E26" s="498" t="s">
        <v>246</v>
      </c>
      <c r="F26" s="97">
        <v>43556</v>
      </c>
      <c r="G26" s="158" t="s">
        <v>37</v>
      </c>
      <c r="H26" s="158"/>
      <c r="J26" s="191" t="s">
        <v>249</v>
      </c>
      <c r="K26" t="str">
        <f t="shared" si="0"/>
        <v>Bugna, Lindsey</v>
      </c>
    </row>
    <row r="27" spans="1:11" ht="15" customHeight="1">
      <c r="A27" s="191" t="s">
        <v>249</v>
      </c>
      <c r="B27" s="158" t="s">
        <v>250</v>
      </c>
      <c r="C27" s="393" t="s">
        <v>31</v>
      </c>
      <c r="D27" s="152" t="s">
        <v>252</v>
      </c>
      <c r="E27" s="391" t="s">
        <v>253</v>
      </c>
      <c r="F27" s="97">
        <v>43344</v>
      </c>
      <c r="G27" s="158" t="s">
        <v>37</v>
      </c>
      <c r="H27" s="158"/>
      <c r="J27" s="191" t="s">
        <v>258</v>
      </c>
      <c r="K27" t="str">
        <f t="shared" si="0"/>
        <v>Burke, Lisa</v>
      </c>
    </row>
    <row r="28" spans="1:11" ht="15" customHeight="1">
      <c r="A28" s="191" t="s">
        <v>258</v>
      </c>
      <c r="B28" s="198" t="s">
        <v>259</v>
      </c>
      <c r="C28" s="198" t="s">
        <v>31</v>
      </c>
      <c r="D28" s="198" t="s">
        <v>261</v>
      </c>
      <c r="E28" s="498" t="s">
        <v>262</v>
      </c>
      <c r="F28" s="97">
        <v>43497</v>
      </c>
      <c r="G28" s="158" t="s">
        <v>37</v>
      </c>
      <c r="H28" s="158"/>
      <c r="J28" s="191" t="s">
        <v>266</v>
      </c>
      <c r="K28" t="str">
        <f t="shared" si="0"/>
        <v>Burton, Nicole</v>
      </c>
    </row>
    <row r="29" spans="1:11" ht="15" customHeight="1">
      <c r="A29" s="191" t="s">
        <v>266</v>
      </c>
      <c r="B29" s="158" t="s">
        <v>267</v>
      </c>
      <c r="C29" s="393" t="s">
        <v>31</v>
      </c>
      <c r="D29" s="152" t="s">
        <v>268</v>
      </c>
      <c r="E29" s="391" t="s">
        <v>269</v>
      </c>
      <c r="F29" s="97">
        <v>43497</v>
      </c>
      <c r="G29" s="158" t="s">
        <v>37</v>
      </c>
      <c r="H29" s="158"/>
      <c r="J29" s="191" t="s">
        <v>2960</v>
      </c>
      <c r="K29" t="str">
        <f t="shared" si="0"/>
        <v>Calkins, Sandra</v>
      </c>
    </row>
    <row r="30" spans="1:11" ht="15" customHeight="1">
      <c r="A30" s="191" t="s">
        <v>2960</v>
      </c>
      <c r="B30" s="158" t="s">
        <v>2961</v>
      </c>
      <c r="C30" s="151" t="s">
        <v>31</v>
      </c>
      <c r="D30" s="197" t="s">
        <v>2962</v>
      </c>
      <c r="E30" s="416" t="s">
        <v>2963</v>
      </c>
      <c r="F30" s="97">
        <v>42491</v>
      </c>
      <c r="G30" s="158" t="s">
        <v>59</v>
      </c>
      <c r="H30" s="158" t="s">
        <v>2953</v>
      </c>
      <c r="J30" s="191" t="s">
        <v>284</v>
      </c>
      <c r="K30" t="str">
        <f t="shared" si="0"/>
        <v>Campbell, Heather</v>
      </c>
    </row>
    <row r="31" spans="1:11" ht="15" customHeight="1">
      <c r="A31" s="191" t="s">
        <v>284</v>
      </c>
      <c r="B31" s="158" t="s">
        <v>285</v>
      </c>
      <c r="C31" s="151" t="s">
        <v>237</v>
      </c>
      <c r="D31" s="197" t="s">
        <v>287</v>
      </c>
      <c r="E31" s="391" t="s">
        <v>288</v>
      </c>
      <c r="F31" s="97">
        <v>42522</v>
      </c>
      <c r="G31" s="158" t="s">
        <v>59</v>
      </c>
      <c r="H31" s="158" t="s">
        <v>2974</v>
      </c>
      <c r="J31" s="191" t="s">
        <v>292</v>
      </c>
      <c r="K31" t="str">
        <f t="shared" si="0"/>
        <v>Caraballo, Tara</v>
      </c>
    </row>
    <row r="32" spans="1:11" ht="15" customHeight="1">
      <c r="A32" s="191" t="s">
        <v>292</v>
      </c>
      <c r="B32" s="158" t="s">
        <v>293</v>
      </c>
      <c r="C32" s="393" t="s">
        <v>31</v>
      </c>
      <c r="D32" s="197" t="s">
        <v>295</v>
      </c>
      <c r="E32" s="416" t="s">
        <v>296</v>
      </c>
      <c r="F32" s="97">
        <v>42552</v>
      </c>
      <c r="G32" s="158" t="s">
        <v>59</v>
      </c>
      <c r="H32" s="233" t="s">
        <v>2660</v>
      </c>
      <c r="J32" s="191" t="s">
        <v>301</v>
      </c>
      <c r="K32" t="str">
        <f t="shared" si="0"/>
        <v>Cashman, Janet</v>
      </c>
    </row>
    <row r="33" spans="1:11" ht="15" customHeight="1">
      <c r="A33" s="191" t="s">
        <v>301</v>
      </c>
      <c r="B33" s="158" t="s">
        <v>302</v>
      </c>
      <c r="C33" s="393" t="s">
        <v>31</v>
      </c>
      <c r="D33" s="152" t="s">
        <v>304</v>
      </c>
      <c r="E33" s="391" t="s">
        <v>305</v>
      </c>
      <c r="F33" s="97">
        <v>43160</v>
      </c>
      <c r="G33" s="199" t="s">
        <v>59</v>
      </c>
      <c r="H33" s="158" t="s">
        <v>2898</v>
      </c>
      <c r="J33" s="191" t="s">
        <v>308</v>
      </c>
      <c r="K33" t="str">
        <f t="shared" si="0"/>
        <v>Cato, Ashley</v>
      </c>
    </row>
    <row r="34" spans="1:11" ht="15" customHeight="1">
      <c r="A34" s="191" t="s">
        <v>308</v>
      </c>
      <c r="B34" s="158" t="s">
        <v>309</v>
      </c>
      <c r="C34" s="393" t="s">
        <v>31</v>
      </c>
      <c r="D34" s="195" t="s">
        <v>2998</v>
      </c>
      <c r="E34" s="391" t="s">
        <v>312</v>
      </c>
      <c r="F34" s="97">
        <v>43132</v>
      </c>
      <c r="G34" s="233" t="s">
        <v>59</v>
      </c>
      <c r="H34" s="233" t="s">
        <v>2999</v>
      </c>
      <c r="J34" s="191" t="s">
        <v>324</v>
      </c>
      <c r="K34" t="str">
        <f t="shared" si="0"/>
        <v>Chapman, Mattie</v>
      </c>
    </row>
    <row r="35" spans="1:11" ht="15" customHeight="1">
      <c r="A35" s="191" t="s">
        <v>324</v>
      </c>
      <c r="B35" s="158" t="s">
        <v>325</v>
      </c>
      <c r="C35" s="393" t="s">
        <v>31</v>
      </c>
      <c r="D35" s="152" t="s">
        <v>327</v>
      </c>
      <c r="E35" s="391" t="s">
        <v>328</v>
      </c>
      <c r="F35" s="97">
        <v>43344</v>
      </c>
      <c r="G35" s="158" t="s">
        <v>37</v>
      </c>
      <c r="H35" s="158"/>
      <c r="J35" s="191" t="s">
        <v>331</v>
      </c>
      <c r="K35" t="str">
        <f t="shared" si="0"/>
        <v>Cheatham, Maura</v>
      </c>
    </row>
    <row r="36" spans="1:11" ht="15" customHeight="1">
      <c r="A36" s="191" t="s">
        <v>331</v>
      </c>
      <c r="B36" s="158" t="s">
        <v>332</v>
      </c>
      <c r="C36" s="393" t="s">
        <v>333</v>
      </c>
      <c r="D36" s="197" t="s">
        <v>335</v>
      </c>
      <c r="E36" s="416" t="s">
        <v>336</v>
      </c>
      <c r="F36" s="97">
        <v>42491</v>
      </c>
      <c r="G36" s="158" t="s">
        <v>59</v>
      </c>
      <c r="H36" s="158" t="s">
        <v>2953</v>
      </c>
      <c r="J36" s="286" t="s">
        <v>346</v>
      </c>
      <c r="K36" t="str">
        <f t="shared" si="0"/>
        <v>Clark, Sarah</v>
      </c>
    </row>
    <row r="37" spans="1:11" ht="15" customHeight="1">
      <c r="A37" s="286" t="s">
        <v>346</v>
      </c>
      <c r="B37" s="209" t="s">
        <v>347</v>
      </c>
      <c r="C37" s="423" t="s">
        <v>112</v>
      </c>
      <c r="D37" s="226" t="s">
        <v>349</v>
      </c>
      <c r="E37" s="417" t="s">
        <v>350</v>
      </c>
      <c r="F37" s="219">
        <v>41913</v>
      </c>
      <c r="G37" s="210" t="s">
        <v>59</v>
      </c>
      <c r="H37" s="233" t="s">
        <v>2748</v>
      </c>
      <c r="J37" s="191" t="s">
        <v>354</v>
      </c>
      <c r="K37" t="str">
        <f t="shared" si="0"/>
        <v>Collett, Brittan</v>
      </c>
    </row>
    <row r="38" spans="1:11" ht="15" customHeight="1">
      <c r="A38" s="191" t="s">
        <v>354</v>
      </c>
      <c r="B38" s="158" t="s">
        <v>355</v>
      </c>
      <c r="C38" s="393" t="s">
        <v>31</v>
      </c>
      <c r="D38" s="152" t="s">
        <v>356</v>
      </c>
      <c r="E38" s="391" t="s">
        <v>357</v>
      </c>
      <c r="F38" s="97">
        <v>43466</v>
      </c>
      <c r="G38" s="158" t="s">
        <v>37</v>
      </c>
      <c r="H38" s="158"/>
      <c r="J38" s="191" t="s">
        <v>2910</v>
      </c>
      <c r="K38" t="str">
        <f t="shared" si="0"/>
        <v>Coney, Natalie</v>
      </c>
    </row>
    <row r="39" spans="1:11" ht="15" customHeight="1">
      <c r="A39" s="191" t="s">
        <v>2910</v>
      </c>
      <c r="B39" s="158" t="s">
        <v>2911</v>
      </c>
      <c r="C39" s="151" t="s">
        <v>31</v>
      </c>
      <c r="D39" s="197" t="s">
        <v>2912</v>
      </c>
      <c r="E39" s="416" t="s">
        <v>2913</v>
      </c>
      <c r="F39" s="97">
        <v>42795</v>
      </c>
      <c r="G39" s="199" t="s">
        <v>59</v>
      </c>
      <c r="H39" s="158" t="s">
        <v>2898</v>
      </c>
      <c r="J39" s="191" t="s">
        <v>360</v>
      </c>
      <c r="K39" t="str">
        <f t="shared" si="0"/>
        <v>Corinth, Tasha</v>
      </c>
    </row>
    <row r="40" spans="1:11" ht="14.25">
      <c r="A40" s="191" t="s">
        <v>360</v>
      </c>
      <c r="B40" s="196" t="s">
        <v>361</v>
      </c>
      <c r="C40" s="393" t="s">
        <v>31</v>
      </c>
      <c r="D40" s="196" t="s">
        <v>362</v>
      </c>
      <c r="E40" s="568" t="s">
        <v>363</v>
      </c>
      <c r="F40" s="97">
        <v>43313</v>
      </c>
      <c r="G40" s="158" t="s">
        <v>37</v>
      </c>
      <c r="H40" s="158"/>
      <c r="J40" s="286" t="s">
        <v>2194</v>
      </c>
      <c r="K40" t="str">
        <f t="shared" si="0"/>
        <v>Correa, Lisa</v>
      </c>
    </row>
    <row r="41" spans="1:11" ht="12.75">
      <c r="A41" s="286" t="s">
        <v>2194</v>
      </c>
      <c r="B41" s="14" t="s">
        <v>2195</v>
      </c>
      <c r="C41" s="423" t="s">
        <v>514</v>
      </c>
      <c r="D41" s="152" t="s">
        <v>2749</v>
      </c>
      <c r="E41" s="391" t="s">
        <v>2197</v>
      </c>
      <c r="F41" s="97">
        <v>43374</v>
      </c>
      <c r="G41" s="158" t="s">
        <v>59</v>
      </c>
      <c r="H41" s="158" t="s">
        <v>2371</v>
      </c>
      <c r="J41" s="191" t="s">
        <v>368</v>
      </c>
      <c r="K41" t="str">
        <f t="shared" si="0"/>
        <v>Coursey, Jessica</v>
      </c>
    </row>
    <row r="42" spans="1:11" ht="12.75">
      <c r="A42" s="191" t="s">
        <v>368</v>
      </c>
      <c r="B42" s="158" t="s">
        <v>369</v>
      </c>
      <c r="C42" s="393" t="s">
        <v>31</v>
      </c>
      <c r="D42" s="195" t="s">
        <v>371</v>
      </c>
      <c r="E42" s="391" t="s">
        <v>372</v>
      </c>
      <c r="F42" s="97">
        <v>43132</v>
      </c>
      <c r="G42" s="233" t="s">
        <v>59</v>
      </c>
      <c r="H42" s="233" t="s">
        <v>2999</v>
      </c>
      <c r="J42" s="191" t="s">
        <v>2886</v>
      </c>
      <c r="K42" t="str">
        <f t="shared" si="0"/>
        <v>Coutras, Gina</v>
      </c>
    </row>
    <row r="43" spans="1:11" ht="12.75">
      <c r="A43" s="191" t="s">
        <v>2886</v>
      </c>
      <c r="B43" s="198" t="s">
        <v>2887</v>
      </c>
      <c r="C43" s="198" t="s">
        <v>31</v>
      </c>
      <c r="D43" s="198" t="s">
        <v>2888</v>
      </c>
      <c r="E43" s="498" t="s">
        <v>2889</v>
      </c>
      <c r="F43" s="97">
        <v>43497</v>
      </c>
      <c r="G43" s="158" t="s">
        <v>37</v>
      </c>
      <c r="H43" s="158"/>
      <c r="J43" s="191" t="s">
        <v>375</v>
      </c>
      <c r="K43" t="str">
        <f t="shared" si="0"/>
        <v>Craig, Casey</v>
      </c>
    </row>
    <row r="44" spans="1:11" ht="12.75">
      <c r="A44" s="191" t="s">
        <v>375</v>
      </c>
      <c r="B44" s="158" t="s">
        <v>376</v>
      </c>
      <c r="C44" s="151" t="s">
        <v>31</v>
      </c>
      <c r="D44" s="152" t="s">
        <v>378</v>
      </c>
      <c r="E44" s="391" t="s">
        <v>379</v>
      </c>
      <c r="F44" s="97">
        <v>42736</v>
      </c>
      <c r="G44" s="233" t="s">
        <v>59</v>
      </c>
      <c r="H44" s="159" t="s">
        <v>2861</v>
      </c>
      <c r="J44" s="191" t="s">
        <v>410</v>
      </c>
      <c r="K44" t="str">
        <f t="shared" si="0"/>
        <v>Dagostino, Heather</v>
      </c>
    </row>
    <row r="45" spans="1:11" ht="12.75">
      <c r="A45" s="191" t="s">
        <v>410</v>
      </c>
      <c r="B45" s="158" t="s">
        <v>411</v>
      </c>
      <c r="C45" s="151" t="s">
        <v>237</v>
      </c>
      <c r="D45" s="152" t="s">
        <v>413</v>
      </c>
      <c r="E45" s="416">
        <v>8133908447</v>
      </c>
      <c r="F45" s="97">
        <v>42522</v>
      </c>
      <c r="G45" s="158" t="s">
        <v>59</v>
      </c>
      <c r="H45" s="158" t="s">
        <v>2974</v>
      </c>
      <c r="J45" s="286" t="s">
        <v>1663</v>
      </c>
      <c r="K45" t="str">
        <f t="shared" si="0"/>
        <v>Daniels, Patty</v>
      </c>
    </row>
    <row r="46" spans="1:11" ht="12.75">
      <c r="A46" s="286" t="s">
        <v>1663</v>
      </c>
      <c r="B46" s="209" t="s">
        <v>2969</v>
      </c>
      <c r="C46" s="414" t="s">
        <v>31</v>
      </c>
      <c r="D46" s="211" t="str">
        <f>HYPERLINK("mailto:peacon@gmail.com","peacon@gmail.com")</f>
        <v>peacon@gmail.com</v>
      </c>
      <c r="E46" s="417" t="s">
        <v>2970</v>
      </c>
      <c r="F46" s="219">
        <v>40269</v>
      </c>
      <c r="G46" s="158" t="s">
        <v>59</v>
      </c>
      <c r="H46" s="158" t="s">
        <v>2974</v>
      </c>
      <c r="J46" s="191" t="s">
        <v>417</v>
      </c>
      <c r="K46" t="str">
        <f t="shared" si="0"/>
        <v>DaSilva, Tara</v>
      </c>
    </row>
    <row r="47" spans="1:11" ht="12.75">
      <c r="A47" s="191" t="s">
        <v>417</v>
      </c>
      <c r="B47" s="158" t="s">
        <v>418</v>
      </c>
      <c r="C47" s="393" t="s">
        <v>31</v>
      </c>
      <c r="D47" s="152" t="s">
        <v>419</v>
      </c>
      <c r="E47" s="391" t="s">
        <v>420</v>
      </c>
      <c r="F47" s="97">
        <v>43466</v>
      </c>
      <c r="G47" s="158" t="s">
        <v>37</v>
      </c>
      <c r="H47" s="158"/>
      <c r="J47" s="191" t="s">
        <v>428</v>
      </c>
      <c r="K47" t="str">
        <f t="shared" si="0"/>
        <v>Davidson, Tara</v>
      </c>
    </row>
    <row r="48" spans="1:11" ht="12.75">
      <c r="A48" s="191" t="s">
        <v>428</v>
      </c>
      <c r="B48" s="158" t="s">
        <v>429</v>
      </c>
      <c r="C48" s="393" t="s">
        <v>31</v>
      </c>
      <c r="D48" s="152" t="s">
        <v>431</v>
      </c>
      <c r="E48" s="391" t="s">
        <v>432</v>
      </c>
      <c r="F48" s="97">
        <v>43435</v>
      </c>
      <c r="G48" s="158" t="s">
        <v>37</v>
      </c>
      <c r="H48" s="158"/>
      <c r="J48" s="191" t="s">
        <v>437</v>
      </c>
      <c r="K48" t="str">
        <f t="shared" si="0"/>
        <v>Davis, Mollie</v>
      </c>
    </row>
    <row r="49" spans="1:11" ht="12.75">
      <c r="A49" s="191" t="s">
        <v>437</v>
      </c>
      <c r="B49" s="199" t="s">
        <v>438</v>
      </c>
      <c r="C49" s="418" t="s">
        <v>439</v>
      </c>
      <c r="D49" s="199" t="s">
        <v>441</v>
      </c>
      <c r="E49" s="419" t="s">
        <v>442</v>
      </c>
      <c r="F49" s="219">
        <v>42248</v>
      </c>
      <c r="G49" s="199" t="s">
        <v>59</v>
      </c>
      <c r="H49" s="199" t="s">
        <v>2730</v>
      </c>
      <c r="J49" s="191" t="s">
        <v>446</v>
      </c>
      <c r="K49" t="str">
        <f t="shared" si="0"/>
        <v>Desai, Shreya</v>
      </c>
    </row>
    <row r="50" spans="1:11" ht="12.75">
      <c r="A50" s="191" t="s">
        <v>446</v>
      </c>
      <c r="B50" s="198" t="s">
        <v>447</v>
      </c>
      <c r="C50" s="198" t="s">
        <v>31</v>
      </c>
      <c r="D50" s="198" t="s">
        <v>448</v>
      </c>
      <c r="E50" s="498" t="s">
        <v>449</v>
      </c>
      <c r="F50" s="97">
        <v>43525</v>
      </c>
      <c r="G50" s="158" t="s">
        <v>37</v>
      </c>
      <c r="H50" s="158"/>
      <c r="J50" s="191" t="s">
        <v>452</v>
      </c>
      <c r="K50" t="str">
        <f t="shared" si="0"/>
        <v>DeWolfe, Bethany</v>
      </c>
    </row>
    <row r="51" spans="1:11" ht="12.75">
      <c r="A51" s="191" t="s">
        <v>452</v>
      </c>
      <c r="B51" s="158" t="s">
        <v>453</v>
      </c>
      <c r="C51" s="393" t="s">
        <v>31</v>
      </c>
      <c r="D51" s="152" t="s">
        <v>454</v>
      </c>
      <c r="E51" s="391" t="s">
        <v>455</v>
      </c>
      <c r="F51" s="97">
        <v>43466</v>
      </c>
      <c r="G51" s="158" t="s">
        <v>37</v>
      </c>
      <c r="H51" s="158"/>
      <c r="J51" s="286" t="s">
        <v>2753</v>
      </c>
      <c r="K51" t="str">
        <f t="shared" si="0"/>
        <v>Dhanji, Salima</v>
      </c>
    </row>
    <row r="52" spans="1:11" ht="12.75">
      <c r="A52" s="286" t="s">
        <v>2753</v>
      </c>
      <c r="B52" s="209" t="s">
        <v>2754</v>
      </c>
      <c r="C52" s="423" t="s">
        <v>2755</v>
      </c>
      <c r="D52" s="211" t="s">
        <v>2756</v>
      </c>
      <c r="E52" s="417" t="s">
        <v>2757</v>
      </c>
      <c r="F52" s="449" t="s">
        <v>1724</v>
      </c>
      <c r="G52" s="210" t="s">
        <v>59</v>
      </c>
      <c r="H52" s="233" t="s">
        <v>2748</v>
      </c>
      <c r="J52" s="191" t="s">
        <v>2917</v>
      </c>
      <c r="K52" t="str">
        <f t="shared" si="0"/>
        <v>Dieser, Alison</v>
      </c>
    </row>
    <row r="53" spans="1:11" ht="25.5">
      <c r="A53" s="191" t="s">
        <v>2917</v>
      </c>
      <c r="B53" s="199" t="s">
        <v>2918</v>
      </c>
      <c r="C53" s="393" t="s">
        <v>31</v>
      </c>
      <c r="D53" s="199" t="s">
        <v>2919</v>
      </c>
      <c r="E53" s="419" t="s">
        <v>2920</v>
      </c>
      <c r="F53" s="97">
        <v>43191</v>
      </c>
      <c r="G53" s="199" t="s">
        <v>59</v>
      </c>
      <c r="H53" s="158" t="s">
        <v>2924</v>
      </c>
      <c r="J53" s="385" t="s">
        <v>458</v>
      </c>
      <c r="K53" t="str">
        <f t="shared" si="0"/>
        <v>Dinan, Christy Young</v>
      </c>
    </row>
    <row r="54" spans="1:11" ht="25.5">
      <c r="A54" s="385" t="s">
        <v>458</v>
      </c>
      <c r="B54" s="210" t="s">
        <v>459</v>
      </c>
      <c r="C54" s="414" t="s">
        <v>31</v>
      </c>
      <c r="D54" s="226" t="s">
        <v>460</v>
      </c>
      <c r="E54" s="450" t="s">
        <v>461</v>
      </c>
      <c r="F54" s="219">
        <v>41791</v>
      </c>
      <c r="G54" s="209" t="s">
        <v>59</v>
      </c>
      <c r="H54" s="233" t="s">
        <v>2660</v>
      </c>
      <c r="J54" s="465" t="s">
        <v>466</v>
      </c>
      <c r="K54" t="str">
        <f t="shared" si="0"/>
        <v xml:space="preserve">Diorio, Christine </v>
      </c>
    </row>
    <row r="55" spans="1:11" ht="12.75">
      <c r="A55" s="465" t="s">
        <v>466</v>
      </c>
      <c r="B55" s="159" t="s">
        <v>467</v>
      </c>
      <c r="C55" s="393" t="s">
        <v>31</v>
      </c>
      <c r="D55" s="159" t="s">
        <v>468</v>
      </c>
      <c r="E55" s="467" t="s">
        <v>469</v>
      </c>
      <c r="F55" s="97">
        <v>42795</v>
      </c>
      <c r="G55" s="199" t="s">
        <v>59</v>
      </c>
      <c r="H55" s="158" t="s">
        <v>2898</v>
      </c>
      <c r="J55" s="191" t="s">
        <v>472</v>
      </c>
      <c r="K55" t="str">
        <f t="shared" si="0"/>
        <v>Donoghue, Laura</v>
      </c>
    </row>
    <row r="56" spans="1:11" ht="12.75">
      <c r="A56" s="191" t="s">
        <v>472</v>
      </c>
      <c r="B56" s="198" t="s">
        <v>473</v>
      </c>
      <c r="C56" s="198" t="s">
        <v>31</v>
      </c>
      <c r="D56" s="198" t="s">
        <v>475</v>
      </c>
      <c r="E56" s="498" t="s">
        <v>476</v>
      </c>
      <c r="F56" s="97">
        <v>43497</v>
      </c>
      <c r="G56" s="158" t="s">
        <v>37</v>
      </c>
      <c r="H56" s="158"/>
      <c r="J56" s="543" t="s">
        <v>2856</v>
      </c>
      <c r="K56" t="str">
        <f t="shared" si="0"/>
        <v>Doyle, Monica</v>
      </c>
    </row>
    <row r="57" spans="1:11" ht="12.75">
      <c r="A57" s="543" t="s">
        <v>2856</v>
      </c>
      <c r="B57" s="469" t="s">
        <v>2857</v>
      </c>
      <c r="C57" s="423" t="s">
        <v>31</v>
      </c>
      <c r="D57" s="469" t="s">
        <v>2858</v>
      </c>
      <c r="E57" s="544" t="s">
        <v>2859</v>
      </c>
      <c r="F57" s="219">
        <v>42005</v>
      </c>
      <c r="G57" s="158" t="s">
        <v>59</v>
      </c>
      <c r="H57" s="159" t="s">
        <v>2861</v>
      </c>
      <c r="J57" s="191" t="s">
        <v>2761</v>
      </c>
      <c r="K57" t="str">
        <f t="shared" si="0"/>
        <v>Doyle, Nicole</v>
      </c>
    </row>
    <row r="58" spans="1:11" ht="12.75">
      <c r="A58" s="191" t="s">
        <v>2761</v>
      </c>
      <c r="B58" s="199" t="s">
        <v>2762</v>
      </c>
      <c r="C58" s="393" t="s">
        <v>31</v>
      </c>
      <c r="D58" s="199" t="s">
        <v>2763</v>
      </c>
      <c r="E58" s="419" t="s">
        <v>2764</v>
      </c>
      <c r="F58" s="219">
        <v>42278</v>
      </c>
      <c r="G58" s="210" t="s">
        <v>59</v>
      </c>
      <c r="H58" s="233" t="s">
        <v>2748</v>
      </c>
      <c r="J58" s="191" t="s">
        <v>2925</v>
      </c>
      <c r="K58" t="str">
        <f t="shared" si="0"/>
        <v>Dryer, Natalya</v>
      </c>
    </row>
    <row r="59" spans="1:11" ht="12.75">
      <c r="A59" s="191" t="s">
        <v>2925</v>
      </c>
      <c r="B59" s="198" t="s">
        <v>2926</v>
      </c>
      <c r="C59" s="198" t="s">
        <v>31</v>
      </c>
      <c r="D59" s="198" t="s">
        <v>2927</v>
      </c>
      <c r="E59" s="498" t="s">
        <v>2928</v>
      </c>
      <c r="F59" s="97">
        <v>43556</v>
      </c>
      <c r="G59" s="158" t="s">
        <v>37</v>
      </c>
      <c r="H59" s="158"/>
      <c r="J59" s="191" t="s">
        <v>503</v>
      </c>
      <c r="K59" t="str">
        <f t="shared" si="0"/>
        <v>Early, Crystal</v>
      </c>
    </row>
    <row r="60" spans="1:11" ht="12.75">
      <c r="A60" s="191" t="s">
        <v>503</v>
      </c>
      <c r="B60" s="199" t="s">
        <v>504</v>
      </c>
      <c r="C60" s="393" t="s">
        <v>237</v>
      </c>
      <c r="D60" s="199" t="s">
        <v>3000</v>
      </c>
      <c r="E60" s="419" t="s">
        <v>507</v>
      </c>
      <c r="F60" s="97">
        <v>43191</v>
      </c>
      <c r="G60" s="199" t="s">
        <v>59</v>
      </c>
      <c r="H60" s="158" t="s">
        <v>2924</v>
      </c>
      <c r="J60" s="191" t="s">
        <v>512</v>
      </c>
      <c r="K60" t="str">
        <f t="shared" si="0"/>
        <v>Effer, Savanna</v>
      </c>
    </row>
    <row r="61" spans="1:11" ht="14.25">
      <c r="A61" s="191" t="s">
        <v>512</v>
      </c>
      <c r="B61" s="569" t="s">
        <v>513</v>
      </c>
      <c r="C61" s="198" t="s">
        <v>514</v>
      </c>
      <c r="D61" s="554" t="s">
        <v>516</v>
      </c>
      <c r="E61" s="498" t="s">
        <v>517</v>
      </c>
      <c r="F61" s="97">
        <v>43586</v>
      </c>
      <c r="G61" s="158" t="s">
        <v>37</v>
      </c>
      <c r="H61" s="158"/>
      <c r="J61" s="191" t="s">
        <v>2929</v>
      </c>
      <c r="K61" t="str">
        <f t="shared" si="0"/>
        <v>Eggers, Tatiana</v>
      </c>
    </row>
    <row r="62" spans="1:11" ht="14.25">
      <c r="A62" s="191" t="s">
        <v>2929</v>
      </c>
      <c r="B62" s="553" t="s">
        <v>2930</v>
      </c>
      <c r="C62" s="198" t="s">
        <v>31</v>
      </c>
      <c r="D62" s="554" t="s">
        <v>2931</v>
      </c>
      <c r="E62" s="555" t="s">
        <v>2932</v>
      </c>
      <c r="F62" s="97">
        <v>43556</v>
      </c>
      <c r="G62" s="158" t="s">
        <v>37</v>
      </c>
      <c r="H62" s="158"/>
      <c r="J62" s="191" t="s">
        <v>520</v>
      </c>
      <c r="K62" t="str">
        <f t="shared" si="0"/>
        <v>Ehrmann, Summer</v>
      </c>
    </row>
    <row r="63" spans="1:11" ht="12.75">
      <c r="A63" s="191" t="s">
        <v>520</v>
      </c>
      <c r="B63" s="158" t="s">
        <v>521</v>
      </c>
      <c r="C63" s="393" t="s">
        <v>31</v>
      </c>
      <c r="D63" s="152" t="s">
        <v>522</v>
      </c>
      <c r="E63" s="391" t="s">
        <v>523</v>
      </c>
      <c r="F63" s="97">
        <v>43009</v>
      </c>
      <c r="G63" s="210" t="s">
        <v>59</v>
      </c>
      <c r="H63" s="233" t="s">
        <v>2748</v>
      </c>
      <c r="J63" s="191" t="s">
        <v>526</v>
      </c>
      <c r="K63" t="str">
        <f t="shared" si="0"/>
        <v>Elhelou, Farah</v>
      </c>
    </row>
    <row r="64" spans="1:11" ht="14.25">
      <c r="A64" s="191" t="s">
        <v>526</v>
      </c>
      <c r="B64" s="569" t="s">
        <v>527</v>
      </c>
      <c r="C64" s="198" t="s">
        <v>31</v>
      </c>
      <c r="D64" s="554" t="s">
        <v>528</v>
      </c>
      <c r="E64" s="498" t="s">
        <v>529</v>
      </c>
      <c r="F64" s="97">
        <v>43556</v>
      </c>
      <c r="G64" s="158" t="s">
        <v>37</v>
      </c>
      <c r="H64" s="158"/>
      <c r="J64" s="191" t="s">
        <v>2881</v>
      </c>
      <c r="K64" t="str">
        <f t="shared" si="0"/>
        <v>Elkins, Kelly</v>
      </c>
    </row>
    <row r="65" spans="1:11" ht="12.75">
      <c r="A65" s="191" t="s">
        <v>2881</v>
      </c>
      <c r="B65" s="198" t="s">
        <v>2882</v>
      </c>
      <c r="C65" s="198" t="s">
        <v>31</v>
      </c>
      <c r="D65" s="198" t="s">
        <v>2883</v>
      </c>
      <c r="E65" s="498" t="s">
        <v>2884</v>
      </c>
      <c r="F65" s="97">
        <v>43497</v>
      </c>
      <c r="G65" s="158" t="s">
        <v>37</v>
      </c>
      <c r="H65" s="158"/>
      <c r="J65" s="191" t="s">
        <v>532</v>
      </c>
      <c r="K65" t="str">
        <f t="shared" si="0"/>
        <v>Esposito, Mary</v>
      </c>
    </row>
    <row r="66" spans="1:11" ht="25.5">
      <c r="A66" s="191" t="s">
        <v>532</v>
      </c>
      <c r="B66" s="209" t="s">
        <v>533</v>
      </c>
      <c r="C66" s="414" t="s">
        <v>31</v>
      </c>
      <c r="D66" s="226" t="str">
        <f>HYPERLINK("mailto:mary@BJElaw.com","mary@BJElaw.com")</f>
        <v>mary@BJElaw.com</v>
      </c>
      <c r="E66" s="392"/>
      <c r="F66" s="219">
        <v>42186</v>
      </c>
      <c r="G66" s="158" t="s">
        <v>59</v>
      </c>
      <c r="H66" s="233" t="s">
        <v>2660</v>
      </c>
      <c r="J66" s="191" t="s">
        <v>548</v>
      </c>
      <c r="K66" t="str">
        <f t="shared" si="0"/>
        <v>Faulkenham, Kirsten</v>
      </c>
    </row>
    <row r="67" spans="1:11" ht="12.75">
      <c r="A67" s="191" t="s">
        <v>548</v>
      </c>
      <c r="B67" s="199" t="s">
        <v>549</v>
      </c>
      <c r="C67" s="418" t="s">
        <v>112</v>
      </c>
      <c r="D67" s="199" t="s">
        <v>551</v>
      </c>
      <c r="E67" s="419" t="s">
        <v>552</v>
      </c>
      <c r="F67" s="97">
        <v>42767</v>
      </c>
      <c r="G67" s="233" t="s">
        <v>59</v>
      </c>
      <c r="H67" s="233" t="s">
        <v>2999</v>
      </c>
      <c r="J67" s="191" t="s">
        <v>556</v>
      </c>
      <c r="K67" t="str">
        <f t="shared" si="0"/>
        <v>Ferrainolo, Melissa</v>
      </c>
    </row>
    <row r="68" spans="1:11" ht="12.75">
      <c r="A68" s="191" t="s">
        <v>556</v>
      </c>
      <c r="B68" s="199" t="s">
        <v>557</v>
      </c>
      <c r="C68" s="418" t="s">
        <v>558</v>
      </c>
      <c r="D68" s="199" t="s">
        <v>559</v>
      </c>
      <c r="E68" s="419" t="s">
        <v>560</v>
      </c>
      <c r="F68" s="97">
        <v>42461</v>
      </c>
      <c r="G68" s="508" t="s">
        <v>59</v>
      </c>
      <c r="H68" s="158" t="s">
        <v>2924</v>
      </c>
      <c r="J68" s="191" t="s">
        <v>564</v>
      </c>
      <c r="K68" t="e">
        <f t="shared" si="0"/>
        <v>#N/A</v>
      </c>
    </row>
    <row r="69" spans="1:11" ht="14.25">
      <c r="A69" s="191" t="s">
        <v>570</v>
      </c>
      <c r="B69" s="198" t="s">
        <v>571</v>
      </c>
      <c r="C69" s="198" t="s">
        <v>31</v>
      </c>
      <c r="D69" s="542" t="s">
        <v>572</v>
      </c>
      <c r="E69" s="558" t="s">
        <v>573</v>
      </c>
      <c r="F69" s="97">
        <v>43556</v>
      </c>
      <c r="G69" s="158" t="s">
        <v>37</v>
      </c>
      <c r="H69" s="158"/>
      <c r="J69" s="191" t="s">
        <v>570</v>
      </c>
      <c r="K69" t="str">
        <f t="shared" si="0"/>
        <v>Flanagan, Emily</v>
      </c>
    </row>
    <row r="70" spans="1:11" ht="12.75">
      <c r="A70" s="191" t="s">
        <v>575</v>
      </c>
      <c r="B70" s="199" t="s">
        <v>576</v>
      </c>
      <c r="C70" s="393" t="s">
        <v>31</v>
      </c>
      <c r="D70" s="199" t="s">
        <v>577</v>
      </c>
      <c r="E70" s="419" t="s">
        <v>578</v>
      </c>
      <c r="F70" s="97">
        <v>43191</v>
      </c>
      <c r="G70" s="508" t="s">
        <v>59</v>
      </c>
      <c r="H70" s="158" t="s">
        <v>2924</v>
      </c>
      <c r="J70" s="191" t="s">
        <v>575</v>
      </c>
      <c r="K70" t="str">
        <f t="shared" si="0"/>
        <v>Franzese, Macy</v>
      </c>
    </row>
    <row r="71" spans="1:11" ht="12.75">
      <c r="A71" s="191" t="s">
        <v>580</v>
      </c>
      <c r="B71" s="198" t="s">
        <v>581</v>
      </c>
      <c r="C71" s="198" t="s">
        <v>31</v>
      </c>
      <c r="D71" s="556" t="s">
        <v>583</v>
      </c>
      <c r="E71" s="498" t="s">
        <v>584</v>
      </c>
      <c r="F71" s="97">
        <v>43525</v>
      </c>
      <c r="G71" s="158" t="s">
        <v>37</v>
      </c>
      <c r="H71" s="158"/>
      <c r="J71" s="191" t="s">
        <v>580</v>
      </c>
      <c r="K71" t="str">
        <f t="shared" si="0"/>
        <v>Freeman, Mallory</v>
      </c>
    </row>
    <row r="72" spans="1:11" ht="12.75">
      <c r="A72" s="191" t="s">
        <v>587</v>
      </c>
      <c r="B72" s="199" t="s">
        <v>588</v>
      </c>
      <c r="C72" s="414" t="s">
        <v>31</v>
      </c>
      <c r="D72" s="199" t="s">
        <v>589</v>
      </c>
      <c r="E72" s="419" t="s">
        <v>590</v>
      </c>
      <c r="F72" s="97">
        <v>42430</v>
      </c>
      <c r="G72" s="199" t="s">
        <v>59</v>
      </c>
      <c r="H72" s="158" t="s">
        <v>2898</v>
      </c>
      <c r="J72" s="191" t="s">
        <v>587</v>
      </c>
      <c r="K72" t="str">
        <f t="shared" si="0"/>
        <v>French, Mary Kate</v>
      </c>
    </row>
    <row r="73" spans="1:11" ht="12.75">
      <c r="A73" s="191" t="s">
        <v>594</v>
      </c>
      <c r="B73" s="158" t="s">
        <v>595</v>
      </c>
      <c r="C73" s="393" t="s">
        <v>31</v>
      </c>
      <c r="D73" s="152" t="s">
        <v>596</v>
      </c>
      <c r="E73" s="391" t="s">
        <v>597</v>
      </c>
      <c r="F73" s="97">
        <v>42948</v>
      </c>
      <c r="G73" s="158" t="s">
        <v>59</v>
      </c>
      <c r="H73" s="158" t="s">
        <v>2679</v>
      </c>
      <c r="J73" s="191" t="s">
        <v>594</v>
      </c>
      <c r="K73" t="str">
        <f t="shared" si="0"/>
        <v>Gaertner, Megan</v>
      </c>
    </row>
    <row r="74" spans="1:11" ht="25.5">
      <c r="A74" s="191" t="s">
        <v>600</v>
      </c>
      <c r="B74" s="158" t="s">
        <v>601</v>
      </c>
      <c r="C74" s="393" t="s">
        <v>31</v>
      </c>
      <c r="D74" s="152" t="s">
        <v>3001</v>
      </c>
      <c r="E74" s="391" t="s">
        <v>604</v>
      </c>
      <c r="F74" s="449" t="s">
        <v>1406</v>
      </c>
      <c r="G74" s="233" t="s">
        <v>37</v>
      </c>
      <c r="H74" s="158"/>
      <c r="J74" s="191" t="s">
        <v>600</v>
      </c>
      <c r="K74" t="str">
        <f t="shared" si="0"/>
        <v>Gagnon, Jacqueline</v>
      </c>
    </row>
    <row r="75" spans="1:11" ht="12.75">
      <c r="A75" s="192" t="s">
        <v>608</v>
      </c>
      <c r="B75" s="199" t="s">
        <v>609</v>
      </c>
      <c r="C75" s="393" t="s">
        <v>31</v>
      </c>
      <c r="D75" s="199" t="s">
        <v>610</v>
      </c>
      <c r="E75" s="419" t="s">
        <v>611</v>
      </c>
      <c r="F75" s="97">
        <v>43191</v>
      </c>
      <c r="G75" s="199" t="s">
        <v>59</v>
      </c>
      <c r="H75" s="158" t="s">
        <v>2924</v>
      </c>
      <c r="J75" s="192" t="s">
        <v>608</v>
      </c>
      <c r="K75" t="str">
        <f t="shared" si="0"/>
        <v>Gale, Amanda</v>
      </c>
    </row>
    <row r="76" spans="1:11" ht="12.75">
      <c r="A76" s="191" t="s">
        <v>620</v>
      </c>
      <c r="B76" s="158" t="s">
        <v>621</v>
      </c>
      <c r="C76" s="393" t="s">
        <v>31</v>
      </c>
      <c r="D76" s="152" t="s">
        <v>622</v>
      </c>
      <c r="E76" s="391" t="s">
        <v>623</v>
      </c>
      <c r="F76" s="97">
        <v>42948</v>
      </c>
      <c r="G76" s="158" t="s">
        <v>59</v>
      </c>
      <c r="H76" s="158" t="s">
        <v>2679</v>
      </c>
      <c r="J76" s="191" t="s">
        <v>620</v>
      </c>
      <c r="K76" t="str">
        <f t="shared" si="0"/>
        <v>Garfias, Claudia</v>
      </c>
    </row>
    <row r="77" spans="1:11" ht="12.75">
      <c r="A77" s="191" t="s">
        <v>627</v>
      </c>
      <c r="B77" s="158" t="s">
        <v>628</v>
      </c>
      <c r="C77" s="393" t="s">
        <v>31</v>
      </c>
      <c r="D77" s="152" t="s">
        <v>629</v>
      </c>
      <c r="E77" s="391" t="s">
        <v>630</v>
      </c>
      <c r="F77" s="97">
        <v>43344</v>
      </c>
      <c r="G77" s="158" t="s">
        <v>37</v>
      </c>
      <c r="H77" s="158"/>
      <c r="J77" s="191" t="s">
        <v>627</v>
      </c>
      <c r="K77" t="str">
        <f t="shared" si="0"/>
        <v>Golden, Christina</v>
      </c>
    </row>
    <row r="78" spans="1:11" ht="12.75">
      <c r="A78" s="191" t="s">
        <v>633</v>
      </c>
      <c r="B78" s="158" t="s">
        <v>634</v>
      </c>
      <c r="C78" s="393" t="s">
        <v>31</v>
      </c>
      <c r="D78" s="152" t="s">
        <v>635</v>
      </c>
      <c r="E78" s="391" t="s">
        <v>636</v>
      </c>
      <c r="F78" s="449" t="s">
        <v>1406</v>
      </c>
      <c r="G78" s="233" t="s">
        <v>37</v>
      </c>
      <c r="H78" s="158"/>
      <c r="J78" s="191" t="s">
        <v>633</v>
      </c>
      <c r="K78" t="str">
        <f t="shared" si="0"/>
        <v>Goode, Caroline</v>
      </c>
    </row>
    <row r="79" spans="1:11" ht="12.75">
      <c r="A79" s="191" t="s">
        <v>641</v>
      </c>
      <c r="B79" s="158" t="s">
        <v>642</v>
      </c>
      <c r="C79" s="151" t="s">
        <v>31</v>
      </c>
      <c r="D79" s="197" t="s">
        <v>643</v>
      </c>
      <c r="E79" s="391" t="s">
        <v>644</v>
      </c>
      <c r="F79" s="97">
        <v>42583</v>
      </c>
      <c r="G79" s="158" t="s">
        <v>648</v>
      </c>
      <c r="H79" s="158" t="s">
        <v>2679</v>
      </c>
      <c r="J79" s="191" t="s">
        <v>641</v>
      </c>
      <c r="K79" t="str">
        <f t="shared" si="0"/>
        <v>Goodrich, Hailey</v>
      </c>
    </row>
    <row r="80" spans="1:11" ht="12.75">
      <c r="A80" s="191" t="s">
        <v>649</v>
      </c>
      <c r="B80" s="158" t="s">
        <v>650</v>
      </c>
      <c r="C80" s="393" t="s">
        <v>31</v>
      </c>
      <c r="D80" s="152" t="s">
        <v>651</v>
      </c>
      <c r="E80" s="391" t="s">
        <v>652</v>
      </c>
      <c r="F80" s="97">
        <v>43040</v>
      </c>
      <c r="G80" s="158" t="s">
        <v>59</v>
      </c>
      <c r="H80" s="158" t="s">
        <v>2835</v>
      </c>
      <c r="J80" s="191" t="s">
        <v>649</v>
      </c>
      <c r="K80" t="str">
        <f t="shared" si="0"/>
        <v>Greear, Lauren</v>
      </c>
    </row>
    <row r="81" spans="1:11" ht="12.75">
      <c r="A81" s="286" t="s">
        <v>657</v>
      </c>
      <c r="B81" s="209" t="s">
        <v>658</v>
      </c>
      <c r="C81" s="414" t="s">
        <v>31</v>
      </c>
      <c r="D81" s="211" t="s">
        <v>659</v>
      </c>
      <c r="E81" s="417" t="s">
        <v>660</v>
      </c>
      <c r="F81" s="449" t="s">
        <v>1345</v>
      </c>
      <c r="G81" s="158" t="s">
        <v>59</v>
      </c>
      <c r="H81" s="158" t="s">
        <v>2953</v>
      </c>
      <c r="J81" s="286" t="s">
        <v>657</v>
      </c>
      <c r="K81" t="str">
        <f t="shared" si="0"/>
        <v>Greene, Amanda</v>
      </c>
    </row>
    <row r="82" spans="1:11" ht="12.75">
      <c r="A82" s="286" t="s">
        <v>664</v>
      </c>
      <c r="B82" s="14" t="s">
        <v>665</v>
      </c>
      <c r="C82" s="423" t="s">
        <v>31</v>
      </c>
      <c r="D82" s="211" t="s">
        <v>666</v>
      </c>
      <c r="E82" s="417" t="s">
        <v>667</v>
      </c>
      <c r="F82" s="449" t="s">
        <v>1345</v>
      </c>
      <c r="G82" s="158" t="s">
        <v>59</v>
      </c>
      <c r="H82" s="158" t="s">
        <v>2953</v>
      </c>
      <c r="J82" s="286" t="s">
        <v>664</v>
      </c>
      <c r="K82" t="str">
        <f t="shared" si="0"/>
        <v>Guercio, Jessica</v>
      </c>
    </row>
    <row r="83" spans="1:11" ht="12.75">
      <c r="A83" s="191" t="s">
        <v>676</v>
      </c>
      <c r="B83" s="158" t="s">
        <v>677</v>
      </c>
      <c r="C83" s="393" t="s">
        <v>31</v>
      </c>
      <c r="D83" s="152" t="s">
        <v>678</v>
      </c>
      <c r="E83" s="391" t="s">
        <v>679</v>
      </c>
      <c r="F83" s="97">
        <v>43101</v>
      </c>
      <c r="G83" s="158" t="s">
        <v>59</v>
      </c>
      <c r="H83" s="159" t="s">
        <v>2861</v>
      </c>
      <c r="J83" s="191" t="s">
        <v>676</v>
      </c>
      <c r="K83" t="str">
        <f t="shared" si="0"/>
        <v>Haitz, Anna</v>
      </c>
    </row>
    <row r="84" spans="1:11" ht="12.75">
      <c r="A84" s="191" t="s">
        <v>683</v>
      </c>
      <c r="B84" s="158" t="s">
        <v>684</v>
      </c>
      <c r="C84" s="393" t="s">
        <v>31</v>
      </c>
      <c r="D84" s="152" t="s">
        <v>686</v>
      </c>
      <c r="E84" s="391" t="s">
        <v>687</v>
      </c>
      <c r="F84" s="97">
        <v>43374</v>
      </c>
      <c r="G84" s="158" t="s">
        <v>37</v>
      </c>
      <c r="H84" s="158"/>
      <c r="J84" s="191" t="s">
        <v>683</v>
      </c>
      <c r="K84" t="str">
        <f t="shared" si="0"/>
        <v>Haldeman, Kristyn</v>
      </c>
    </row>
    <row r="85" spans="1:11" ht="12.75">
      <c r="A85" s="191" t="s">
        <v>691</v>
      </c>
      <c r="B85" s="198" t="s">
        <v>692</v>
      </c>
      <c r="C85" s="198" t="s">
        <v>237</v>
      </c>
      <c r="D85" s="198" t="s">
        <v>693</v>
      </c>
      <c r="E85" s="498" t="s">
        <v>694</v>
      </c>
      <c r="F85" s="97">
        <v>43556</v>
      </c>
      <c r="G85" s="158" t="s">
        <v>37</v>
      </c>
      <c r="H85" s="158"/>
      <c r="J85" s="191" t="s">
        <v>691</v>
      </c>
      <c r="K85" t="str">
        <f t="shared" si="0"/>
        <v>Hallis, Kara</v>
      </c>
    </row>
    <row r="86" spans="1:11" ht="12.75">
      <c r="A86" s="191" t="s">
        <v>698</v>
      </c>
      <c r="B86" s="158" t="s">
        <v>699</v>
      </c>
      <c r="C86" s="393" t="s">
        <v>31</v>
      </c>
      <c r="D86" s="152" t="s">
        <v>700</v>
      </c>
      <c r="E86" s="416" t="s">
        <v>701</v>
      </c>
      <c r="F86" s="97">
        <v>42887</v>
      </c>
      <c r="G86" s="158" t="s">
        <v>59</v>
      </c>
      <c r="H86" s="158" t="s">
        <v>2974</v>
      </c>
      <c r="J86" s="191" t="s">
        <v>698</v>
      </c>
      <c r="K86" t="str">
        <f t="shared" si="0"/>
        <v>Hammond, Katie</v>
      </c>
    </row>
    <row r="87" spans="1:11" ht="12.75">
      <c r="A87" s="191" t="s">
        <v>706</v>
      </c>
      <c r="B87" s="158" t="s">
        <v>707</v>
      </c>
      <c r="C87" s="393" t="s">
        <v>31</v>
      </c>
      <c r="D87" s="152" t="s">
        <v>3002</v>
      </c>
      <c r="E87" s="391" t="s">
        <v>709</v>
      </c>
      <c r="F87" s="97">
        <v>43009</v>
      </c>
      <c r="G87" s="210" t="s">
        <v>59</v>
      </c>
      <c r="H87" s="233" t="s">
        <v>2748</v>
      </c>
      <c r="J87" s="191" t="s">
        <v>706</v>
      </c>
      <c r="K87" t="str">
        <f t="shared" si="0"/>
        <v>Hampton, Nicole</v>
      </c>
    </row>
    <row r="88" spans="1:11" ht="12.75">
      <c r="A88" s="191" t="s">
        <v>712</v>
      </c>
      <c r="B88" s="158" t="s">
        <v>713</v>
      </c>
      <c r="C88" s="393" t="s">
        <v>112</v>
      </c>
      <c r="D88" s="152" t="s">
        <v>714</v>
      </c>
      <c r="E88" s="391" t="s">
        <v>715</v>
      </c>
      <c r="F88" s="97">
        <v>43466</v>
      </c>
      <c r="G88" s="158" t="s">
        <v>37</v>
      </c>
      <c r="H88" s="158"/>
      <c r="J88" s="191" t="s">
        <v>712</v>
      </c>
      <c r="K88" t="str">
        <f t="shared" si="0"/>
        <v>Hartley, Krista</v>
      </c>
    </row>
    <row r="89" spans="1:11" ht="14.25">
      <c r="A89" s="191" t="s">
        <v>718</v>
      </c>
      <c r="B89" s="570" t="s">
        <v>719</v>
      </c>
      <c r="C89" s="393" t="s">
        <v>31</v>
      </c>
      <c r="D89" s="196" t="s">
        <v>720</v>
      </c>
      <c r="E89" s="568" t="s">
        <v>721</v>
      </c>
      <c r="F89" s="97">
        <v>43313</v>
      </c>
      <c r="G89" s="158" t="s">
        <v>37</v>
      </c>
      <c r="H89" s="158"/>
      <c r="J89" s="191" t="s">
        <v>718</v>
      </c>
      <c r="K89" t="str">
        <f t="shared" si="0"/>
        <v>Hatfield, Beth</v>
      </c>
    </row>
    <row r="90" spans="1:11" ht="12.75">
      <c r="A90" s="191" t="s">
        <v>724</v>
      </c>
      <c r="B90" s="158" t="s">
        <v>725</v>
      </c>
      <c r="C90" s="393" t="s">
        <v>31</v>
      </c>
      <c r="D90" s="152" t="s">
        <v>726</v>
      </c>
      <c r="E90" s="391" t="s">
        <v>727</v>
      </c>
      <c r="F90" s="97">
        <v>43070</v>
      </c>
      <c r="G90" s="158" t="s">
        <v>59</v>
      </c>
      <c r="H90" s="158" t="s">
        <v>2844</v>
      </c>
      <c r="J90" s="191" t="s">
        <v>724</v>
      </c>
      <c r="K90" t="str">
        <f t="shared" si="0"/>
        <v>Heberlein, Jadie</v>
      </c>
    </row>
    <row r="91" spans="1:11" ht="12.75">
      <c r="A91" s="191" t="s">
        <v>746</v>
      </c>
      <c r="B91" s="158" t="s">
        <v>747</v>
      </c>
      <c r="C91" s="393" t="s">
        <v>31</v>
      </c>
      <c r="D91" s="152" t="s">
        <v>748</v>
      </c>
      <c r="E91" s="391" t="s">
        <v>749</v>
      </c>
      <c r="F91" s="97">
        <v>43466</v>
      </c>
      <c r="G91" s="158" t="s">
        <v>37</v>
      </c>
      <c r="H91" s="158"/>
      <c r="J91" s="191" t="s">
        <v>746</v>
      </c>
      <c r="K91" t="str">
        <f t="shared" si="0"/>
        <v>Herrlich, Anja</v>
      </c>
    </row>
    <row r="92" spans="1:11" ht="25.5">
      <c r="A92" s="191" t="s">
        <v>752</v>
      </c>
      <c r="B92" s="538" t="s">
        <v>2845</v>
      </c>
      <c r="C92" s="393" t="s">
        <v>31</v>
      </c>
      <c r="D92" s="539" t="s">
        <v>754</v>
      </c>
      <c r="E92" s="540" t="s">
        <v>755</v>
      </c>
      <c r="F92" s="97">
        <v>43435</v>
      </c>
      <c r="G92" s="158" t="s">
        <v>37</v>
      </c>
      <c r="H92" s="158"/>
      <c r="J92" s="191" t="s">
        <v>752</v>
      </c>
      <c r="K92" t="str">
        <f t="shared" si="0"/>
        <v>Herrmann, Vanessa</v>
      </c>
    </row>
    <row r="93" spans="1:11" ht="12.75">
      <c r="A93" s="191" t="s">
        <v>2731</v>
      </c>
      <c r="B93" s="158" t="s">
        <v>2732</v>
      </c>
      <c r="C93" s="393" t="s">
        <v>31</v>
      </c>
      <c r="D93" s="152" t="s">
        <v>2734</v>
      </c>
      <c r="E93" s="391" t="s">
        <v>2735</v>
      </c>
      <c r="F93" s="97">
        <v>43344</v>
      </c>
      <c r="G93" s="158" t="s">
        <v>37</v>
      </c>
      <c r="H93" s="158"/>
      <c r="J93" s="191" t="s">
        <v>2731</v>
      </c>
      <c r="K93" t="str">
        <f t="shared" si="0"/>
        <v>Hiraldo, Joeydalis</v>
      </c>
    </row>
    <row r="94" spans="1:11" ht="12.75">
      <c r="A94" s="191" t="s">
        <v>770</v>
      </c>
      <c r="B94" s="158" t="s">
        <v>771</v>
      </c>
      <c r="C94" s="151" t="s">
        <v>31</v>
      </c>
      <c r="D94" s="473" t="s">
        <v>773</v>
      </c>
      <c r="E94" s="391" t="s">
        <v>774</v>
      </c>
      <c r="F94" s="97">
        <v>42979</v>
      </c>
      <c r="G94" s="158" t="s">
        <v>59</v>
      </c>
      <c r="H94" s="199" t="s">
        <v>2730</v>
      </c>
      <c r="J94" s="191" t="s">
        <v>770</v>
      </c>
      <c r="K94" t="str">
        <f t="shared" si="0"/>
        <v>Hoff, Ashley</v>
      </c>
    </row>
    <row r="95" spans="1:11" ht="12.75">
      <c r="A95" s="191" t="s">
        <v>2899</v>
      </c>
      <c r="B95" s="158" t="s">
        <v>2900</v>
      </c>
      <c r="C95" s="393" t="s">
        <v>31</v>
      </c>
      <c r="D95" s="152" t="s">
        <v>2901</v>
      </c>
      <c r="E95" s="391" t="s">
        <v>2902</v>
      </c>
      <c r="F95" s="97">
        <v>43160</v>
      </c>
      <c r="G95" s="158" t="s">
        <v>59</v>
      </c>
      <c r="H95" s="158" t="s">
        <v>2898</v>
      </c>
      <c r="J95" s="191" t="s">
        <v>2899</v>
      </c>
      <c r="K95" t="str">
        <f t="shared" si="0"/>
        <v>Hofstra, Sara</v>
      </c>
    </row>
    <row r="96" spans="1:11" ht="25.5">
      <c r="A96" s="191" t="s">
        <v>778</v>
      </c>
      <c r="B96" s="198" t="s">
        <v>779</v>
      </c>
      <c r="C96" s="198" t="s">
        <v>31</v>
      </c>
      <c r="D96" s="198" t="s">
        <v>780</v>
      </c>
      <c r="E96" s="498" t="s">
        <v>781</v>
      </c>
      <c r="F96" s="97">
        <v>43497</v>
      </c>
      <c r="G96" s="158" t="s">
        <v>37</v>
      </c>
      <c r="H96" s="158"/>
      <c r="J96" s="191" t="s">
        <v>778</v>
      </c>
      <c r="K96" t="str">
        <f t="shared" si="0"/>
        <v>Howard-Lascari, Shannon</v>
      </c>
    </row>
    <row r="97" spans="1:11" ht="12.75">
      <c r="A97" s="191" t="s">
        <v>784</v>
      </c>
      <c r="B97" s="158" t="s">
        <v>785</v>
      </c>
      <c r="C97" s="393" t="s">
        <v>31</v>
      </c>
      <c r="D97" s="152" t="s">
        <v>787</v>
      </c>
      <c r="E97" s="391" t="s">
        <v>788</v>
      </c>
      <c r="F97" s="97">
        <v>43040</v>
      </c>
      <c r="G97" s="158" t="s">
        <v>59</v>
      </c>
      <c r="H97" s="158" t="s">
        <v>2835</v>
      </c>
      <c r="J97" s="191" t="s">
        <v>784</v>
      </c>
      <c r="K97" t="str">
        <f t="shared" si="0"/>
        <v>Huang, Lynn</v>
      </c>
    </row>
    <row r="98" spans="1:11" ht="28.5">
      <c r="A98" s="191" t="s">
        <v>792</v>
      </c>
      <c r="B98" s="198" t="s">
        <v>793</v>
      </c>
      <c r="C98" s="198" t="s">
        <v>31</v>
      </c>
      <c r="D98" s="555" t="s">
        <v>794</v>
      </c>
      <c r="E98" s="498" t="s">
        <v>795</v>
      </c>
      <c r="F98" s="97">
        <v>43617</v>
      </c>
      <c r="G98" s="158" t="s">
        <v>37</v>
      </c>
      <c r="H98" s="158"/>
      <c r="J98" s="191" t="s">
        <v>792</v>
      </c>
      <c r="K98" t="str">
        <f t="shared" si="0"/>
        <v>Jamieson, Maggie</v>
      </c>
    </row>
    <row r="99" spans="1:11" ht="12.75">
      <c r="A99" s="543" t="s">
        <v>798</v>
      </c>
      <c r="B99" s="469" t="s">
        <v>799</v>
      </c>
      <c r="C99" s="565" t="s">
        <v>31</v>
      </c>
      <c r="D99" s="469" t="s">
        <v>800</v>
      </c>
      <c r="E99" s="544" t="s">
        <v>801</v>
      </c>
      <c r="F99" s="219">
        <v>42005</v>
      </c>
      <c r="G99" s="158" t="s">
        <v>59</v>
      </c>
      <c r="H99" s="159" t="s">
        <v>2861</v>
      </c>
      <c r="J99" s="543" t="s">
        <v>798</v>
      </c>
      <c r="K99" t="str">
        <f t="shared" si="0"/>
        <v>Jenkins, Sonja</v>
      </c>
    </row>
    <row r="100" spans="1:11" ht="12.75">
      <c r="A100" s="191" t="s">
        <v>806</v>
      </c>
      <c r="B100" s="158" t="s">
        <v>2965</v>
      </c>
      <c r="C100" s="393" t="s">
        <v>31</v>
      </c>
      <c r="D100" s="152" t="s">
        <v>808</v>
      </c>
      <c r="E100" s="391" t="s">
        <v>2966</v>
      </c>
      <c r="F100" s="97">
        <v>43221</v>
      </c>
      <c r="G100" s="158" t="s">
        <v>59</v>
      </c>
      <c r="H100" s="158" t="s">
        <v>2953</v>
      </c>
      <c r="J100" s="191" t="s">
        <v>806</v>
      </c>
      <c r="K100" t="str">
        <f t="shared" si="0"/>
        <v>Johnson, Ashley</v>
      </c>
    </row>
    <row r="101" spans="1:11" ht="12.75">
      <c r="A101" s="191" t="s">
        <v>818</v>
      </c>
      <c r="B101" s="158" t="s">
        <v>819</v>
      </c>
      <c r="C101" s="393" t="s">
        <v>31</v>
      </c>
      <c r="D101" s="152" t="s">
        <v>820</v>
      </c>
      <c r="E101" s="391" t="s">
        <v>821</v>
      </c>
      <c r="F101" s="97">
        <v>43221</v>
      </c>
      <c r="G101" s="158" t="s">
        <v>59</v>
      </c>
      <c r="H101" s="158" t="s">
        <v>2953</v>
      </c>
      <c r="J101" s="191" t="s">
        <v>818</v>
      </c>
      <c r="K101" t="str">
        <f t="shared" si="0"/>
        <v>Kaiser, Sarah</v>
      </c>
    </row>
    <row r="102" spans="1:11" ht="14.25">
      <c r="A102" s="191" t="s">
        <v>1664</v>
      </c>
      <c r="B102" s="198" t="s">
        <v>2975</v>
      </c>
      <c r="C102" s="393" t="s">
        <v>31</v>
      </c>
      <c r="D102" s="555" t="s">
        <v>2976</v>
      </c>
      <c r="E102" s="498" t="s">
        <v>2977</v>
      </c>
      <c r="F102" s="97">
        <v>43617</v>
      </c>
      <c r="G102" s="158" t="s">
        <v>37</v>
      </c>
      <c r="H102" s="158"/>
      <c r="J102" s="191" t="s">
        <v>1664</v>
      </c>
      <c r="K102" t="str">
        <f t="shared" si="0"/>
        <v>Kaushik, Upasna</v>
      </c>
    </row>
    <row r="103" spans="1:11" ht="12.75">
      <c r="A103" s="286" t="s">
        <v>824</v>
      </c>
      <c r="B103" s="209" t="s">
        <v>825</v>
      </c>
      <c r="C103" s="414" t="s">
        <v>31</v>
      </c>
      <c r="D103" s="226" t="s">
        <v>826</v>
      </c>
      <c r="E103" s="417" t="s">
        <v>827</v>
      </c>
      <c r="F103" s="219">
        <v>41883</v>
      </c>
      <c r="G103" s="158" t="s">
        <v>59</v>
      </c>
      <c r="H103" s="199" t="s">
        <v>2730</v>
      </c>
      <c r="J103" s="286" t="s">
        <v>824</v>
      </c>
      <c r="K103" t="str">
        <f t="shared" si="0"/>
        <v>Kelley, Stacy</v>
      </c>
    </row>
    <row r="104" spans="1:11" ht="12.75">
      <c r="A104" s="191" t="s">
        <v>2767</v>
      </c>
      <c r="B104" s="158" t="s">
        <v>2768</v>
      </c>
      <c r="C104" s="393" t="s">
        <v>31</v>
      </c>
      <c r="D104" s="195" t="s">
        <v>2769</v>
      </c>
      <c r="E104" s="391" t="s">
        <v>2770</v>
      </c>
      <c r="F104" s="97">
        <v>43009</v>
      </c>
      <c r="G104" s="210" t="s">
        <v>59</v>
      </c>
      <c r="H104" s="233" t="s">
        <v>2748</v>
      </c>
      <c r="J104" s="191" t="s">
        <v>2767</v>
      </c>
      <c r="K104" t="str">
        <f t="shared" si="0"/>
        <v>Keresteci, Kelly</v>
      </c>
    </row>
    <row r="105" spans="1:11">
      <c r="A105" s="286" t="s">
        <v>830</v>
      </c>
      <c r="B105" s="571" t="s">
        <v>831</v>
      </c>
      <c r="C105" s="151" t="s">
        <v>832</v>
      </c>
      <c r="D105" s="226" t="str">
        <f>HYPERLINK("mailto:Julie.Kessler0@gmail.com","Julie.Kessler0@gmail.com")</f>
        <v>Julie.Kessler0@gmail.com</v>
      </c>
      <c r="E105" s="392" t="s">
        <v>835</v>
      </c>
      <c r="F105" s="219">
        <v>41821</v>
      </c>
      <c r="G105" s="209" t="s">
        <v>59</v>
      </c>
      <c r="H105" s="233" t="s">
        <v>2660</v>
      </c>
      <c r="J105" s="286" t="s">
        <v>830</v>
      </c>
      <c r="K105" t="str">
        <f t="shared" si="0"/>
        <v>Kessler, Julie</v>
      </c>
    </row>
    <row r="106" spans="1:11" ht="12.75">
      <c r="A106" s="191" t="s">
        <v>850</v>
      </c>
      <c r="B106" s="198" t="s">
        <v>851</v>
      </c>
      <c r="C106" s="393" t="s">
        <v>31</v>
      </c>
      <c r="D106" s="198" t="s">
        <v>852</v>
      </c>
      <c r="E106" s="498" t="s">
        <v>853</v>
      </c>
      <c r="F106" s="97">
        <v>43525</v>
      </c>
      <c r="G106" s="158" t="s">
        <v>37</v>
      </c>
      <c r="H106" s="158"/>
      <c r="J106" s="191" t="s">
        <v>850</v>
      </c>
      <c r="K106" t="str">
        <f t="shared" si="0"/>
        <v>Kish, Kelli</v>
      </c>
    </row>
    <row r="107" spans="1:11" ht="12.75">
      <c r="A107" s="191" t="s">
        <v>1665</v>
      </c>
      <c r="B107" s="158" t="s">
        <v>2506</v>
      </c>
      <c r="C107" s="393" t="s">
        <v>31</v>
      </c>
      <c r="D107" s="152" t="s">
        <v>2507</v>
      </c>
      <c r="E107" s="391" t="s">
        <v>2508</v>
      </c>
      <c r="F107" s="97">
        <v>43070</v>
      </c>
      <c r="G107" s="158" t="s">
        <v>59</v>
      </c>
      <c r="H107" s="158" t="s">
        <v>2974</v>
      </c>
      <c r="J107" s="191" t="s">
        <v>1665</v>
      </c>
      <c r="K107" t="str">
        <f t="shared" si="0"/>
        <v>Klett, Jessica</v>
      </c>
    </row>
    <row r="108" spans="1:11" ht="12.75">
      <c r="A108" s="191" t="s">
        <v>857</v>
      </c>
      <c r="B108" s="199" t="s">
        <v>858</v>
      </c>
      <c r="C108" s="393" t="s">
        <v>31</v>
      </c>
      <c r="D108" s="199" t="s">
        <v>859</v>
      </c>
      <c r="E108" s="419" t="s">
        <v>860</v>
      </c>
      <c r="F108" s="97">
        <v>42430</v>
      </c>
      <c r="G108" s="199" t="s">
        <v>59</v>
      </c>
      <c r="H108" s="158" t="s">
        <v>2898</v>
      </c>
      <c r="J108" s="191" t="s">
        <v>857</v>
      </c>
      <c r="K108" t="str">
        <f t="shared" si="0"/>
        <v>Knop, Gina</v>
      </c>
    </row>
    <row r="109" spans="1:11" ht="12.75">
      <c r="A109" s="191" t="s">
        <v>865</v>
      </c>
      <c r="B109" s="158" t="s">
        <v>866</v>
      </c>
      <c r="C109" s="393" t="s">
        <v>31</v>
      </c>
      <c r="D109" s="195" t="s">
        <v>867</v>
      </c>
      <c r="E109" s="391" t="s">
        <v>868</v>
      </c>
      <c r="F109" s="97">
        <v>43160</v>
      </c>
      <c r="G109" s="199" t="s">
        <v>59</v>
      </c>
      <c r="H109" s="158" t="s">
        <v>2898</v>
      </c>
      <c r="J109" s="191" t="s">
        <v>865</v>
      </c>
      <c r="K109" t="str">
        <f t="shared" si="0"/>
        <v>Kolev, Jamie</v>
      </c>
    </row>
    <row r="110" spans="1:11" ht="12.75">
      <c r="A110" s="191" t="s">
        <v>871</v>
      </c>
      <c r="B110" s="158" t="s">
        <v>872</v>
      </c>
      <c r="C110" s="393" t="s">
        <v>514</v>
      </c>
      <c r="D110" s="152" t="s">
        <v>873</v>
      </c>
      <c r="E110" s="391" t="s">
        <v>874</v>
      </c>
      <c r="F110" s="97">
        <v>43466</v>
      </c>
      <c r="G110" s="158" t="s">
        <v>37</v>
      </c>
      <c r="H110" s="158"/>
      <c r="J110" s="191" t="s">
        <v>871</v>
      </c>
      <c r="K110" t="str">
        <f t="shared" si="0"/>
        <v>L'Hommedieu, Tia</v>
      </c>
    </row>
    <row r="111" spans="1:11" ht="12.75">
      <c r="A111" s="191" t="s">
        <v>884</v>
      </c>
      <c r="B111" s="158" t="s">
        <v>885</v>
      </c>
      <c r="C111" s="393" t="s">
        <v>31</v>
      </c>
      <c r="D111" s="195" t="s">
        <v>886</v>
      </c>
      <c r="E111" s="391" t="s">
        <v>887</v>
      </c>
      <c r="F111" s="97">
        <v>43132</v>
      </c>
      <c r="G111" s="210" t="s">
        <v>59</v>
      </c>
      <c r="H111" s="233" t="s">
        <v>2999</v>
      </c>
      <c r="J111" s="191" t="s">
        <v>884</v>
      </c>
      <c r="K111" t="str">
        <f t="shared" si="0"/>
        <v>Landes, Michelle</v>
      </c>
    </row>
    <row r="112" spans="1:11" ht="25.5">
      <c r="A112" s="543" t="s">
        <v>891</v>
      </c>
      <c r="B112" s="469" t="s">
        <v>892</v>
      </c>
      <c r="C112" s="565" t="s">
        <v>31</v>
      </c>
      <c r="D112" s="469" t="s">
        <v>894</v>
      </c>
      <c r="E112" s="544" t="s">
        <v>895</v>
      </c>
      <c r="F112" s="97">
        <v>42370</v>
      </c>
      <c r="G112" s="158" t="s">
        <v>59</v>
      </c>
      <c r="H112" s="159" t="s">
        <v>2861</v>
      </c>
      <c r="J112" s="543" t="s">
        <v>891</v>
      </c>
      <c r="K112" t="str">
        <f t="shared" si="0"/>
        <v>Landsberg, Rosemary Aiello</v>
      </c>
    </row>
    <row r="113" spans="1:11" ht="12.75">
      <c r="A113" s="149" t="s">
        <v>905</v>
      </c>
      <c r="B113" s="150" t="s">
        <v>906</v>
      </c>
      <c r="C113" s="151" t="s">
        <v>31</v>
      </c>
      <c r="D113" s="152" t="s">
        <v>907</v>
      </c>
      <c r="E113" s="153" t="s">
        <v>908</v>
      </c>
      <c r="F113" s="97">
        <v>42736</v>
      </c>
      <c r="G113" s="158" t="s">
        <v>59</v>
      </c>
      <c r="H113" s="159" t="s">
        <v>2861</v>
      </c>
      <c r="J113" s="149" t="s">
        <v>905</v>
      </c>
      <c r="K113" t="str">
        <f t="shared" si="0"/>
        <v>Larson, Kari</v>
      </c>
    </row>
    <row r="114" spans="1:11" ht="12.75">
      <c r="A114" s="191" t="s">
        <v>917</v>
      </c>
      <c r="B114" s="158" t="s">
        <v>918</v>
      </c>
      <c r="C114" s="393" t="s">
        <v>31</v>
      </c>
      <c r="D114" s="152" t="s">
        <v>919</v>
      </c>
      <c r="E114" s="391" t="s">
        <v>920</v>
      </c>
      <c r="F114" s="97">
        <v>43101</v>
      </c>
      <c r="G114" s="158" t="s">
        <v>59</v>
      </c>
      <c r="H114" s="159" t="s">
        <v>2861</v>
      </c>
      <c r="J114" s="191" t="s">
        <v>917</v>
      </c>
      <c r="K114" t="str">
        <f t="shared" si="0"/>
        <v>Lawlor, Lauren</v>
      </c>
    </row>
    <row r="115" spans="1:11" ht="12.75">
      <c r="A115" s="191" t="s">
        <v>2673</v>
      </c>
      <c r="B115" s="158" t="s">
        <v>2674</v>
      </c>
      <c r="C115" s="393" t="s">
        <v>31</v>
      </c>
      <c r="D115" s="152" t="s">
        <v>2675</v>
      </c>
      <c r="E115" s="391" t="s">
        <v>2676</v>
      </c>
      <c r="F115" s="97">
        <v>42948</v>
      </c>
      <c r="G115" s="158" t="s">
        <v>59</v>
      </c>
      <c r="H115" s="158" t="s">
        <v>2679</v>
      </c>
      <c r="J115" s="191" t="s">
        <v>2673</v>
      </c>
      <c r="K115" t="str">
        <f t="shared" si="0"/>
        <v>Leaveck, Jamie</v>
      </c>
    </row>
    <row r="116" spans="1:11" ht="12.75">
      <c r="A116" s="149" t="s">
        <v>923</v>
      </c>
      <c r="B116" s="210"/>
      <c r="C116" s="423"/>
      <c r="D116" s="424" t="s">
        <v>924</v>
      </c>
      <c r="E116" s="425" t="s">
        <v>925</v>
      </c>
      <c r="F116" s="97">
        <v>42736</v>
      </c>
      <c r="G116" s="233" t="s">
        <v>648</v>
      </c>
      <c r="H116" s="159" t="s">
        <v>2861</v>
      </c>
      <c r="J116" s="149" t="s">
        <v>923</v>
      </c>
      <c r="K116" t="str">
        <f t="shared" si="0"/>
        <v>Leaven, Ebonie</v>
      </c>
    </row>
    <row r="117" spans="1:11" ht="12.75">
      <c r="A117" s="191" t="s">
        <v>930</v>
      </c>
      <c r="B117" s="572" t="s">
        <v>931</v>
      </c>
      <c r="C117" s="393" t="s">
        <v>31</v>
      </c>
      <c r="D117" s="152" t="s">
        <v>932</v>
      </c>
      <c r="E117" s="391" t="s">
        <v>933</v>
      </c>
      <c r="F117" s="97">
        <v>43313</v>
      </c>
      <c r="G117" s="158" t="s">
        <v>37</v>
      </c>
      <c r="H117" s="158"/>
      <c r="J117" s="191" t="s">
        <v>930</v>
      </c>
      <c r="K117" t="str">
        <f t="shared" si="0"/>
        <v>Lepore, Jamila</v>
      </c>
    </row>
    <row r="118" spans="1:11" ht="14.25">
      <c r="A118" s="191" t="s">
        <v>937</v>
      </c>
      <c r="B118" s="570" t="s">
        <v>3003</v>
      </c>
      <c r="C118" s="393" t="s">
        <v>112</v>
      </c>
      <c r="D118" s="196" t="s">
        <v>939</v>
      </c>
      <c r="E118" s="391" t="s">
        <v>940</v>
      </c>
      <c r="F118" s="97">
        <v>43313</v>
      </c>
      <c r="G118" s="158" t="s">
        <v>37</v>
      </c>
      <c r="H118" s="158"/>
      <c r="J118" s="191" t="s">
        <v>937</v>
      </c>
      <c r="K118" t="str">
        <f t="shared" si="0"/>
        <v>Leske, Susan</v>
      </c>
    </row>
    <row r="119" spans="1:11" ht="12.75">
      <c r="A119" s="573" t="s">
        <v>945</v>
      </c>
      <c r="B119" s="574" t="s">
        <v>946</v>
      </c>
      <c r="C119" s="575" t="s">
        <v>31</v>
      </c>
      <c r="D119" s="576" t="s">
        <v>947</v>
      </c>
      <c r="E119" s="577" t="s">
        <v>948</v>
      </c>
      <c r="F119" s="578">
        <v>43252</v>
      </c>
      <c r="G119" s="574" t="s">
        <v>59</v>
      </c>
      <c r="H119" s="574" t="s">
        <v>2974</v>
      </c>
      <c r="J119" s="573" t="s">
        <v>945</v>
      </c>
      <c r="K119" t="str">
        <f t="shared" si="0"/>
        <v>Lilly, Tana</v>
      </c>
    </row>
    <row r="120" spans="1:11" ht="25.5">
      <c r="A120" s="385" t="s">
        <v>952</v>
      </c>
      <c r="B120" s="210" t="s">
        <v>953</v>
      </c>
      <c r="C120" s="423" t="s">
        <v>954</v>
      </c>
      <c r="D120" s="270" t="str">
        <f>HYPERLINK("mailto:cucaranda@gmail.com","cucaranda@gmail.com")</f>
        <v>cucaranda@gmail.com</v>
      </c>
      <c r="E120" s="463" t="s">
        <v>955</v>
      </c>
      <c r="F120" s="219">
        <v>40909</v>
      </c>
      <c r="G120" s="210" t="s">
        <v>59</v>
      </c>
      <c r="H120" s="233" t="s">
        <v>2999</v>
      </c>
      <c r="J120" s="385" t="s">
        <v>952</v>
      </c>
      <c r="K120" t="str">
        <f t="shared" si="0"/>
        <v>Longnecker, Carmen</v>
      </c>
    </row>
    <row r="121" spans="1:11" ht="12.75">
      <c r="A121" s="191" t="s">
        <v>960</v>
      </c>
      <c r="B121" s="198" t="s">
        <v>961</v>
      </c>
      <c r="C121" s="198" t="s">
        <v>31</v>
      </c>
      <c r="D121" s="198" t="s">
        <v>962</v>
      </c>
      <c r="E121" s="498" t="s">
        <v>963</v>
      </c>
      <c r="F121" s="97">
        <v>43497</v>
      </c>
      <c r="G121" s="158" t="s">
        <v>37</v>
      </c>
      <c r="H121" s="158"/>
      <c r="J121" s="191" t="s">
        <v>960</v>
      </c>
      <c r="K121" t="str">
        <f t="shared" si="0"/>
        <v>Lopez, Christina</v>
      </c>
    </row>
    <row r="122" spans="1:11" ht="12.75">
      <c r="A122" s="191" t="s">
        <v>967</v>
      </c>
      <c r="B122" s="158" t="s">
        <v>968</v>
      </c>
      <c r="C122" s="393" t="s">
        <v>31</v>
      </c>
      <c r="D122" s="152" t="s">
        <v>969</v>
      </c>
      <c r="E122" s="391" t="s">
        <v>970</v>
      </c>
      <c r="F122" s="97">
        <v>43374</v>
      </c>
      <c r="G122" s="158" t="s">
        <v>37</v>
      </c>
      <c r="H122" s="158"/>
      <c r="J122" s="191" t="s">
        <v>967</v>
      </c>
      <c r="K122" t="str">
        <f t="shared" si="0"/>
        <v>Loretz, Karin</v>
      </c>
    </row>
    <row r="123" spans="1:11" ht="25.5">
      <c r="A123" s="191" t="s">
        <v>973</v>
      </c>
      <c r="B123" s="209" t="s">
        <v>974</v>
      </c>
      <c r="C123" s="414" t="s">
        <v>31</v>
      </c>
      <c r="D123" s="226" t="s">
        <v>975</v>
      </c>
      <c r="E123" s="417" t="s">
        <v>976</v>
      </c>
      <c r="F123" s="219">
        <v>41944</v>
      </c>
      <c r="G123" s="158" t="s">
        <v>59</v>
      </c>
      <c r="H123" s="158" t="s">
        <v>2835</v>
      </c>
      <c r="J123" s="191" t="s">
        <v>973</v>
      </c>
      <c r="K123" t="str">
        <f t="shared" si="0"/>
        <v>LoScalzo, Kelly Akers</v>
      </c>
    </row>
    <row r="124" spans="1:11" ht="12.75">
      <c r="A124" s="191" t="s">
        <v>979</v>
      </c>
      <c r="B124" s="158" t="s">
        <v>980</v>
      </c>
      <c r="C124" s="393" t="s">
        <v>31</v>
      </c>
      <c r="D124" s="152" t="s">
        <v>981</v>
      </c>
      <c r="E124" s="391" t="s">
        <v>982</v>
      </c>
      <c r="F124" s="449" t="s">
        <v>465</v>
      </c>
      <c r="G124" s="233" t="s">
        <v>37</v>
      </c>
      <c r="H124" s="158"/>
      <c r="J124" s="191" t="s">
        <v>979</v>
      </c>
      <c r="K124" t="str">
        <f t="shared" si="0"/>
        <v>Luxmore, Alicia</v>
      </c>
    </row>
    <row r="125" spans="1:11" ht="12.75">
      <c r="A125" s="191" t="s">
        <v>986</v>
      </c>
      <c r="B125" s="158" t="s">
        <v>987</v>
      </c>
      <c r="C125" s="393" t="s">
        <v>31</v>
      </c>
      <c r="D125" s="152" t="s">
        <v>988</v>
      </c>
      <c r="E125" s="391" t="s">
        <v>989</v>
      </c>
      <c r="F125" s="97">
        <v>43374</v>
      </c>
      <c r="G125" s="158" t="s">
        <v>37</v>
      </c>
      <c r="H125" s="158"/>
      <c r="J125" s="191" t="s">
        <v>986</v>
      </c>
      <c r="K125" t="str">
        <f t="shared" si="0"/>
        <v>Lychak, Alla</v>
      </c>
    </row>
    <row r="126" spans="1:11" ht="12.75">
      <c r="A126" s="191" t="s">
        <v>993</v>
      </c>
      <c r="B126" s="199" t="s">
        <v>994</v>
      </c>
      <c r="C126" s="151" t="s">
        <v>31</v>
      </c>
      <c r="D126" s="199" t="s">
        <v>995</v>
      </c>
      <c r="E126" s="419" t="s">
        <v>996</v>
      </c>
      <c r="F126" s="97">
        <v>42583</v>
      </c>
      <c r="G126" s="158" t="s">
        <v>59</v>
      </c>
      <c r="H126" s="158" t="s">
        <v>2679</v>
      </c>
      <c r="J126" s="191" t="s">
        <v>993</v>
      </c>
      <c r="K126" t="str">
        <f t="shared" si="0"/>
        <v>Lynch, Emily</v>
      </c>
    </row>
    <row r="127" spans="1:11" ht="12.75">
      <c r="A127" s="191" t="s">
        <v>1011</v>
      </c>
      <c r="B127" s="199" t="s">
        <v>1012</v>
      </c>
      <c r="C127" s="414" t="s">
        <v>31</v>
      </c>
      <c r="D127" s="199" t="s">
        <v>1013</v>
      </c>
      <c r="E127" s="419" t="s">
        <v>1014</v>
      </c>
      <c r="F127" s="219">
        <v>42309</v>
      </c>
      <c r="G127" s="158" t="s">
        <v>59</v>
      </c>
      <c r="H127" s="158" t="s">
        <v>2835</v>
      </c>
      <c r="J127" s="191" t="s">
        <v>1011</v>
      </c>
      <c r="K127" t="str">
        <f t="shared" si="0"/>
        <v>Maggi, Dawn</v>
      </c>
    </row>
    <row r="128" spans="1:11" ht="12.75">
      <c r="A128" s="191" t="s">
        <v>1017</v>
      </c>
      <c r="B128" s="199" t="s">
        <v>1018</v>
      </c>
      <c r="C128" s="151" t="s">
        <v>237</v>
      </c>
      <c r="D128" s="199" t="s">
        <v>1020</v>
      </c>
      <c r="E128" s="419" t="s">
        <v>1021</v>
      </c>
      <c r="F128" s="97">
        <v>42309</v>
      </c>
      <c r="G128" s="158" t="s">
        <v>59</v>
      </c>
      <c r="H128" s="158" t="s">
        <v>2835</v>
      </c>
      <c r="J128" s="191" t="s">
        <v>1017</v>
      </c>
      <c r="K128" t="str">
        <f t="shared" si="0"/>
        <v>Maguire, Michelle</v>
      </c>
    </row>
    <row r="129" spans="1:11" ht="12.75">
      <c r="A129" s="191" t="s">
        <v>1025</v>
      </c>
      <c r="B129" s="579" t="s">
        <v>1026</v>
      </c>
      <c r="C129" s="580" t="s">
        <v>31</v>
      </c>
      <c r="D129" s="581" t="s">
        <v>1027</v>
      </c>
      <c r="E129" s="582" t="s">
        <v>1028</v>
      </c>
      <c r="F129" s="583">
        <v>43009</v>
      </c>
      <c r="G129" s="210" t="s">
        <v>59</v>
      </c>
      <c r="H129" s="233" t="s">
        <v>2748</v>
      </c>
      <c r="J129" s="191" t="s">
        <v>1025</v>
      </c>
      <c r="K129" t="str">
        <f t="shared" si="0"/>
        <v>Marling, Nicholl</v>
      </c>
    </row>
    <row r="130" spans="1:11" ht="12.75">
      <c r="A130" s="191" t="s">
        <v>2680</v>
      </c>
      <c r="B130" s="171" t="s">
        <v>2681</v>
      </c>
      <c r="C130" s="526" t="s">
        <v>31</v>
      </c>
      <c r="D130" s="171" t="s">
        <v>2683</v>
      </c>
      <c r="E130" s="528" t="s">
        <v>2684</v>
      </c>
      <c r="F130" s="524">
        <v>42583</v>
      </c>
      <c r="G130" s="277" t="s">
        <v>59</v>
      </c>
      <c r="H130" s="277" t="s">
        <v>2679</v>
      </c>
      <c r="J130" s="191" t="s">
        <v>2680</v>
      </c>
      <c r="K130" t="str">
        <f t="shared" si="0"/>
        <v>Martino, Shannon</v>
      </c>
    </row>
    <row r="131" spans="1:11" ht="12.75">
      <c r="A131" s="191" t="s">
        <v>1043</v>
      </c>
      <c r="B131" s="199" t="s">
        <v>1044</v>
      </c>
      <c r="C131" s="418" t="s">
        <v>31</v>
      </c>
      <c r="D131" s="199" t="s">
        <v>1045</v>
      </c>
      <c r="E131" s="419" t="s">
        <v>1046</v>
      </c>
      <c r="F131" s="97">
        <v>42552</v>
      </c>
      <c r="G131" s="199" t="s">
        <v>59</v>
      </c>
      <c r="H131" s="233" t="s">
        <v>2660</v>
      </c>
      <c r="J131" s="191" t="s">
        <v>1043</v>
      </c>
      <c r="K131" t="str">
        <f t="shared" si="0"/>
        <v>Mathis, Melisa</v>
      </c>
    </row>
    <row r="132" spans="1:11" ht="25.5">
      <c r="A132" s="149" t="s">
        <v>1049</v>
      </c>
      <c r="B132" s="158" t="s">
        <v>1050</v>
      </c>
      <c r="C132" s="393" t="s">
        <v>31</v>
      </c>
      <c r="D132" s="152" t="s">
        <v>1052</v>
      </c>
      <c r="E132" s="391" t="s">
        <v>1053</v>
      </c>
      <c r="F132" s="97">
        <v>42675</v>
      </c>
      <c r="G132" s="158" t="s">
        <v>59</v>
      </c>
      <c r="H132" s="158" t="s">
        <v>2835</v>
      </c>
      <c r="J132" s="149" t="s">
        <v>1049</v>
      </c>
      <c r="K132" t="str">
        <f t="shared" si="0"/>
        <v>McCammon (Tully) , Sinead</v>
      </c>
    </row>
    <row r="133" spans="1:11" ht="28.5">
      <c r="A133" s="191" t="s">
        <v>1057</v>
      </c>
      <c r="B133" s="555" t="s">
        <v>1058</v>
      </c>
      <c r="C133" s="555" t="s">
        <v>1059</v>
      </c>
      <c r="D133" s="555" t="s">
        <v>1060</v>
      </c>
      <c r="E133" s="391" t="s">
        <v>1061</v>
      </c>
      <c r="F133" s="97">
        <v>43617</v>
      </c>
      <c r="G133" s="158" t="s">
        <v>37</v>
      </c>
      <c r="H133" s="158"/>
      <c r="J133" s="191" t="s">
        <v>1057</v>
      </c>
      <c r="K133" t="str">
        <f t="shared" si="0"/>
        <v>McCart, Melissa</v>
      </c>
    </row>
    <row r="134" spans="1:11" ht="12.75">
      <c r="A134" s="191" t="s">
        <v>1064</v>
      </c>
      <c r="B134" s="158" t="s">
        <v>1065</v>
      </c>
      <c r="C134" s="393" t="s">
        <v>31</v>
      </c>
      <c r="D134" s="152" t="s">
        <v>1066</v>
      </c>
      <c r="E134" s="391" t="s">
        <v>1067</v>
      </c>
      <c r="F134" s="97">
        <v>43101</v>
      </c>
      <c r="G134" s="158" t="s">
        <v>59</v>
      </c>
      <c r="H134" s="159" t="s">
        <v>2861</v>
      </c>
      <c r="J134" s="191" t="s">
        <v>1064</v>
      </c>
      <c r="K134" t="str">
        <f t="shared" si="0"/>
        <v>McCartney, Kristi</v>
      </c>
    </row>
    <row r="135" spans="1:11" ht="12.75">
      <c r="A135" s="191" t="s">
        <v>1071</v>
      </c>
      <c r="B135" s="158" t="s">
        <v>1072</v>
      </c>
      <c r="C135" s="393" t="s">
        <v>31</v>
      </c>
      <c r="D135" s="152" t="s">
        <v>1074</v>
      </c>
      <c r="E135" s="391" t="s">
        <v>1075</v>
      </c>
      <c r="F135" s="97">
        <v>43101</v>
      </c>
      <c r="G135" s="159" t="s">
        <v>59</v>
      </c>
      <c r="H135" s="159" t="s">
        <v>2861</v>
      </c>
      <c r="J135" s="191" t="s">
        <v>1071</v>
      </c>
      <c r="K135" t="str">
        <f t="shared" si="0"/>
        <v>McCarty, Ashley</v>
      </c>
    </row>
    <row r="136" spans="1:11" ht="12.75">
      <c r="A136" s="191" t="s">
        <v>2738</v>
      </c>
      <c r="B136" s="158" t="s">
        <v>2739</v>
      </c>
      <c r="C136" s="393" t="s">
        <v>31</v>
      </c>
      <c r="D136" s="152" t="s">
        <v>2740</v>
      </c>
      <c r="E136" s="391" t="s">
        <v>2741</v>
      </c>
      <c r="F136" s="97">
        <v>43344</v>
      </c>
      <c r="G136" s="158" t="s">
        <v>37</v>
      </c>
      <c r="H136" s="158"/>
      <c r="J136" s="191" t="s">
        <v>2738</v>
      </c>
      <c r="K136" t="str">
        <f t="shared" si="0"/>
        <v>McDowell, Tina</v>
      </c>
    </row>
    <row r="137" spans="1:11" ht="12.75">
      <c r="A137" s="191" t="s">
        <v>1086</v>
      </c>
      <c r="B137" s="158" t="s">
        <v>1087</v>
      </c>
      <c r="C137" s="393" t="s">
        <v>514</v>
      </c>
      <c r="D137" s="152" t="s">
        <v>1088</v>
      </c>
      <c r="E137" s="391" t="s">
        <v>1089</v>
      </c>
      <c r="F137" s="97">
        <v>43466</v>
      </c>
      <c r="G137" s="158" t="s">
        <v>37</v>
      </c>
      <c r="H137" s="158"/>
      <c r="J137" s="191" t="s">
        <v>1079</v>
      </c>
      <c r="K137" t="e">
        <f t="shared" si="0"/>
        <v>#N/A</v>
      </c>
    </row>
    <row r="138" spans="1:11" ht="12.75">
      <c r="A138" s="149" t="s">
        <v>1092</v>
      </c>
      <c r="B138" s="158" t="s">
        <v>1093</v>
      </c>
      <c r="C138" s="393" t="s">
        <v>31</v>
      </c>
      <c r="D138" s="152" t="s">
        <v>1094</v>
      </c>
      <c r="E138" s="391" t="s">
        <v>1095</v>
      </c>
      <c r="F138" s="97">
        <v>42856</v>
      </c>
      <c r="G138" s="158" t="s">
        <v>59</v>
      </c>
      <c r="H138" s="158" t="s">
        <v>2953</v>
      </c>
      <c r="J138" s="191" t="s">
        <v>1086</v>
      </c>
      <c r="K138" t="str">
        <f t="shared" si="0"/>
        <v>McGrath, Courtney</v>
      </c>
    </row>
    <row r="139" spans="1:11" ht="12.75">
      <c r="A139" s="191" t="s">
        <v>1098</v>
      </c>
      <c r="B139" s="198" t="s">
        <v>1099</v>
      </c>
      <c r="C139" s="198" t="s">
        <v>31</v>
      </c>
      <c r="D139" s="198" t="s">
        <v>1101</v>
      </c>
      <c r="E139" s="498" t="s">
        <v>1102</v>
      </c>
      <c r="F139" s="97">
        <v>43221</v>
      </c>
      <c r="G139" s="158" t="s">
        <v>59</v>
      </c>
      <c r="H139" s="158" t="s">
        <v>2953</v>
      </c>
      <c r="J139" s="149" t="s">
        <v>1092</v>
      </c>
      <c r="K139" t="str">
        <f t="shared" si="0"/>
        <v>McKenna, Judi</v>
      </c>
    </row>
    <row r="140" spans="1:11" ht="12.75">
      <c r="A140" s="191" t="s">
        <v>1105</v>
      </c>
      <c r="B140" s="199" t="s">
        <v>1106</v>
      </c>
      <c r="C140" s="393" t="s">
        <v>237</v>
      </c>
      <c r="D140" s="199" t="s">
        <v>1108</v>
      </c>
      <c r="E140" s="419" t="s">
        <v>1109</v>
      </c>
      <c r="F140" s="97">
        <v>42522</v>
      </c>
      <c r="G140" s="158" t="s">
        <v>59</v>
      </c>
      <c r="H140" s="158" t="s">
        <v>2974</v>
      </c>
      <c r="J140" s="191" t="s">
        <v>1098</v>
      </c>
      <c r="K140" t="str">
        <f t="shared" si="0"/>
        <v>McVeety, Chrissy</v>
      </c>
    </row>
    <row r="141" spans="1:11" ht="14.25">
      <c r="A141" s="191" t="s">
        <v>1119</v>
      </c>
      <c r="B141" s="584" t="s">
        <v>1120</v>
      </c>
      <c r="C141" s="393" t="s">
        <v>237</v>
      </c>
      <c r="D141" s="152" t="s">
        <v>1122</v>
      </c>
      <c r="E141" s="391" t="s">
        <v>1123</v>
      </c>
      <c r="F141" s="97">
        <v>43252</v>
      </c>
      <c r="G141" s="158" t="s">
        <v>59</v>
      </c>
      <c r="H141" s="158" t="s">
        <v>2974</v>
      </c>
      <c r="J141" s="191" t="s">
        <v>1105</v>
      </c>
      <c r="K141" t="str">
        <f t="shared" si="0"/>
        <v>Melendez, Andrea</v>
      </c>
    </row>
    <row r="142" spans="1:11" ht="12.75">
      <c r="A142" s="191" t="s">
        <v>1126</v>
      </c>
      <c r="B142" s="158" t="s">
        <v>1127</v>
      </c>
      <c r="C142" s="393" t="s">
        <v>31</v>
      </c>
      <c r="D142" s="152" t="s">
        <v>1129</v>
      </c>
      <c r="E142" s="391" t="s">
        <v>1130</v>
      </c>
      <c r="F142" s="97">
        <v>43009</v>
      </c>
      <c r="G142" s="210" t="s">
        <v>59</v>
      </c>
      <c r="H142" s="233" t="s">
        <v>2748</v>
      </c>
      <c r="J142" s="191" t="s">
        <v>1119</v>
      </c>
      <c r="K142" t="str">
        <f t="shared" si="0"/>
        <v>Mickelson, Maisa</v>
      </c>
    </row>
    <row r="143" spans="1:11" ht="12.75">
      <c r="A143" s="191" t="s">
        <v>1133</v>
      </c>
      <c r="B143" s="199" t="s">
        <v>1134</v>
      </c>
      <c r="C143" s="393" t="s">
        <v>112</v>
      </c>
      <c r="D143" s="199" t="s">
        <v>1136</v>
      </c>
      <c r="E143" s="419" t="s">
        <v>1137</v>
      </c>
      <c r="F143" s="219">
        <v>42248</v>
      </c>
      <c r="G143" s="199" t="s">
        <v>59</v>
      </c>
      <c r="H143" s="199" t="s">
        <v>2953</v>
      </c>
      <c r="J143" s="191" t="s">
        <v>1126</v>
      </c>
      <c r="K143" t="str">
        <f t="shared" si="0"/>
        <v>Miller, Allison</v>
      </c>
    </row>
    <row r="144" spans="1:11" ht="12.75">
      <c r="A144" s="191" t="s">
        <v>2867</v>
      </c>
      <c r="B144" s="158" t="s">
        <v>2868</v>
      </c>
      <c r="C144" s="393" t="s">
        <v>237</v>
      </c>
      <c r="D144" s="152" t="s">
        <v>2870</v>
      </c>
      <c r="E144" s="391" t="s">
        <v>2871</v>
      </c>
      <c r="F144" s="97">
        <v>43466</v>
      </c>
      <c r="G144" s="158" t="s">
        <v>37</v>
      </c>
      <c r="H144" s="158"/>
      <c r="J144" s="191" t="s">
        <v>1133</v>
      </c>
      <c r="K144" t="str">
        <f t="shared" si="0"/>
        <v>Miller, Amber</v>
      </c>
    </row>
    <row r="145" spans="1:11" ht="12.75">
      <c r="A145" s="385" t="s">
        <v>2661</v>
      </c>
      <c r="B145" s="210" t="s">
        <v>2662</v>
      </c>
      <c r="C145" s="423" t="s">
        <v>31</v>
      </c>
      <c r="D145" s="270" t="s">
        <v>2663</v>
      </c>
      <c r="E145" s="463" t="s">
        <v>2664</v>
      </c>
      <c r="F145" s="449" t="s">
        <v>2666</v>
      </c>
      <c r="G145" s="210" t="s">
        <v>59</v>
      </c>
      <c r="H145" s="233" t="s">
        <v>2660</v>
      </c>
      <c r="J145" s="191" t="s">
        <v>2867</v>
      </c>
      <c r="K145" t="str">
        <f t="shared" si="0"/>
        <v>Miller, Erica</v>
      </c>
    </row>
    <row r="146" spans="1:11" ht="12.75">
      <c r="A146" s="286" t="s">
        <v>1141</v>
      </c>
      <c r="B146" s="158" t="s">
        <v>1142</v>
      </c>
      <c r="C146" s="414" t="s">
        <v>31</v>
      </c>
      <c r="D146" s="226" t="s">
        <v>1143</v>
      </c>
      <c r="E146" s="417" t="s">
        <v>1144</v>
      </c>
      <c r="F146" s="219">
        <v>42095</v>
      </c>
      <c r="G146" s="508" t="s">
        <v>59</v>
      </c>
      <c r="H146" s="158" t="s">
        <v>2924</v>
      </c>
      <c r="J146" s="385" t="s">
        <v>2661</v>
      </c>
      <c r="K146" t="str">
        <f t="shared" si="0"/>
        <v>Mitchell, Mandy</v>
      </c>
    </row>
    <row r="147" spans="1:11" ht="12.75">
      <c r="A147" s="286" t="s">
        <v>1666</v>
      </c>
      <c r="B147" s="209" t="s">
        <v>2981</v>
      </c>
      <c r="C147" s="423" t="s">
        <v>31</v>
      </c>
      <c r="D147" s="226" t="s">
        <v>2982</v>
      </c>
      <c r="E147" s="392" t="s">
        <v>2983</v>
      </c>
      <c r="F147" s="219">
        <v>41852</v>
      </c>
      <c r="G147" s="158" t="s">
        <v>59</v>
      </c>
      <c r="H147" s="158" t="s">
        <v>2974</v>
      </c>
      <c r="J147" s="286" t="s">
        <v>1141</v>
      </c>
      <c r="K147" t="str">
        <f t="shared" si="0"/>
        <v>Moffa, Chelsea</v>
      </c>
    </row>
    <row r="148" spans="1:11" ht="12.75">
      <c r="A148" s="191" t="s">
        <v>1149</v>
      </c>
      <c r="B148" s="158" t="s">
        <v>1150</v>
      </c>
      <c r="C148" s="393" t="s">
        <v>31</v>
      </c>
      <c r="D148" s="152" t="s">
        <v>1151</v>
      </c>
      <c r="E148" s="391" t="s">
        <v>1152</v>
      </c>
      <c r="F148" s="449" t="s">
        <v>465</v>
      </c>
      <c r="G148" s="233" t="s">
        <v>37</v>
      </c>
      <c r="H148" s="158"/>
      <c r="J148" s="286" t="s">
        <v>1666</v>
      </c>
      <c r="K148" t="str">
        <f t="shared" si="0"/>
        <v>Montini, Stephanie</v>
      </c>
    </row>
    <row r="149" spans="1:11" ht="12.75">
      <c r="A149" s="191" t="s">
        <v>2935</v>
      </c>
      <c r="B149" s="198" t="s">
        <v>2936</v>
      </c>
      <c r="C149" s="198" t="s">
        <v>237</v>
      </c>
      <c r="D149" s="556" t="s">
        <v>2937</v>
      </c>
      <c r="E149" s="498" t="s">
        <v>2938</v>
      </c>
      <c r="F149" s="97">
        <v>43556</v>
      </c>
      <c r="G149" s="158" t="s">
        <v>37</v>
      </c>
      <c r="H149" s="158"/>
      <c r="J149" s="191" t="s">
        <v>1149</v>
      </c>
      <c r="K149" t="str">
        <f t="shared" si="0"/>
        <v>Morande, Diana</v>
      </c>
    </row>
    <row r="150" spans="1:11" ht="12.75">
      <c r="A150" s="191" t="s">
        <v>2811</v>
      </c>
      <c r="B150" s="535" t="s">
        <v>2812</v>
      </c>
      <c r="C150" s="393" t="s">
        <v>31</v>
      </c>
      <c r="D150" s="536" t="s">
        <v>2813</v>
      </c>
      <c r="E150" s="537" t="s">
        <v>2814</v>
      </c>
      <c r="F150" s="97">
        <v>43405</v>
      </c>
      <c r="G150" s="158" t="s">
        <v>37</v>
      </c>
      <c r="H150" s="158"/>
      <c r="J150" s="191" t="s">
        <v>2935</v>
      </c>
      <c r="K150" t="str">
        <f t="shared" si="0"/>
        <v>Mortimer, Kimberly</v>
      </c>
    </row>
    <row r="151" spans="1:11" ht="25.5">
      <c r="A151" s="191" t="s">
        <v>1167</v>
      </c>
      <c r="B151" s="541" t="s">
        <v>3004</v>
      </c>
      <c r="C151" s="198" t="s">
        <v>31</v>
      </c>
      <c r="D151" s="585" t="s">
        <v>1168</v>
      </c>
      <c r="E151" s="498" t="s">
        <v>1169</v>
      </c>
      <c r="F151" s="97">
        <v>43586</v>
      </c>
      <c r="G151" s="158" t="s">
        <v>37</v>
      </c>
      <c r="H151" s="158"/>
      <c r="J151" s="191" t="s">
        <v>2811</v>
      </c>
      <c r="K151" t="str">
        <f t="shared" si="0"/>
        <v>Muehlhaeusser, Pamela</v>
      </c>
    </row>
    <row r="152" spans="1:11" ht="14.25">
      <c r="A152" s="191" t="s">
        <v>1667</v>
      </c>
      <c r="B152" s="198" t="s">
        <v>2986</v>
      </c>
      <c r="C152" s="198" t="s">
        <v>31</v>
      </c>
      <c r="D152" s="555" t="s">
        <v>2987</v>
      </c>
      <c r="E152" s="498" t="s">
        <v>2988</v>
      </c>
      <c r="F152" s="97">
        <v>43617</v>
      </c>
      <c r="G152" s="158" t="s">
        <v>37</v>
      </c>
      <c r="H152" s="158"/>
      <c r="J152" s="191" t="s">
        <v>1167</v>
      </c>
      <c r="K152" t="str">
        <f t="shared" si="0"/>
        <v>Muzik, Marie</v>
      </c>
    </row>
    <row r="153" spans="1:11" ht="12.75">
      <c r="A153" s="191" t="s">
        <v>1185</v>
      </c>
      <c r="B153" s="158" t="s">
        <v>1186</v>
      </c>
      <c r="C153" s="393" t="s">
        <v>31</v>
      </c>
      <c r="D153" s="152" t="s">
        <v>1187</v>
      </c>
      <c r="E153" s="391" t="s">
        <v>1188</v>
      </c>
      <c r="F153" s="97">
        <v>43344</v>
      </c>
      <c r="G153" s="158" t="s">
        <v>37</v>
      </c>
      <c r="H153" s="158"/>
      <c r="J153" s="191" t="s">
        <v>1667</v>
      </c>
      <c r="K153" t="str">
        <f t="shared" si="0"/>
        <v xml:space="preserve">Nastasuk, Amber
</v>
      </c>
    </row>
    <row r="154" spans="1:11" ht="12.75">
      <c r="A154" s="191" t="s">
        <v>1190</v>
      </c>
      <c r="B154" s="158" t="s">
        <v>1191</v>
      </c>
      <c r="C154" s="414" t="s">
        <v>31</v>
      </c>
      <c r="D154" s="152" t="s">
        <v>1192</v>
      </c>
      <c r="E154" s="391" t="s">
        <v>1193</v>
      </c>
      <c r="F154" s="97">
        <v>42856</v>
      </c>
      <c r="G154" s="158" t="s">
        <v>59</v>
      </c>
      <c r="H154" s="158" t="s">
        <v>2953</v>
      </c>
      <c r="J154" s="191" t="s">
        <v>1185</v>
      </c>
      <c r="K154" t="str">
        <f t="shared" si="0"/>
        <v>Noonan, Christina</v>
      </c>
    </row>
    <row r="155" spans="1:11" ht="12.75">
      <c r="A155" s="191" t="s">
        <v>2667</v>
      </c>
      <c r="B155" s="158" t="s">
        <v>2668</v>
      </c>
      <c r="C155" s="393" t="s">
        <v>31</v>
      </c>
      <c r="D155" s="152" t="s">
        <v>2669</v>
      </c>
      <c r="E155" s="391" t="s">
        <v>2670</v>
      </c>
      <c r="F155" s="449" t="s">
        <v>1406</v>
      </c>
      <c r="G155" s="233" t="s">
        <v>37</v>
      </c>
      <c r="H155" s="158"/>
      <c r="J155" s="191" t="s">
        <v>1190</v>
      </c>
      <c r="K155" t="str">
        <f t="shared" si="0"/>
        <v>Novatkoski, Lauren</v>
      </c>
    </row>
    <row r="156" spans="1:11" ht="14.25">
      <c r="A156" s="191" t="s">
        <v>2846</v>
      </c>
      <c r="B156" s="541" t="s">
        <v>2847</v>
      </c>
      <c r="C156" s="393" t="s">
        <v>31</v>
      </c>
      <c r="D156" s="542" t="s">
        <v>2848</v>
      </c>
      <c r="E156" s="391" t="s">
        <v>1209</v>
      </c>
      <c r="F156" s="97">
        <v>43435</v>
      </c>
      <c r="G156" s="158" t="s">
        <v>37</v>
      </c>
      <c r="H156" s="158"/>
      <c r="J156" s="191" t="s">
        <v>2667</v>
      </c>
      <c r="K156" t="str">
        <f t="shared" si="0"/>
        <v>O'Connor, Katie</v>
      </c>
    </row>
    <row r="157" spans="1:11" ht="12.75">
      <c r="A157" s="286" t="s">
        <v>2688</v>
      </c>
      <c r="B157" s="158" t="s">
        <v>2689</v>
      </c>
      <c r="C157" s="423" t="s">
        <v>514</v>
      </c>
      <c r="D157" s="195" t="s">
        <v>2690</v>
      </c>
      <c r="E157" s="417" t="s">
        <v>2691</v>
      </c>
      <c r="F157" s="219">
        <v>41091</v>
      </c>
      <c r="G157" s="158" t="s">
        <v>59</v>
      </c>
      <c r="H157" s="158" t="s">
        <v>2679</v>
      </c>
      <c r="J157" s="191" t="s">
        <v>2846</v>
      </c>
      <c r="K157" t="str">
        <f t="shared" si="0"/>
        <v>ONeal, Kathy</v>
      </c>
    </row>
    <row r="158" spans="1:11" ht="12.75">
      <c r="A158" s="191" t="s">
        <v>1230</v>
      </c>
      <c r="B158" s="158" t="s">
        <v>1231</v>
      </c>
      <c r="C158" s="393" t="s">
        <v>31</v>
      </c>
      <c r="D158" s="152" t="s">
        <v>1232</v>
      </c>
      <c r="E158" s="391" t="s">
        <v>1233</v>
      </c>
      <c r="F158" s="97">
        <v>43009</v>
      </c>
      <c r="G158" s="210" t="s">
        <v>59</v>
      </c>
      <c r="H158" s="233" t="s">
        <v>2748</v>
      </c>
      <c r="J158" s="286" t="s">
        <v>2688</v>
      </c>
      <c r="K158" t="str">
        <f t="shared" si="0"/>
        <v>Orelli, Lisa</v>
      </c>
    </row>
    <row r="159" spans="1:11" ht="28.5">
      <c r="A159" s="191" t="s">
        <v>1668</v>
      </c>
      <c r="B159" s="555" t="s">
        <v>2990</v>
      </c>
      <c r="C159" s="198" t="s">
        <v>31</v>
      </c>
      <c r="D159" s="555" t="s">
        <v>2991</v>
      </c>
      <c r="E159" s="498" t="s">
        <v>2992</v>
      </c>
      <c r="F159" s="97">
        <v>43617</v>
      </c>
      <c r="G159" s="158" t="s">
        <v>37</v>
      </c>
      <c r="H159" s="158"/>
      <c r="J159" s="191" t="s">
        <v>1230</v>
      </c>
      <c r="K159" t="str">
        <f t="shared" si="0"/>
        <v>Ostrander, Susan</v>
      </c>
    </row>
    <row r="160" spans="1:11" ht="12.75">
      <c r="A160" s="191" t="s">
        <v>1247</v>
      </c>
      <c r="B160" s="158" t="s">
        <v>1248</v>
      </c>
      <c r="C160" s="393" t="s">
        <v>439</v>
      </c>
      <c r="D160" s="152" t="s">
        <v>1249</v>
      </c>
      <c r="E160" s="391" t="s">
        <v>1250</v>
      </c>
      <c r="F160" s="97">
        <v>42948</v>
      </c>
      <c r="G160" s="158" t="s">
        <v>59</v>
      </c>
      <c r="H160" s="158" t="s">
        <v>2679</v>
      </c>
      <c r="J160" s="191" t="s">
        <v>1668</v>
      </c>
      <c r="K160" t="str">
        <f t="shared" si="0"/>
        <v>Pammit, Heather</v>
      </c>
    </row>
    <row r="161" spans="1:11" ht="12.75">
      <c r="A161" s="191" t="s">
        <v>1260</v>
      </c>
      <c r="B161" s="158" t="s">
        <v>1261</v>
      </c>
      <c r="C161" s="393" t="s">
        <v>31</v>
      </c>
      <c r="D161" s="152" t="s">
        <v>1262</v>
      </c>
      <c r="E161" s="391" t="s">
        <v>1263</v>
      </c>
      <c r="F161" s="97">
        <v>43221</v>
      </c>
      <c r="G161" s="158" t="s">
        <v>59</v>
      </c>
      <c r="H161" s="158" t="s">
        <v>2953</v>
      </c>
      <c r="J161" s="191" t="s">
        <v>1247</v>
      </c>
      <c r="K161" t="str">
        <f t="shared" si="0"/>
        <v>Pascale, Serina</v>
      </c>
    </row>
    <row r="162" spans="1:11" ht="25.5">
      <c r="A162" s="191" t="s">
        <v>2829</v>
      </c>
      <c r="B162" s="158" t="s">
        <v>2830</v>
      </c>
      <c r="C162" s="393" t="s">
        <v>31</v>
      </c>
      <c r="D162" s="197" t="s">
        <v>2832</v>
      </c>
      <c r="E162" s="391" t="s">
        <v>2833</v>
      </c>
      <c r="F162" s="97">
        <v>42644</v>
      </c>
      <c r="G162" s="158" t="s">
        <v>59</v>
      </c>
      <c r="H162" s="158" t="s">
        <v>2835</v>
      </c>
      <c r="J162" s="191" t="s">
        <v>1260</v>
      </c>
      <c r="K162" t="str">
        <f t="shared" si="0"/>
        <v>Pasztor-Kelley, Ibolya</v>
      </c>
    </row>
    <row r="163" spans="1:11" ht="12.75">
      <c r="A163" s="191" t="s">
        <v>2773</v>
      </c>
      <c r="B163" s="158" t="s">
        <v>2774</v>
      </c>
      <c r="C163" s="393" t="s">
        <v>31</v>
      </c>
      <c r="D163" s="152" t="s">
        <v>2775</v>
      </c>
      <c r="E163" s="391" t="s">
        <v>2776</v>
      </c>
      <c r="F163" s="97">
        <v>43374</v>
      </c>
      <c r="G163" s="158" t="s">
        <v>37</v>
      </c>
      <c r="H163" s="158"/>
      <c r="J163" s="191" t="s">
        <v>2829</v>
      </c>
      <c r="K163" t="str">
        <f t="shared" si="0"/>
        <v>Paulsson, Michelle</v>
      </c>
    </row>
    <row r="164" spans="1:11" ht="12.75">
      <c r="A164" s="191" t="s">
        <v>2692</v>
      </c>
      <c r="B164" s="158" t="s">
        <v>2693</v>
      </c>
      <c r="C164" s="393" t="s">
        <v>31</v>
      </c>
      <c r="D164" s="152" t="s">
        <v>2694</v>
      </c>
      <c r="E164" s="391" t="s">
        <v>2695</v>
      </c>
      <c r="F164" s="449" t="s">
        <v>465</v>
      </c>
      <c r="G164" s="233" t="s">
        <v>37</v>
      </c>
      <c r="H164" s="158"/>
      <c r="J164" s="191" t="s">
        <v>2773</v>
      </c>
      <c r="K164" t="str">
        <f t="shared" si="0"/>
        <v>Petre, Korisa</v>
      </c>
    </row>
    <row r="165" spans="1:11" ht="12.75">
      <c r="A165" s="286" t="s">
        <v>1271</v>
      </c>
      <c r="B165" s="209" t="s">
        <v>1272</v>
      </c>
      <c r="C165" s="423" t="s">
        <v>439</v>
      </c>
      <c r="D165" s="226" t="str">
        <f>HYPERLINK("mailto:brittpod@gmail.com","brittpod@gmail.com")</f>
        <v>brittpod@gmail.com</v>
      </c>
      <c r="E165" s="392" t="s">
        <v>1274</v>
      </c>
      <c r="F165" s="219">
        <v>42186</v>
      </c>
      <c r="G165" s="158" t="s">
        <v>59</v>
      </c>
      <c r="H165" s="233" t="s">
        <v>2660</v>
      </c>
      <c r="J165" s="191" t="s">
        <v>2692</v>
      </c>
      <c r="K165" t="str">
        <f t="shared" si="0"/>
        <v>Pinzkoski, Carolina</v>
      </c>
    </row>
    <row r="166" spans="1:11" ht="25.5">
      <c r="A166" s="586" t="s">
        <v>1278</v>
      </c>
      <c r="B166" s="158" t="s">
        <v>1279</v>
      </c>
      <c r="C166" s="151" t="s">
        <v>31</v>
      </c>
      <c r="D166" s="197" t="s">
        <v>1280</v>
      </c>
      <c r="E166" s="391" t="s">
        <v>1281</v>
      </c>
      <c r="F166" s="97">
        <v>42614</v>
      </c>
      <c r="G166" s="158" t="s">
        <v>59</v>
      </c>
      <c r="H166" s="199" t="s">
        <v>2730</v>
      </c>
      <c r="J166" s="286" t="s">
        <v>1271</v>
      </c>
      <c r="K166" t="str">
        <f t="shared" si="0"/>
        <v xml:space="preserve">Podsobinski, Brittany </v>
      </c>
    </row>
    <row r="167" spans="1:11" ht="14.25">
      <c r="A167" s="191" t="s">
        <v>1284</v>
      </c>
      <c r="B167" s="587" t="s">
        <v>1285</v>
      </c>
      <c r="C167" s="393" t="s">
        <v>31</v>
      </c>
      <c r="D167" s="558" t="s">
        <v>1286</v>
      </c>
      <c r="E167" s="588" t="s">
        <v>1287</v>
      </c>
      <c r="F167" s="97">
        <v>43435</v>
      </c>
      <c r="G167" s="158" t="s">
        <v>37</v>
      </c>
      <c r="H167" s="158"/>
      <c r="J167" s="586" t="s">
        <v>1278</v>
      </c>
      <c r="K167" t="str">
        <f t="shared" si="0"/>
        <v>Polansky, Heather</v>
      </c>
    </row>
    <row r="168" spans="1:11" ht="12.75">
      <c r="A168" s="191" t="s">
        <v>2941</v>
      </c>
      <c r="B168" s="199" t="s">
        <v>2942</v>
      </c>
      <c r="C168" s="393" t="s">
        <v>2943</v>
      </c>
      <c r="D168" s="199" t="s">
        <v>2944</v>
      </c>
      <c r="E168" s="419" t="s">
        <v>2945</v>
      </c>
      <c r="F168" s="97">
        <v>43191</v>
      </c>
      <c r="G168" s="508" t="s">
        <v>59</v>
      </c>
      <c r="H168" s="158" t="s">
        <v>2924</v>
      </c>
      <c r="J168" s="191" t="s">
        <v>1284</v>
      </c>
      <c r="K168" t="str">
        <f t="shared" si="0"/>
        <v>Popejoy, Summer</v>
      </c>
    </row>
    <row r="169" spans="1:11" ht="12.75">
      <c r="A169" s="191" t="s">
        <v>1290</v>
      </c>
      <c r="B169" s="199" t="s">
        <v>1291</v>
      </c>
      <c r="C169" s="393" t="s">
        <v>31</v>
      </c>
      <c r="D169" s="199" t="s">
        <v>1292</v>
      </c>
      <c r="E169" s="419" t="s">
        <v>1293</v>
      </c>
      <c r="F169" s="97">
        <v>42826</v>
      </c>
      <c r="G169" s="508" t="s">
        <v>59</v>
      </c>
      <c r="H169" s="158" t="s">
        <v>2924</v>
      </c>
      <c r="J169" s="191" t="s">
        <v>2941</v>
      </c>
      <c r="K169" t="str">
        <f t="shared" si="0"/>
        <v>Prep, Kelly</v>
      </c>
    </row>
    <row r="170" spans="1:11" ht="12.75">
      <c r="A170" s="191" t="s">
        <v>1297</v>
      </c>
      <c r="B170" s="158" t="s">
        <v>1298</v>
      </c>
      <c r="C170" s="393" t="s">
        <v>31</v>
      </c>
      <c r="D170" s="152" t="s">
        <v>1299</v>
      </c>
      <c r="E170" s="391" t="s">
        <v>1300</v>
      </c>
      <c r="F170" s="449" t="s">
        <v>465</v>
      </c>
      <c r="G170" s="233" t="s">
        <v>37</v>
      </c>
      <c r="H170" s="158"/>
      <c r="J170" s="191" t="s">
        <v>1290</v>
      </c>
      <c r="K170" t="str">
        <f t="shared" si="0"/>
        <v>Price, Christi</v>
      </c>
    </row>
    <row r="171" spans="1:11" ht="12.75">
      <c r="A171" s="191" t="s">
        <v>1303</v>
      </c>
      <c r="B171" s="199" t="s">
        <v>1304</v>
      </c>
      <c r="C171" s="393" t="s">
        <v>31</v>
      </c>
      <c r="D171" s="199" t="s">
        <v>1306</v>
      </c>
      <c r="E171" s="419" t="s">
        <v>1307</v>
      </c>
      <c r="F171" s="97">
        <v>42430</v>
      </c>
      <c r="G171" s="199" t="s">
        <v>59</v>
      </c>
      <c r="H171" s="158" t="s">
        <v>2898</v>
      </c>
      <c r="J171" s="191" t="s">
        <v>1297</v>
      </c>
      <c r="K171" t="str">
        <f t="shared" si="0"/>
        <v>Protano, Michelle</v>
      </c>
    </row>
    <row r="172" spans="1:11" ht="12.75">
      <c r="A172" s="191" t="s">
        <v>1317</v>
      </c>
      <c r="B172" s="199" t="s">
        <v>1318</v>
      </c>
      <c r="C172" s="414" t="s">
        <v>31</v>
      </c>
      <c r="D172" s="199" t="s">
        <v>1319</v>
      </c>
      <c r="E172" s="419" t="s">
        <v>1320</v>
      </c>
      <c r="F172" s="97">
        <v>42370</v>
      </c>
      <c r="G172" s="199" t="s">
        <v>59</v>
      </c>
      <c r="H172" s="159" t="s">
        <v>2861</v>
      </c>
      <c r="J172" s="191" t="s">
        <v>1303</v>
      </c>
      <c r="K172" t="str">
        <f t="shared" si="0"/>
        <v>Pydeski, Vanessa</v>
      </c>
    </row>
    <row r="173" spans="1:11" ht="12.75">
      <c r="A173" s="191" t="s">
        <v>1332</v>
      </c>
      <c r="B173" s="158" t="s">
        <v>1333</v>
      </c>
      <c r="C173" s="393" t="s">
        <v>31</v>
      </c>
      <c r="D173" s="152" t="s">
        <v>1335</v>
      </c>
      <c r="E173" s="391" t="s">
        <v>1336</v>
      </c>
      <c r="F173" s="97">
        <v>42979</v>
      </c>
      <c r="G173" s="158" t="s">
        <v>59</v>
      </c>
      <c r="H173" s="199" t="s">
        <v>2730</v>
      </c>
      <c r="J173" s="191" t="s">
        <v>1317</v>
      </c>
      <c r="K173" t="str">
        <f t="shared" si="0"/>
        <v>Rahll, Jessica</v>
      </c>
    </row>
    <row r="174" spans="1:11" ht="12.75">
      <c r="A174" s="191" t="s">
        <v>1346</v>
      </c>
      <c r="B174" s="158" t="s">
        <v>1347</v>
      </c>
      <c r="C174" s="393" t="s">
        <v>31</v>
      </c>
      <c r="D174" s="195" t="s">
        <v>1348</v>
      </c>
      <c r="E174" s="391" t="s">
        <v>1349</v>
      </c>
      <c r="F174" s="97">
        <v>43132</v>
      </c>
      <c r="G174" s="233" t="s">
        <v>59</v>
      </c>
      <c r="H174" s="233" t="s">
        <v>2999</v>
      </c>
      <c r="J174" s="191" t="s">
        <v>1332</v>
      </c>
      <c r="K174" t="str">
        <f t="shared" si="0"/>
        <v>Rea, Adrienne</v>
      </c>
    </row>
    <row r="175" spans="1:11" ht="12.75">
      <c r="A175" s="149" t="s">
        <v>2892</v>
      </c>
      <c r="B175" s="233" t="s">
        <v>2893</v>
      </c>
      <c r="C175" s="393" t="s">
        <v>31</v>
      </c>
      <c r="D175" s="424" t="s">
        <v>2894</v>
      </c>
      <c r="E175" s="425" t="s">
        <v>2895</v>
      </c>
      <c r="F175" s="97">
        <v>42795</v>
      </c>
      <c r="G175" s="199" t="s">
        <v>59</v>
      </c>
      <c r="H175" s="158" t="s">
        <v>2898</v>
      </c>
      <c r="J175" s="191" t="s">
        <v>1346</v>
      </c>
      <c r="K175" t="str">
        <f t="shared" si="0"/>
        <v>Roberts, Terese</v>
      </c>
    </row>
    <row r="176" spans="1:11" ht="12.75">
      <c r="A176" s="191" t="s">
        <v>1358</v>
      </c>
      <c r="B176" s="158" t="s">
        <v>1359</v>
      </c>
      <c r="C176" s="393" t="s">
        <v>112</v>
      </c>
      <c r="D176" s="152" t="s">
        <v>1360</v>
      </c>
      <c r="E176" s="391" t="s">
        <v>1361</v>
      </c>
      <c r="F176" s="97">
        <v>43040</v>
      </c>
      <c r="G176" s="158" t="s">
        <v>59</v>
      </c>
      <c r="H176" s="158" t="s">
        <v>2835</v>
      </c>
      <c r="J176" s="149" t="s">
        <v>2892</v>
      </c>
      <c r="K176" t="str">
        <f t="shared" si="0"/>
        <v>Rudisill, Liz</v>
      </c>
    </row>
    <row r="177" spans="1:11" ht="12.75">
      <c r="A177" s="191" t="s">
        <v>2777</v>
      </c>
      <c r="B177" s="158" t="s">
        <v>2778</v>
      </c>
      <c r="C177" s="393" t="s">
        <v>31</v>
      </c>
      <c r="D177" s="152" t="s">
        <v>2779</v>
      </c>
      <c r="E177" s="391" t="s">
        <v>2780</v>
      </c>
      <c r="F177" s="97">
        <v>43374</v>
      </c>
      <c r="G177" s="158" t="s">
        <v>37</v>
      </c>
      <c r="H177" s="158"/>
      <c r="J177" s="191" t="s">
        <v>1358</v>
      </c>
      <c r="K177" t="str">
        <f t="shared" si="0"/>
        <v>Ryerson, Catrina</v>
      </c>
    </row>
    <row r="178" spans="1:11" ht="25.5">
      <c r="A178" s="385" t="s">
        <v>2698</v>
      </c>
      <c r="B178" s="210" t="s">
        <v>2699</v>
      </c>
      <c r="C178" s="423" t="s">
        <v>31</v>
      </c>
      <c r="D178" s="270" t="s">
        <v>2700</v>
      </c>
      <c r="E178" s="463" t="s">
        <v>2701</v>
      </c>
      <c r="F178" s="449" t="s">
        <v>135</v>
      </c>
      <c r="G178" s="158" t="s">
        <v>59</v>
      </c>
      <c r="H178" s="158" t="s">
        <v>2679</v>
      </c>
      <c r="J178" s="191" t="s">
        <v>2777</v>
      </c>
      <c r="K178" t="str">
        <f t="shared" si="0"/>
        <v>Sallam, Tara</v>
      </c>
    </row>
    <row r="179" spans="1:11" ht="25.5">
      <c r="A179" s="191" t="s">
        <v>3005</v>
      </c>
      <c r="B179" s="158" t="s">
        <v>1367</v>
      </c>
      <c r="C179" s="393" t="s">
        <v>112</v>
      </c>
      <c r="D179" s="152" t="s">
        <v>3006</v>
      </c>
      <c r="E179" s="391" t="s">
        <v>1369</v>
      </c>
      <c r="F179" s="97">
        <v>43009</v>
      </c>
      <c r="G179" s="210" t="s">
        <v>59</v>
      </c>
      <c r="H179" s="233" t="s">
        <v>2748</v>
      </c>
      <c r="J179" s="385" t="s">
        <v>2698</v>
      </c>
      <c r="K179" t="str">
        <f t="shared" si="0"/>
        <v>Sammartino, Jennifer</v>
      </c>
    </row>
    <row r="180" spans="1:11" ht="12.75">
      <c r="A180" s="191" t="s">
        <v>1372</v>
      </c>
      <c r="B180" s="199" t="s">
        <v>1373</v>
      </c>
      <c r="C180" s="393" t="s">
        <v>31</v>
      </c>
      <c r="D180" s="199" t="s">
        <v>1375</v>
      </c>
      <c r="E180" s="419" t="s">
        <v>1376</v>
      </c>
      <c r="F180" s="97">
        <v>42736</v>
      </c>
      <c r="G180" s="199" t="s">
        <v>59</v>
      </c>
      <c r="H180" s="159" t="s">
        <v>2861</v>
      </c>
      <c r="J180" s="191" t="s">
        <v>3005</v>
      </c>
      <c r="K180" t="str">
        <f t="shared" si="0"/>
        <v>Santos, Samatha</v>
      </c>
    </row>
    <row r="181" spans="1:11" ht="12.75">
      <c r="A181" s="191" t="s">
        <v>1378</v>
      </c>
      <c r="B181" s="198" t="s">
        <v>1379</v>
      </c>
      <c r="C181" s="198" t="s">
        <v>31</v>
      </c>
      <c r="D181" s="198" t="s">
        <v>1380</v>
      </c>
      <c r="E181" s="498" t="s">
        <v>1381</v>
      </c>
      <c r="F181" s="97">
        <v>43497</v>
      </c>
      <c r="G181" s="158" t="s">
        <v>37</v>
      </c>
      <c r="H181" s="158"/>
      <c r="J181" s="191" t="s">
        <v>1372</v>
      </c>
      <c r="K181" t="str">
        <f t="shared" si="0"/>
        <v>Schultz, Karin</v>
      </c>
    </row>
    <row r="182" spans="1:11" ht="12.75">
      <c r="A182" s="191" t="s">
        <v>1386</v>
      </c>
      <c r="B182" s="199" t="s">
        <v>1387</v>
      </c>
      <c r="C182" s="393" t="s">
        <v>31</v>
      </c>
      <c r="D182" s="199" t="s">
        <v>1389</v>
      </c>
      <c r="E182" s="419" t="s">
        <v>1390</v>
      </c>
      <c r="F182" s="97">
        <v>42826</v>
      </c>
      <c r="G182" s="564" t="s">
        <v>59</v>
      </c>
      <c r="H182" s="564" t="s">
        <v>2924</v>
      </c>
      <c r="J182" s="191" t="s">
        <v>1378</v>
      </c>
      <c r="K182" t="str">
        <f t="shared" si="0"/>
        <v>Schwait, Amanda</v>
      </c>
    </row>
    <row r="183" spans="1:11" ht="12.75">
      <c r="A183" s="191" t="s">
        <v>1394</v>
      </c>
      <c r="B183" s="158" t="s">
        <v>1395</v>
      </c>
      <c r="C183" s="393" t="s">
        <v>31</v>
      </c>
      <c r="D183" s="152" t="s">
        <v>1397</v>
      </c>
      <c r="E183" s="391" t="s">
        <v>1398</v>
      </c>
      <c r="F183" s="97">
        <v>43009</v>
      </c>
      <c r="G183" s="210" t="s">
        <v>59</v>
      </c>
      <c r="H183" s="233" t="s">
        <v>2748</v>
      </c>
      <c r="J183" s="191" t="s">
        <v>1386</v>
      </c>
      <c r="K183" t="str">
        <f t="shared" si="0"/>
        <v>Scott, Sandra</v>
      </c>
    </row>
    <row r="184" spans="1:11" ht="12.75">
      <c r="A184" s="191" t="s">
        <v>2705</v>
      </c>
      <c r="B184" s="158" t="s">
        <v>2706</v>
      </c>
      <c r="C184" s="393" t="s">
        <v>31</v>
      </c>
      <c r="D184" s="152" t="s">
        <v>2707</v>
      </c>
      <c r="E184" s="391" t="s">
        <v>2708</v>
      </c>
      <c r="F184" s="449" t="s">
        <v>465</v>
      </c>
      <c r="G184" s="233" t="s">
        <v>37</v>
      </c>
      <c r="H184" s="158"/>
      <c r="J184" s="191" t="s">
        <v>1394</v>
      </c>
      <c r="K184" t="str">
        <f t="shared" si="0"/>
        <v>Seiler, Nicole</v>
      </c>
    </row>
    <row r="185" spans="1:11" ht="12.75">
      <c r="A185" s="191" t="s">
        <v>2783</v>
      </c>
      <c r="B185" s="158" t="s">
        <v>2784</v>
      </c>
      <c r="C185" s="393" t="s">
        <v>514</v>
      </c>
      <c r="D185" s="158" t="s">
        <v>2785</v>
      </c>
      <c r="E185" s="391" t="s">
        <v>2786</v>
      </c>
      <c r="F185" s="97">
        <v>43009</v>
      </c>
      <c r="G185" s="210" t="s">
        <v>59</v>
      </c>
      <c r="H185" s="233" t="s">
        <v>2748</v>
      </c>
      <c r="J185" s="191" t="s">
        <v>2705</v>
      </c>
      <c r="K185" t="str">
        <f t="shared" si="0"/>
        <v>Sheakoski, Megan</v>
      </c>
    </row>
    <row r="186" spans="1:11" ht="12.75">
      <c r="A186" s="191" t="s">
        <v>1407</v>
      </c>
      <c r="B186" s="158" t="s">
        <v>1408</v>
      </c>
      <c r="C186" s="393" t="s">
        <v>31</v>
      </c>
      <c r="D186" s="152" t="s">
        <v>1409</v>
      </c>
      <c r="E186" s="391" t="s">
        <v>1410</v>
      </c>
      <c r="F186" s="97">
        <v>43374</v>
      </c>
      <c r="G186" s="158" t="s">
        <v>37</v>
      </c>
      <c r="H186" s="158"/>
      <c r="J186" s="191" t="s">
        <v>2783</v>
      </c>
      <c r="K186" t="str">
        <f t="shared" si="0"/>
        <v>Shepherd, Amy</v>
      </c>
    </row>
    <row r="187" spans="1:11" ht="12.75">
      <c r="A187" s="191" t="s">
        <v>1412</v>
      </c>
      <c r="B187" s="158" t="s">
        <v>1413</v>
      </c>
      <c r="C187" s="393" t="s">
        <v>31</v>
      </c>
      <c r="D187" s="152" t="s">
        <v>1414</v>
      </c>
      <c r="E187" s="391" t="s">
        <v>1415</v>
      </c>
      <c r="F187" s="97">
        <v>43040</v>
      </c>
      <c r="G187" s="210" t="s">
        <v>59</v>
      </c>
      <c r="H187" s="233" t="s">
        <v>2835</v>
      </c>
      <c r="J187" s="191" t="s">
        <v>1407</v>
      </c>
      <c r="K187" t="str">
        <f t="shared" si="0"/>
        <v>Short, Kacie</v>
      </c>
    </row>
    <row r="188" spans="1:11" ht="12.75">
      <c r="A188" s="191" t="s">
        <v>1418</v>
      </c>
      <c r="B188" s="198" t="s">
        <v>1419</v>
      </c>
      <c r="C188" s="198" t="s">
        <v>31</v>
      </c>
      <c r="D188" s="198" t="s">
        <v>3007</v>
      </c>
      <c r="E188" s="498" t="s">
        <v>1421</v>
      </c>
      <c r="F188" s="97">
        <v>43344</v>
      </c>
      <c r="G188" s="158" t="s">
        <v>37</v>
      </c>
      <c r="H188" s="158"/>
      <c r="J188" s="191" t="s">
        <v>1412</v>
      </c>
      <c r="K188" t="str">
        <f t="shared" si="0"/>
        <v>Siddle, Jessica</v>
      </c>
    </row>
    <row r="189" spans="1:11" ht="12.75">
      <c r="A189" s="192" t="s">
        <v>1425</v>
      </c>
      <c r="B189" s="193" t="s">
        <v>1426</v>
      </c>
      <c r="C189" s="193" t="s">
        <v>31</v>
      </c>
      <c r="D189" s="193" t="s">
        <v>1427</v>
      </c>
      <c r="E189" s="519" t="s">
        <v>1428</v>
      </c>
      <c r="F189" s="524">
        <v>43221</v>
      </c>
      <c r="G189" s="277" t="s">
        <v>59</v>
      </c>
      <c r="H189" s="277" t="s">
        <v>2953</v>
      </c>
      <c r="J189" s="191" t="s">
        <v>1418</v>
      </c>
      <c r="K189" t="str">
        <f t="shared" si="0"/>
        <v>Siftar, Amanda</v>
      </c>
    </row>
    <row r="190" spans="1:11" ht="12.75">
      <c r="A190" s="192" t="s">
        <v>1431</v>
      </c>
      <c r="B190" s="193" t="s">
        <v>1432</v>
      </c>
      <c r="C190" s="193" t="s">
        <v>31</v>
      </c>
      <c r="D190" s="193" t="s">
        <v>1433</v>
      </c>
      <c r="E190" s="519" t="s">
        <v>1434</v>
      </c>
      <c r="F190" s="524">
        <v>42248</v>
      </c>
      <c r="G190" s="277" t="s">
        <v>59</v>
      </c>
      <c r="H190" s="277" t="s">
        <v>2730</v>
      </c>
      <c r="J190" s="192" t="s">
        <v>1425</v>
      </c>
      <c r="K190" t="str">
        <f t="shared" si="0"/>
        <v>Smith, Erin</v>
      </c>
    </row>
    <row r="191" spans="1:11" ht="12.75">
      <c r="A191" s="192" t="s">
        <v>1438</v>
      </c>
      <c r="B191" s="193" t="s">
        <v>1439</v>
      </c>
      <c r="C191" s="193" t="s">
        <v>31</v>
      </c>
      <c r="D191" s="193" t="s">
        <v>1440</v>
      </c>
      <c r="E191" s="519" t="s">
        <v>1441</v>
      </c>
      <c r="F191" s="524">
        <v>42826</v>
      </c>
      <c r="G191" s="589" t="s">
        <v>59</v>
      </c>
      <c r="H191" s="589" t="s">
        <v>2924</v>
      </c>
      <c r="J191" s="192" t="s">
        <v>1431</v>
      </c>
      <c r="K191" t="str">
        <f t="shared" si="0"/>
        <v>Smith, Lindsey</v>
      </c>
    </row>
    <row r="192" spans="1:11" ht="12.75">
      <c r="A192" s="192" t="s">
        <v>2862</v>
      </c>
      <c r="B192" s="277" t="s">
        <v>2863</v>
      </c>
      <c r="C192" s="545" t="s">
        <v>31</v>
      </c>
      <c r="D192" s="200" t="s">
        <v>2864</v>
      </c>
      <c r="E192" s="547" t="s">
        <v>2865</v>
      </c>
      <c r="F192" s="524">
        <v>43466</v>
      </c>
      <c r="G192" s="277" t="s">
        <v>37</v>
      </c>
      <c r="H192" s="277"/>
      <c r="J192" s="192" t="s">
        <v>1438</v>
      </c>
      <c r="K192" t="str">
        <f t="shared" si="0"/>
        <v>Smith, Melissa</v>
      </c>
    </row>
    <row r="193" spans="1:11" ht="12.75">
      <c r="A193" s="192" t="s">
        <v>2849</v>
      </c>
      <c r="B193" s="193" t="s">
        <v>2850</v>
      </c>
      <c r="C193" s="193" t="s">
        <v>31</v>
      </c>
      <c r="D193" s="193" t="s">
        <v>2851</v>
      </c>
      <c r="E193" s="519" t="s">
        <v>2852</v>
      </c>
      <c r="F193" s="524">
        <v>43070</v>
      </c>
      <c r="G193" s="277" t="s">
        <v>59</v>
      </c>
      <c r="H193" s="277" t="s">
        <v>2844</v>
      </c>
      <c r="J193" s="192" t="s">
        <v>2862</v>
      </c>
      <c r="K193" t="str">
        <f t="shared" si="0"/>
        <v>Sokratous, Aria</v>
      </c>
    </row>
    <row r="194" spans="1:11" ht="12.75">
      <c r="A194" s="192" t="s">
        <v>2873</v>
      </c>
      <c r="B194" s="193" t="s">
        <v>2874</v>
      </c>
      <c r="C194" s="193" t="s">
        <v>31</v>
      </c>
      <c r="D194" s="193" t="s">
        <v>2875</v>
      </c>
      <c r="E194" s="519" t="s">
        <v>2876</v>
      </c>
      <c r="F194" s="524">
        <v>42370</v>
      </c>
      <c r="G194" s="277" t="s">
        <v>59</v>
      </c>
      <c r="H194" s="277" t="s">
        <v>2861</v>
      </c>
      <c r="J194" s="192" t="s">
        <v>2849</v>
      </c>
      <c r="K194" t="str">
        <f t="shared" si="0"/>
        <v>Sommer, Mandy</v>
      </c>
    </row>
    <row r="195" spans="1:11" ht="12.75">
      <c r="A195" s="192" t="s">
        <v>2712</v>
      </c>
      <c r="B195" s="193" t="s">
        <v>2713</v>
      </c>
      <c r="C195" s="193" t="s">
        <v>31</v>
      </c>
      <c r="D195" s="193" t="s">
        <v>2714</v>
      </c>
      <c r="E195" s="519" t="s">
        <v>2715</v>
      </c>
      <c r="F195" s="524">
        <v>43313</v>
      </c>
      <c r="G195" s="277" t="s">
        <v>37</v>
      </c>
      <c r="H195" s="277"/>
      <c r="J195" s="192" t="s">
        <v>2873</v>
      </c>
      <c r="K195" t="str">
        <f t="shared" si="0"/>
        <v>Sowers, Ashley</v>
      </c>
    </row>
    <row r="196" spans="1:11" ht="12.75">
      <c r="A196" s="192" t="s">
        <v>1444</v>
      </c>
      <c r="B196" s="193" t="s">
        <v>1445</v>
      </c>
      <c r="C196" s="193" t="s">
        <v>31</v>
      </c>
      <c r="D196" s="193" t="s">
        <v>1446</v>
      </c>
      <c r="E196" s="519" t="s">
        <v>1447</v>
      </c>
      <c r="F196" s="524">
        <v>43160</v>
      </c>
      <c r="G196" s="171" t="s">
        <v>59</v>
      </c>
      <c r="H196" s="277" t="s">
        <v>2898</v>
      </c>
      <c r="J196" s="192" t="s">
        <v>2712</v>
      </c>
      <c r="K196" t="str">
        <f t="shared" si="0"/>
        <v>Spencer, Elaine</v>
      </c>
    </row>
    <row r="197" spans="1:11" ht="12.75">
      <c r="A197" s="192" t="s">
        <v>2904</v>
      </c>
      <c r="B197" s="193" t="s">
        <v>2905</v>
      </c>
      <c r="C197" s="193" t="s">
        <v>31</v>
      </c>
      <c r="D197" s="193" t="s">
        <v>2906</v>
      </c>
      <c r="E197" s="519" t="s">
        <v>2907</v>
      </c>
      <c r="F197" s="524">
        <v>42795</v>
      </c>
      <c r="G197" s="171" t="s">
        <v>59</v>
      </c>
      <c r="H197" s="277" t="s">
        <v>2898</v>
      </c>
      <c r="J197" s="192" t="s">
        <v>1444</v>
      </c>
      <c r="K197" t="str">
        <f t="shared" si="0"/>
        <v>Springer, Karen</v>
      </c>
    </row>
    <row r="198" spans="1:11" ht="12.75">
      <c r="A198" s="192" t="s">
        <v>2742</v>
      </c>
      <c r="B198" s="193" t="s">
        <v>2743</v>
      </c>
      <c r="C198" s="193" t="s">
        <v>31</v>
      </c>
      <c r="D198" s="198" t="s">
        <v>3008</v>
      </c>
      <c r="E198" s="519" t="s">
        <v>2745</v>
      </c>
      <c r="F198" s="524">
        <v>43009</v>
      </c>
      <c r="G198" s="277" t="s">
        <v>59</v>
      </c>
      <c r="H198" s="277" t="s">
        <v>2748</v>
      </c>
      <c r="J198" s="192" t="s">
        <v>2904</v>
      </c>
      <c r="K198" t="str">
        <f t="shared" si="0"/>
        <v>Starbuck, Nicole</v>
      </c>
    </row>
    <row r="199" spans="1:11" ht="25.5">
      <c r="A199" s="191" t="s">
        <v>1458</v>
      </c>
      <c r="B199" s="198" t="s">
        <v>1459</v>
      </c>
      <c r="C199" s="198" t="s">
        <v>112</v>
      </c>
      <c r="D199" s="198" t="s">
        <v>1460</v>
      </c>
      <c r="E199" s="498" t="s">
        <v>1461</v>
      </c>
      <c r="F199" s="97">
        <v>42948</v>
      </c>
      <c r="G199" s="158" t="s">
        <v>59</v>
      </c>
      <c r="H199" s="158" t="s">
        <v>2679</v>
      </c>
      <c r="J199" s="192" t="s">
        <v>2742</v>
      </c>
      <c r="K199" t="str">
        <f t="shared" si="0"/>
        <v>Stephenson, Amanda</v>
      </c>
    </row>
    <row r="200" spans="1:11" ht="12.75">
      <c r="A200" s="192" t="s">
        <v>1463</v>
      </c>
      <c r="B200" s="193" t="s">
        <v>1464</v>
      </c>
      <c r="C200" s="198" t="s">
        <v>31</v>
      </c>
      <c r="D200" s="193" t="s">
        <v>1465</v>
      </c>
      <c r="E200" s="519" t="s">
        <v>1466</v>
      </c>
      <c r="F200" s="524">
        <v>43344</v>
      </c>
      <c r="G200" s="277" t="s">
        <v>37</v>
      </c>
      <c r="H200" s="277"/>
      <c r="J200" s="191" t="s">
        <v>1458</v>
      </c>
      <c r="K200" t="str">
        <f t="shared" si="0"/>
        <v>Stoker, Michelle</v>
      </c>
    </row>
    <row r="201" spans="1:11" ht="12.75">
      <c r="A201" s="192" t="s">
        <v>2823</v>
      </c>
      <c r="B201" s="193" t="s">
        <v>2824</v>
      </c>
      <c r="C201" s="198" t="s">
        <v>237</v>
      </c>
      <c r="D201" s="193" t="s">
        <v>2825</v>
      </c>
      <c r="E201" s="519" t="s">
        <v>2826</v>
      </c>
      <c r="F201" s="524">
        <v>43405</v>
      </c>
      <c r="G201" s="277" t="s">
        <v>37</v>
      </c>
      <c r="H201" s="277"/>
      <c r="J201" s="192" t="s">
        <v>1463</v>
      </c>
      <c r="K201" t="str">
        <f t="shared" si="0"/>
        <v>Stovie, Laura</v>
      </c>
    </row>
    <row r="202" spans="1:11" ht="12.75">
      <c r="A202" s="192" t="s">
        <v>1511</v>
      </c>
      <c r="B202" s="193" t="s">
        <v>1512</v>
      </c>
      <c r="C202" s="198" t="s">
        <v>31</v>
      </c>
      <c r="D202" s="193" t="s">
        <v>1513</v>
      </c>
      <c r="E202" s="519" t="s">
        <v>1514</v>
      </c>
      <c r="F202" s="524">
        <v>42401</v>
      </c>
      <c r="G202" s="284" t="s">
        <v>59</v>
      </c>
      <c r="H202" s="284" t="s">
        <v>2999</v>
      </c>
      <c r="J202" s="192" t="s">
        <v>2823</v>
      </c>
      <c r="K202" t="str">
        <f t="shared" si="0"/>
        <v>Sutton, Kristie</v>
      </c>
    </row>
    <row r="203" spans="1:11" ht="12.75">
      <c r="A203" s="192" t="s">
        <v>2788</v>
      </c>
      <c r="B203" s="193" t="s">
        <v>2789</v>
      </c>
      <c r="C203" s="198" t="s">
        <v>31</v>
      </c>
      <c r="D203" s="198" t="s">
        <v>2790</v>
      </c>
      <c r="E203" s="519" t="s">
        <v>2791</v>
      </c>
      <c r="F203" s="524">
        <v>42644</v>
      </c>
      <c r="G203" s="158" t="s">
        <v>59</v>
      </c>
      <c r="H203" s="158" t="s">
        <v>2748</v>
      </c>
      <c r="J203" s="192" t="s">
        <v>1511</v>
      </c>
      <c r="K203" t="str">
        <f t="shared" si="0"/>
        <v>Taylor, Andrea</v>
      </c>
    </row>
    <row r="204" spans="1:11" ht="25.5">
      <c r="A204" s="192" t="s">
        <v>1543</v>
      </c>
      <c r="B204" s="590" t="s">
        <v>1544</v>
      </c>
      <c r="C204" s="198" t="s">
        <v>31</v>
      </c>
      <c r="D204" s="591" t="s">
        <v>1545</v>
      </c>
      <c r="E204" s="519" t="s">
        <v>1546</v>
      </c>
      <c r="F204" s="524">
        <v>43556</v>
      </c>
      <c r="G204" s="277" t="s">
        <v>37</v>
      </c>
      <c r="H204" s="277"/>
      <c r="J204" s="192" t="s">
        <v>2788</v>
      </c>
      <c r="K204" t="str">
        <f t="shared" si="0"/>
        <v>Toomer, Laurie</v>
      </c>
    </row>
    <row r="205" spans="1:11" ht="12.75">
      <c r="A205" s="192" t="s">
        <v>2795</v>
      </c>
      <c r="B205" s="193" t="s">
        <v>2796</v>
      </c>
      <c r="C205" s="198" t="s">
        <v>31</v>
      </c>
      <c r="D205" s="193" t="s">
        <v>2797</v>
      </c>
      <c r="E205" s="519" t="s">
        <v>2798</v>
      </c>
      <c r="F205" s="524">
        <v>43374</v>
      </c>
      <c r="G205" s="277" t="s">
        <v>37</v>
      </c>
      <c r="H205" s="277"/>
      <c r="J205" s="192" t="s">
        <v>1543</v>
      </c>
      <c r="K205" t="str">
        <f t="shared" si="0"/>
        <v>Tyson, Ryan</v>
      </c>
    </row>
    <row r="206" spans="1:11" ht="12.75">
      <c r="A206" s="192" t="s">
        <v>1548</v>
      </c>
      <c r="B206" s="193" t="s">
        <v>1549</v>
      </c>
      <c r="C206" s="198" t="s">
        <v>31</v>
      </c>
      <c r="D206" s="193" t="s">
        <v>1550</v>
      </c>
      <c r="E206" s="519" t="s">
        <v>1551</v>
      </c>
      <c r="F206" s="524">
        <v>43586</v>
      </c>
      <c r="G206" s="277" t="s">
        <v>37</v>
      </c>
      <c r="H206" s="277"/>
      <c r="J206" s="192" t="s">
        <v>2795</v>
      </c>
      <c r="K206" t="str">
        <f t="shared" si="0"/>
        <v>van Eldonk, Debby</v>
      </c>
    </row>
    <row r="207" spans="1:11" ht="25.5">
      <c r="A207" s="192" t="s">
        <v>1553</v>
      </c>
      <c r="B207" s="193" t="s">
        <v>1554</v>
      </c>
      <c r="C207" s="198" t="s">
        <v>514</v>
      </c>
      <c r="D207" s="193" t="s">
        <v>1555</v>
      </c>
      <c r="E207" s="519" t="s">
        <v>1556</v>
      </c>
      <c r="F207" s="524">
        <v>43466</v>
      </c>
      <c r="G207" s="277" t="s">
        <v>37</v>
      </c>
      <c r="H207" s="277"/>
      <c r="J207" s="192" t="s">
        <v>1548</v>
      </c>
      <c r="K207" t="str">
        <f t="shared" si="0"/>
        <v>Van Thyne, Meghan</v>
      </c>
    </row>
    <row r="208" spans="1:11" ht="12.75">
      <c r="A208" s="192" t="s">
        <v>1559</v>
      </c>
      <c r="B208" s="193" t="s">
        <v>1560</v>
      </c>
      <c r="C208" s="193" t="s">
        <v>31</v>
      </c>
      <c r="D208" s="193" t="s">
        <v>1561</v>
      </c>
      <c r="E208" s="519" t="s">
        <v>1562</v>
      </c>
      <c r="F208" s="524">
        <v>42278</v>
      </c>
      <c r="G208" s="277" t="s">
        <v>59</v>
      </c>
      <c r="H208" s="277" t="s">
        <v>2748</v>
      </c>
      <c r="J208" s="192" t="s">
        <v>1553</v>
      </c>
      <c r="K208" t="str">
        <f t="shared" si="0"/>
        <v>Vega, Gina</v>
      </c>
    </row>
    <row r="209" spans="1:11" ht="12.75">
      <c r="A209" s="192" t="s">
        <v>2804</v>
      </c>
      <c r="B209" s="193" t="s">
        <v>2805</v>
      </c>
      <c r="C209" s="198" t="s">
        <v>31</v>
      </c>
      <c r="D209" s="193" t="s">
        <v>2806</v>
      </c>
      <c r="E209" s="519" t="s">
        <v>2807</v>
      </c>
      <c r="F209" s="524">
        <v>43374</v>
      </c>
      <c r="G209" s="277" t="s">
        <v>37</v>
      </c>
      <c r="H209" s="277"/>
      <c r="J209" s="192" t="s">
        <v>1559</v>
      </c>
      <c r="K209" t="str">
        <f t="shared" si="0"/>
        <v>Verville, Monica</v>
      </c>
    </row>
    <row r="210" spans="1:11" ht="12.75">
      <c r="A210" s="192" t="s">
        <v>1567</v>
      </c>
      <c r="B210" s="193" t="s">
        <v>1568</v>
      </c>
      <c r="C210" s="198" t="s">
        <v>31</v>
      </c>
      <c r="D210" s="193" t="s">
        <v>1569</v>
      </c>
      <c r="E210" s="519" t="s">
        <v>1570</v>
      </c>
      <c r="F210" s="524">
        <v>41640</v>
      </c>
      <c r="G210" s="277" t="s">
        <v>59</v>
      </c>
      <c r="H210" s="277" t="s">
        <v>2999</v>
      </c>
      <c r="J210" s="192" t="s">
        <v>2804</v>
      </c>
      <c r="K210" t="str">
        <f t="shared" si="0"/>
        <v>Villalobos, Shellby</v>
      </c>
    </row>
    <row r="211" spans="1:11" ht="12.75">
      <c r="A211" s="192" t="s">
        <v>1575</v>
      </c>
      <c r="B211" s="193" t="s">
        <v>1576</v>
      </c>
      <c r="C211" s="198" t="s">
        <v>31</v>
      </c>
      <c r="D211" s="193" t="s">
        <v>1577</v>
      </c>
      <c r="E211" s="519" t="s">
        <v>1578</v>
      </c>
      <c r="F211" s="524">
        <v>43586</v>
      </c>
      <c r="G211" s="277" t="s">
        <v>37</v>
      </c>
      <c r="H211" s="277"/>
      <c r="J211" s="192" t="s">
        <v>1567</v>
      </c>
      <c r="K211" t="str">
        <f t="shared" si="0"/>
        <v>Vollmer, Ashley</v>
      </c>
    </row>
    <row r="212" spans="1:11" ht="25.5">
      <c r="A212" s="192" t="s">
        <v>1582</v>
      </c>
      <c r="B212" s="193" t="s">
        <v>1583</v>
      </c>
      <c r="C212" s="393" t="s">
        <v>31</v>
      </c>
      <c r="D212" s="592" t="s">
        <v>1584</v>
      </c>
      <c r="E212" s="519" t="s">
        <v>1585</v>
      </c>
      <c r="F212" s="524">
        <v>43525</v>
      </c>
      <c r="G212" s="277" t="s">
        <v>37</v>
      </c>
      <c r="H212" s="277"/>
      <c r="J212" s="192" t="s">
        <v>1575</v>
      </c>
      <c r="K212" t="str">
        <f t="shared" si="0"/>
        <v>VonMoser, Rebecca</v>
      </c>
    </row>
    <row r="213" spans="1:11" ht="12.75">
      <c r="A213" s="192" t="s">
        <v>1594</v>
      </c>
      <c r="B213" s="193" t="s">
        <v>1595</v>
      </c>
      <c r="C213" s="198" t="s">
        <v>31</v>
      </c>
      <c r="D213" s="193" t="s">
        <v>1596</v>
      </c>
      <c r="E213" s="519" t="s">
        <v>1597</v>
      </c>
      <c r="F213" s="524">
        <v>43405</v>
      </c>
      <c r="G213" s="277" t="s">
        <v>37</v>
      </c>
      <c r="H213" s="277"/>
      <c r="J213" s="192" t="s">
        <v>1582</v>
      </c>
      <c r="K213" t="str">
        <f t="shared" si="0"/>
        <v>Wallace, Kelsey</v>
      </c>
    </row>
    <row r="214" spans="1:11" ht="12.75">
      <c r="A214" s="192" t="s">
        <v>1600</v>
      </c>
      <c r="B214" s="193" t="s">
        <v>1601</v>
      </c>
      <c r="C214" s="198" t="s">
        <v>31</v>
      </c>
      <c r="D214" s="193" t="s">
        <v>1602</v>
      </c>
      <c r="E214" s="519" t="s">
        <v>1603</v>
      </c>
      <c r="F214" s="524">
        <v>43344</v>
      </c>
      <c r="G214" s="277" t="s">
        <v>37</v>
      </c>
      <c r="H214" s="277"/>
      <c r="J214" s="192" t="s">
        <v>1594</v>
      </c>
      <c r="K214" t="str">
        <f t="shared" si="0"/>
        <v>Walsh, Jaclyn</v>
      </c>
    </row>
    <row r="215" spans="1:11" ht="12.75">
      <c r="A215" s="192" t="s">
        <v>2719</v>
      </c>
      <c r="B215" s="193" t="s">
        <v>2720</v>
      </c>
      <c r="C215" s="198" t="s">
        <v>31</v>
      </c>
      <c r="D215" s="193" t="s">
        <v>2721</v>
      </c>
      <c r="E215" s="519" t="s">
        <v>2722</v>
      </c>
      <c r="F215" s="524" t="s">
        <v>465</v>
      </c>
      <c r="G215" s="277" t="s">
        <v>37</v>
      </c>
      <c r="H215" s="277"/>
      <c r="J215" s="192" t="s">
        <v>1600</v>
      </c>
      <c r="K215" t="str">
        <f t="shared" si="0"/>
        <v>Walters, Lauren</v>
      </c>
    </row>
    <row r="216" spans="1:11" ht="12.75">
      <c r="A216" s="192" t="s">
        <v>1607</v>
      </c>
      <c r="B216" s="193" t="s">
        <v>1608</v>
      </c>
      <c r="C216" s="198" t="s">
        <v>31</v>
      </c>
      <c r="D216" s="193" t="s">
        <v>1609</v>
      </c>
      <c r="E216" s="519" t="s">
        <v>1610</v>
      </c>
      <c r="F216" s="524">
        <v>43101</v>
      </c>
      <c r="G216" s="277" t="s">
        <v>59</v>
      </c>
      <c r="H216" s="277" t="s">
        <v>2861</v>
      </c>
      <c r="J216" s="192" t="s">
        <v>2719</v>
      </c>
      <c r="K216" t="str">
        <f t="shared" si="0"/>
        <v>Walters, Sara</v>
      </c>
    </row>
    <row r="217" spans="1:11" ht="14.25">
      <c r="A217" s="192" t="s">
        <v>1612</v>
      </c>
      <c r="B217" s="593" t="s">
        <v>1613</v>
      </c>
      <c r="C217" s="198" t="s">
        <v>31</v>
      </c>
      <c r="D217" s="594" t="s">
        <v>1614</v>
      </c>
      <c r="E217" s="519" t="s">
        <v>1615</v>
      </c>
      <c r="F217" s="524">
        <v>43617</v>
      </c>
      <c r="G217" s="277" t="s">
        <v>37</v>
      </c>
      <c r="H217" s="277"/>
      <c r="J217" s="192" t="s">
        <v>1607</v>
      </c>
      <c r="K217" t="str">
        <f t="shared" si="0"/>
        <v>Walton, Kelly</v>
      </c>
    </row>
    <row r="218" spans="1:11" ht="12.75">
      <c r="A218" s="192" t="s">
        <v>1617</v>
      </c>
      <c r="B218" s="193" t="s">
        <v>1618</v>
      </c>
      <c r="C218" s="198" t="s">
        <v>31</v>
      </c>
      <c r="D218" s="193" t="s">
        <v>1619</v>
      </c>
      <c r="E218" s="519" t="s">
        <v>1620</v>
      </c>
      <c r="F218" s="524">
        <v>43313</v>
      </c>
      <c r="G218" s="277" t="s">
        <v>37</v>
      </c>
      <c r="H218" s="277"/>
      <c r="J218" s="192" t="s">
        <v>1612</v>
      </c>
      <c r="K218" t="str">
        <f t="shared" si="0"/>
        <v>Warner, Kimberly</v>
      </c>
    </row>
    <row r="219" spans="1:11" ht="12.75">
      <c r="A219" s="191" t="s">
        <v>1630</v>
      </c>
      <c r="B219" s="198" t="s">
        <v>1631</v>
      </c>
      <c r="C219" s="198" t="s">
        <v>112</v>
      </c>
      <c r="D219" s="198" t="s">
        <v>1633</v>
      </c>
      <c r="E219" s="498" t="s">
        <v>1634</v>
      </c>
      <c r="F219" s="97">
        <v>43191</v>
      </c>
      <c r="G219" s="564" t="s">
        <v>59</v>
      </c>
      <c r="H219" s="564" t="s">
        <v>2924</v>
      </c>
      <c r="J219" s="192" t="s">
        <v>1617</v>
      </c>
      <c r="K219" t="str">
        <f t="shared" si="0"/>
        <v>Warner, Leah</v>
      </c>
    </row>
    <row r="220" spans="1:11" ht="12.75">
      <c r="A220" s="192" t="s">
        <v>1636</v>
      </c>
      <c r="B220" s="193" t="s">
        <v>1637</v>
      </c>
      <c r="C220" s="198" t="s">
        <v>31</v>
      </c>
      <c r="D220" s="193" t="s">
        <v>3009</v>
      </c>
      <c r="E220" s="519" t="s">
        <v>1639</v>
      </c>
      <c r="F220" s="524">
        <v>43132</v>
      </c>
      <c r="G220" s="284" t="s">
        <v>59</v>
      </c>
      <c r="H220" s="284" t="s">
        <v>2999</v>
      </c>
      <c r="J220" s="191" t="s">
        <v>1630</v>
      </c>
      <c r="K220" t="str">
        <f t="shared" si="0"/>
        <v>Winkler, Meredith</v>
      </c>
    </row>
    <row r="221" spans="1:11" ht="12.75">
      <c r="A221" s="192" t="s">
        <v>1641</v>
      </c>
      <c r="B221" s="193" t="s">
        <v>1642</v>
      </c>
      <c r="C221" s="198" t="s">
        <v>31</v>
      </c>
      <c r="D221" s="193" t="s">
        <v>1643</v>
      </c>
      <c r="E221" s="519" t="s">
        <v>1644</v>
      </c>
      <c r="F221" s="524">
        <v>42675</v>
      </c>
      <c r="G221" s="277" t="s">
        <v>59</v>
      </c>
      <c r="H221" s="277" t="s">
        <v>2835</v>
      </c>
      <c r="J221" s="192" t="s">
        <v>1636</v>
      </c>
      <c r="K221" t="str">
        <f t="shared" si="0"/>
        <v>Yannuzzi, Jayme</v>
      </c>
    </row>
    <row r="222" spans="1:11" ht="12.75">
      <c r="J222" s="192" t="s">
        <v>1641</v>
      </c>
      <c r="K222" t="str">
        <f t="shared" si="0"/>
        <v>Younger, Ashlee</v>
      </c>
    </row>
    <row r="223" spans="1:11" ht="12.75">
      <c r="J223" s="192" t="s">
        <v>1652</v>
      </c>
      <c r="K223" t="e">
        <f t="shared" si="0"/>
        <v>#N/A</v>
      </c>
    </row>
  </sheetData>
  <hyperlinks>
    <hyperlink ref="D92" r:id="rId1" xr:uid="{00000000-0004-0000-0300-000000000000}"/>
    <hyperlink ref="D150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80"/>
  <sheetViews>
    <sheetView workbookViewId="0"/>
  </sheetViews>
  <sheetFormatPr defaultColWidth="17.28515625" defaultRowHeight="15" customHeight="1"/>
  <cols>
    <col min="1" max="1" width="24.42578125" customWidth="1"/>
    <col min="2" max="2" width="26.28515625" customWidth="1"/>
    <col min="3" max="3" width="18.7109375" customWidth="1"/>
    <col min="4" max="4" width="23.5703125" customWidth="1"/>
    <col min="5" max="5" width="29.42578125" customWidth="1"/>
    <col min="6" max="6" width="15.42578125" customWidth="1"/>
    <col min="7" max="7" width="25.140625" customWidth="1"/>
    <col min="8" max="8" width="17.42578125" customWidth="1"/>
    <col min="9" max="19" width="14.85546875" customWidth="1"/>
    <col min="20" max="20" width="20" customWidth="1"/>
    <col min="21" max="21" width="21.7109375" customWidth="1"/>
    <col min="22" max="22" width="12.7109375" customWidth="1"/>
    <col min="23" max="23" width="14.7109375" customWidth="1"/>
    <col min="24" max="24" width="11.5703125" customWidth="1"/>
    <col min="25" max="25" width="23.28515625" customWidth="1"/>
    <col min="26" max="26" width="15.42578125" customWidth="1"/>
  </cols>
  <sheetData>
    <row r="1" spans="1:27" ht="29.25" customHeight="1">
      <c r="A1" s="1" t="s">
        <v>3010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6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3011</v>
      </c>
      <c r="S1" s="5" t="s">
        <v>3012</v>
      </c>
      <c r="T1" s="5" t="s">
        <v>22</v>
      </c>
      <c r="U1" s="5" t="s">
        <v>3013</v>
      </c>
      <c r="V1" s="7" t="s">
        <v>24</v>
      </c>
      <c r="W1" s="7" t="s">
        <v>25</v>
      </c>
      <c r="X1" s="2" t="s">
        <v>26</v>
      </c>
      <c r="Y1" s="8" t="s">
        <v>27</v>
      </c>
      <c r="Z1" s="8" t="s">
        <v>28</v>
      </c>
    </row>
    <row r="2" spans="1:27" ht="12.75">
      <c r="A2" s="394" t="s">
        <v>2601</v>
      </c>
      <c r="B2" s="504" t="s">
        <v>2602</v>
      </c>
      <c r="C2" s="505" t="s">
        <v>237</v>
      </c>
      <c r="D2" s="505" t="s">
        <v>2603</v>
      </c>
      <c r="E2" s="506" t="s">
        <v>2604</v>
      </c>
      <c r="F2" s="507" t="s">
        <v>2605</v>
      </c>
      <c r="G2" s="508" t="s">
        <v>2606</v>
      </c>
      <c r="H2" s="504"/>
      <c r="I2" s="504"/>
      <c r="J2" s="504" t="s">
        <v>662</v>
      </c>
      <c r="K2" s="509">
        <v>42746</v>
      </c>
      <c r="L2" s="510"/>
      <c r="M2" s="511"/>
      <c r="N2" s="510"/>
      <c r="O2" s="510"/>
      <c r="P2" s="510"/>
      <c r="Q2" s="512"/>
      <c r="R2" s="504" t="s">
        <v>1385</v>
      </c>
      <c r="S2" s="509">
        <v>41183</v>
      </c>
      <c r="T2" s="510"/>
      <c r="U2" s="512"/>
      <c r="V2" s="513">
        <v>43025</v>
      </c>
      <c r="W2" s="514">
        <v>42826</v>
      </c>
      <c r="X2" s="508" t="s">
        <v>59</v>
      </c>
      <c r="Y2" s="508" t="s">
        <v>2607</v>
      </c>
      <c r="Z2" s="515">
        <v>43556</v>
      </c>
    </row>
    <row r="3" spans="1:27" ht="12.75">
      <c r="A3" s="191" t="s">
        <v>2947</v>
      </c>
      <c r="B3" s="158" t="s">
        <v>2948</v>
      </c>
      <c r="C3" s="393" t="s">
        <v>31</v>
      </c>
      <c r="D3" s="151"/>
      <c r="E3" s="152" t="s">
        <v>2949</v>
      </c>
      <c r="F3" s="391" t="s">
        <v>2950</v>
      </c>
      <c r="G3" s="158"/>
      <c r="H3" s="158"/>
      <c r="I3" s="158"/>
      <c r="J3" s="158" t="s">
        <v>2952</v>
      </c>
      <c r="K3" s="460">
        <v>42873</v>
      </c>
      <c r="L3" s="158"/>
      <c r="M3" s="452"/>
      <c r="N3" s="158"/>
      <c r="O3" s="158"/>
      <c r="P3" s="158"/>
      <c r="Q3" s="158"/>
      <c r="R3" s="158"/>
      <c r="S3" s="158"/>
      <c r="T3" s="158"/>
      <c r="U3" s="158"/>
      <c r="V3" s="157">
        <v>43233</v>
      </c>
      <c r="W3" s="97">
        <v>43221</v>
      </c>
      <c r="X3" s="158" t="s">
        <v>37</v>
      </c>
      <c r="Y3" s="158"/>
      <c r="Z3" s="160">
        <v>43586</v>
      </c>
    </row>
    <row r="4" spans="1:27" ht="12.75">
      <c r="A4" s="286" t="s">
        <v>2448</v>
      </c>
      <c r="B4" s="209" t="s">
        <v>2449</v>
      </c>
      <c r="C4" s="393" t="s">
        <v>31</v>
      </c>
      <c r="D4" s="423" t="s">
        <v>83</v>
      </c>
      <c r="E4" s="211" t="s">
        <v>2450</v>
      </c>
      <c r="F4" s="417" t="s">
        <v>2451</v>
      </c>
      <c r="G4" s="158" t="s">
        <v>2452</v>
      </c>
      <c r="H4" s="209"/>
      <c r="I4" s="209"/>
      <c r="J4" s="209"/>
      <c r="K4" s="209"/>
      <c r="L4" s="209"/>
      <c r="M4" s="392"/>
      <c r="N4" s="209"/>
      <c r="O4" s="209"/>
      <c r="P4" s="209" t="s">
        <v>965</v>
      </c>
      <c r="Q4" s="214">
        <v>41553</v>
      </c>
      <c r="R4" s="209"/>
      <c r="S4" s="209"/>
      <c r="T4" s="209" t="s">
        <v>2453</v>
      </c>
      <c r="U4" s="214">
        <v>40389</v>
      </c>
      <c r="V4" s="157">
        <v>42189</v>
      </c>
      <c r="W4" s="97">
        <v>42248</v>
      </c>
      <c r="X4" s="209" t="s">
        <v>59</v>
      </c>
      <c r="Y4" s="158" t="s">
        <v>2363</v>
      </c>
      <c r="Z4" s="160">
        <v>43344</v>
      </c>
    </row>
    <row r="5" spans="1:27" ht="12.75">
      <c r="A5" s="191" t="s">
        <v>2954</v>
      </c>
      <c r="B5" s="158" t="s">
        <v>2955</v>
      </c>
      <c r="C5" s="393" t="s">
        <v>112</v>
      </c>
      <c r="D5" s="151" t="s">
        <v>2956</v>
      </c>
      <c r="E5" s="152" t="s">
        <v>2957</v>
      </c>
      <c r="F5" s="391" t="s">
        <v>2958</v>
      </c>
      <c r="G5" s="158" t="s">
        <v>2959</v>
      </c>
      <c r="H5" s="158"/>
      <c r="I5" s="158"/>
      <c r="J5" s="158"/>
      <c r="K5" s="158"/>
      <c r="L5" s="158" t="s">
        <v>1009</v>
      </c>
      <c r="M5" s="452">
        <v>42375</v>
      </c>
      <c r="N5" s="158"/>
      <c r="O5" s="158"/>
      <c r="P5" s="158"/>
      <c r="Q5" s="158"/>
      <c r="R5" s="158"/>
      <c r="S5" s="158"/>
      <c r="T5" s="158"/>
      <c r="U5" s="158"/>
      <c r="V5" s="157">
        <v>43444</v>
      </c>
      <c r="W5" s="97">
        <v>43221</v>
      </c>
      <c r="X5" s="158" t="s">
        <v>37</v>
      </c>
      <c r="Y5" s="158"/>
      <c r="Z5" s="160">
        <v>43586</v>
      </c>
    </row>
    <row r="6" spans="1:27" ht="12.75">
      <c r="A6" s="191" t="s">
        <v>75</v>
      </c>
      <c r="B6" s="199" t="s">
        <v>76</v>
      </c>
      <c r="C6" s="393" t="s">
        <v>31</v>
      </c>
      <c r="D6" s="418"/>
      <c r="E6" s="199" t="s">
        <v>2995</v>
      </c>
      <c r="F6" s="419" t="s">
        <v>78</v>
      </c>
      <c r="G6" s="199" t="s">
        <v>79</v>
      </c>
      <c r="H6" s="199"/>
      <c r="I6" s="552"/>
      <c r="J6" s="199" t="s">
        <v>80</v>
      </c>
      <c r="K6" s="447">
        <v>42697</v>
      </c>
      <c r="L6" s="199"/>
      <c r="M6" s="419"/>
      <c r="N6" s="199"/>
      <c r="O6" s="421"/>
      <c r="P6" s="199"/>
      <c r="Q6" s="199"/>
      <c r="R6" s="199"/>
      <c r="S6" s="421"/>
      <c r="T6" s="199"/>
      <c r="U6" s="199"/>
      <c r="V6" s="157">
        <v>43434</v>
      </c>
      <c r="W6" s="97">
        <v>43191</v>
      </c>
      <c r="X6" s="199" t="s">
        <v>37</v>
      </c>
      <c r="Y6" s="158"/>
      <c r="Z6" s="160">
        <v>43556</v>
      </c>
    </row>
    <row r="7" spans="1:27" ht="25.5">
      <c r="A7" s="286" t="s">
        <v>81</v>
      </c>
      <c r="B7" s="209" t="s">
        <v>82</v>
      </c>
      <c r="C7" s="423" t="s">
        <v>31</v>
      </c>
      <c r="D7" s="423" t="s">
        <v>83</v>
      </c>
      <c r="E7" s="211" t="str">
        <f>HYPERLINK("mailto:camurgis@gmail.com","camurgis@gmail.com")</f>
        <v>camurgis@gmail.com</v>
      </c>
      <c r="F7" s="417" t="s">
        <v>84</v>
      </c>
      <c r="G7" s="158" t="s">
        <v>85</v>
      </c>
      <c r="H7" s="209"/>
      <c r="I7" s="209"/>
      <c r="J7" s="209"/>
      <c r="K7" s="209"/>
      <c r="L7" s="209"/>
      <c r="M7" s="392"/>
      <c r="N7" s="209"/>
      <c r="O7" s="209"/>
      <c r="P7" s="158" t="s">
        <v>86</v>
      </c>
      <c r="Q7" s="233" t="s">
        <v>87</v>
      </c>
      <c r="R7" s="209"/>
      <c r="S7" s="209"/>
      <c r="T7" s="209" t="s">
        <v>3014</v>
      </c>
      <c r="U7" s="214">
        <v>40423</v>
      </c>
      <c r="V7" s="157">
        <v>40179</v>
      </c>
      <c r="W7" s="219">
        <v>40452</v>
      </c>
      <c r="X7" s="210" t="s">
        <v>59</v>
      </c>
      <c r="Y7" s="233" t="s">
        <v>2356</v>
      </c>
      <c r="Z7" s="160">
        <v>43374</v>
      </c>
    </row>
    <row r="8" spans="1:27" ht="12.75">
      <c r="A8" s="191" t="s">
        <v>2539</v>
      </c>
      <c r="B8" s="158" t="s">
        <v>2540</v>
      </c>
      <c r="C8" s="393" t="s">
        <v>31</v>
      </c>
      <c r="D8" s="151"/>
      <c r="E8" s="152" t="s">
        <v>2541</v>
      </c>
      <c r="F8" s="391" t="s">
        <v>2542</v>
      </c>
      <c r="G8" s="158" t="s">
        <v>2543</v>
      </c>
      <c r="H8" s="158"/>
      <c r="I8" s="158"/>
      <c r="J8" s="158"/>
      <c r="K8" s="158"/>
      <c r="L8" s="158"/>
      <c r="M8" s="452"/>
      <c r="N8" s="155" t="s">
        <v>1009</v>
      </c>
      <c r="O8" s="460">
        <v>41901</v>
      </c>
      <c r="Q8" s="158"/>
      <c r="R8" s="158"/>
      <c r="S8" s="158"/>
      <c r="T8" s="158" t="s">
        <v>626</v>
      </c>
      <c r="U8" s="460">
        <v>40607</v>
      </c>
      <c r="V8" s="157">
        <v>43276</v>
      </c>
      <c r="W8" s="97">
        <v>43132</v>
      </c>
      <c r="X8" s="158" t="s">
        <v>37</v>
      </c>
      <c r="Y8" s="158"/>
      <c r="Z8" s="160">
        <v>43497</v>
      </c>
    </row>
    <row r="9" spans="1:27" ht="25.5">
      <c r="A9" s="286" t="s">
        <v>2652</v>
      </c>
      <c r="B9" s="209" t="s">
        <v>2653</v>
      </c>
      <c r="C9" s="393" t="s">
        <v>2654</v>
      </c>
      <c r="D9" s="393" t="s">
        <v>2655</v>
      </c>
      <c r="E9" s="211" t="str">
        <f>HYPERLINK("mailto:reebnp@gmail.com","reebnp@gmail.com")</f>
        <v>reebnp@gmail.com</v>
      </c>
      <c r="F9" s="391" t="s">
        <v>2656</v>
      </c>
      <c r="G9" s="158" t="s">
        <v>2657</v>
      </c>
      <c r="H9" s="209"/>
      <c r="I9" s="209"/>
      <c r="J9" s="209"/>
      <c r="K9" s="209"/>
      <c r="L9" s="209"/>
      <c r="M9" s="392"/>
      <c r="N9" s="209"/>
      <c r="O9" s="209"/>
      <c r="P9" s="209"/>
      <c r="Q9" s="209"/>
      <c r="R9" s="233" t="s">
        <v>3015</v>
      </c>
      <c r="S9" s="214">
        <v>41409</v>
      </c>
      <c r="T9" s="209" t="s">
        <v>265</v>
      </c>
      <c r="U9" s="214">
        <v>40323</v>
      </c>
      <c r="V9" s="157">
        <v>40371</v>
      </c>
      <c r="W9" s="219">
        <v>40360</v>
      </c>
      <c r="X9" s="210" t="s">
        <v>59</v>
      </c>
      <c r="Y9" s="233" t="s">
        <v>2314</v>
      </c>
      <c r="Z9" s="160">
        <v>43282</v>
      </c>
      <c r="AA9" s="193" t="s">
        <v>3016</v>
      </c>
    </row>
    <row r="10" spans="1:27" ht="12.75">
      <c r="A10" s="191" t="s">
        <v>2836</v>
      </c>
      <c r="B10" s="158" t="s">
        <v>2837</v>
      </c>
      <c r="C10" s="393" t="s">
        <v>31</v>
      </c>
      <c r="D10" s="151" t="s">
        <v>2838</v>
      </c>
      <c r="E10" s="152" t="s">
        <v>2839</v>
      </c>
      <c r="F10" s="391" t="s">
        <v>2840</v>
      </c>
      <c r="G10" s="158" t="s">
        <v>2841</v>
      </c>
      <c r="H10" s="158"/>
      <c r="I10" s="158"/>
      <c r="J10" s="158"/>
      <c r="K10" s="158"/>
      <c r="L10" s="158"/>
      <c r="M10" s="452"/>
      <c r="N10" s="155" t="s">
        <v>2843</v>
      </c>
      <c r="O10" s="460">
        <v>42213</v>
      </c>
      <c r="P10" s="158"/>
      <c r="Q10" s="158"/>
      <c r="R10" s="158"/>
      <c r="S10" s="158"/>
      <c r="T10" s="158"/>
      <c r="U10" s="158"/>
      <c r="V10" s="157">
        <v>43368</v>
      </c>
      <c r="W10" s="97">
        <v>43070</v>
      </c>
      <c r="X10" s="158" t="s">
        <v>37</v>
      </c>
      <c r="Y10" s="158"/>
      <c r="Z10" s="160">
        <v>43435</v>
      </c>
    </row>
    <row r="11" spans="1:27" ht="12.75">
      <c r="A11" s="559" t="s">
        <v>91</v>
      </c>
      <c r="B11" s="560" t="s">
        <v>92</v>
      </c>
      <c r="C11" s="561" t="s">
        <v>31</v>
      </c>
      <c r="D11" s="561" t="s">
        <v>93</v>
      </c>
      <c r="E11" s="562" t="s">
        <v>94</v>
      </c>
      <c r="F11" s="507" t="s">
        <v>95</v>
      </c>
      <c r="G11" s="564" t="s">
        <v>96</v>
      </c>
      <c r="H11" s="560"/>
      <c r="I11" s="560"/>
      <c r="J11" s="560"/>
      <c r="K11" s="560"/>
      <c r="L11" s="560" t="s">
        <v>97</v>
      </c>
      <c r="M11" s="595">
        <v>42359</v>
      </c>
      <c r="N11" s="560"/>
      <c r="O11" s="560"/>
      <c r="P11" s="560" t="s">
        <v>98</v>
      </c>
      <c r="Q11" s="596">
        <v>41549</v>
      </c>
      <c r="R11" s="560"/>
      <c r="S11" s="560"/>
      <c r="T11" s="560" t="s">
        <v>344</v>
      </c>
      <c r="U11" s="597">
        <v>40404</v>
      </c>
      <c r="V11" s="598">
        <v>43046</v>
      </c>
      <c r="W11" s="563">
        <v>42736</v>
      </c>
      <c r="X11" s="564" t="s">
        <v>59</v>
      </c>
      <c r="Y11" s="564" t="s">
        <v>2607</v>
      </c>
      <c r="Z11" s="515">
        <v>43556</v>
      </c>
    </row>
    <row r="12" spans="1:27" ht="12.75">
      <c r="A12" s="286" t="s">
        <v>110</v>
      </c>
      <c r="B12" s="209" t="s">
        <v>2996</v>
      </c>
      <c r="C12" s="423" t="s">
        <v>112</v>
      </c>
      <c r="D12" s="423" t="s">
        <v>113</v>
      </c>
      <c r="E12" s="226" t="s">
        <v>114</v>
      </c>
      <c r="F12" s="392" t="s">
        <v>115</v>
      </c>
      <c r="G12" s="158" t="s">
        <v>116</v>
      </c>
      <c r="H12" s="209"/>
      <c r="I12" s="209"/>
      <c r="J12" s="209"/>
      <c r="K12" s="209"/>
      <c r="L12" s="158" t="s">
        <v>117</v>
      </c>
      <c r="M12" s="464">
        <v>42495</v>
      </c>
      <c r="N12" s="209"/>
      <c r="O12" s="209"/>
      <c r="P12" s="209" t="s">
        <v>118</v>
      </c>
      <c r="Q12" s="214">
        <v>41670</v>
      </c>
      <c r="R12" s="209"/>
      <c r="S12" s="209"/>
      <c r="T12" s="209"/>
      <c r="U12" s="209"/>
      <c r="V12" s="157">
        <v>41978</v>
      </c>
      <c r="W12" s="219">
        <v>41852</v>
      </c>
      <c r="X12" s="158" t="s">
        <v>59</v>
      </c>
      <c r="Y12" s="158" t="s">
        <v>2409</v>
      </c>
      <c r="Z12" s="160">
        <v>43313</v>
      </c>
    </row>
    <row r="13" spans="1:27" ht="12.75">
      <c r="A13" s="191" t="s">
        <v>2372</v>
      </c>
      <c r="B13" s="158" t="s">
        <v>2373</v>
      </c>
      <c r="C13" s="393" t="s">
        <v>31</v>
      </c>
      <c r="D13" s="393" t="s">
        <v>54</v>
      </c>
      <c r="E13" s="152" t="s">
        <v>2374</v>
      </c>
      <c r="F13" s="391" t="s">
        <v>2375</v>
      </c>
      <c r="G13" s="158" t="s">
        <v>2376</v>
      </c>
      <c r="H13" s="158"/>
      <c r="I13" s="158"/>
      <c r="J13" s="158"/>
      <c r="K13" s="416"/>
      <c r="L13" s="158" t="s">
        <v>1517</v>
      </c>
      <c r="M13" s="464">
        <v>42538</v>
      </c>
      <c r="N13" s="233"/>
      <c r="O13" s="214"/>
      <c r="P13" s="198" t="s">
        <v>2377</v>
      </c>
      <c r="Q13" s="422">
        <v>41672</v>
      </c>
      <c r="R13" s="209"/>
      <c r="S13" s="209"/>
      <c r="T13" s="209"/>
      <c r="U13" s="214"/>
      <c r="V13" s="157">
        <v>43038</v>
      </c>
      <c r="W13" s="97">
        <v>42552</v>
      </c>
      <c r="X13" s="158" t="s">
        <v>59</v>
      </c>
      <c r="Y13" s="233" t="s">
        <v>2378</v>
      </c>
      <c r="Z13" s="160">
        <v>43282</v>
      </c>
      <c r="AA13" s="193" t="s">
        <v>2379</v>
      </c>
    </row>
    <row r="14" spans="1:27" ht="12.75">
      <c r="A14" s="191" t="s">
        <v>127</v>
      </c>
      <c r="B14" s="158" t="s">
        <v>128</v>
      </c>
      <c r="C14" s="393" t="s">
        <v>31</v>
      </c>
      <c r="D14" s="151" t="s">
        <v>129</v>
      </c>
      <c r="E14" s="152" t="s">
        <v>130</v>
      </c>
      <c r="F14" s="391" t="s">
        <v>131</v>
      </c>
      <c r="G14" s="158" t="s">
        <v>132</v>
      </c>
      <c r="H14" s="155" t="s">
        <v>133</v>
      </c>
      <c r="I14" s="460">
        <v>42989</v>
      </c>
      <c r="J14" s="158"/>
      <c r="K14" s="158"/>
      <c r="L14" s="158"/>
      <c r="M14" s="452"/>
      <c r="N14" s="155" t="s">
        <v>117</v>
      </c>
      <c r="O14" s="460">
        <v>42041</v>
      </c>
      <c r="P14" s="158"/>
      <c r="Q14" s="158"/>
      <c r="R14" s="158" t="s">
        <v>134</v>
      </c>
      <c r="S14" s="460">
        <v>41377</v>
      </c>
      <c r="T14" s="158"/>
      <c r="U14" s="158"/>
      <c r="V14" s="157">
        <v>43123</v>
      </c>
      <c r="W14" s="97">
        <v>43101</v>
      </c>
      <c r="X14" s="158" t="s">
        <v>37</v>
      </c>
      <c r="Y14" s="158"/>
      <c r="Z14" s="160">
        <v>43466</v>
      </c>
    </row>
    <row r="15" spans="1:27" ht="12.75">
      <c r="A15" s="286" t="s">
        <v>146</v>
      </c>
      <c r="B15" s="209" t="s">
        <v>147</v>
      </c>
      <c r="C15" s="393" t="s">
        <v>31</v>
      </c>
      <c r="D15" s="423" t="s">
        <v>148</v>
      </c>
      <c r="E15" s="211" t="s">
        <v>149</v>
      </c>
      <c r="F15" s="391" t="s">
        <v>150</v>
      </c>
      <c r="G15" s="158" t="s">
        <v>151</v>
      </c>
      <c r="H15" s="158"/>
      <c r="I15" s="158"/>
      <c r="J15" s="158" t="s">
        <v>152</v>
      </c>
      <c r="K15" s="464">
        <v>42905</v>
      </c>
      <c r="L15" s="209"/>
      <c r="M15" s="392"/>
      <c r="N15" s="155" t="s">
        <v>153</v>
      </c>
      <c r="O15" s="214">
        <v>41920</v>
      </c>
      <c r="P15" s="135"/>
      <c r="Q15" s="209"/>
      <c r="R15" s="209"/>
      <c r="S15" s="209"/>
      <c r="T15" s="158" t="s">
        <v>154</v>
      </c>
      <c r="U15" s="158" t="s">
        <v>155</v>
      </c>
      <c r="V15" s="157">
        <v>40869</v>
      </c>
      <c r="W15" s="219">
        <v>40817</v>
      </c>
      <c r="X15" s="209" t="s">
        <v>59</v>
      </c>
      <c r="Y15" s="233" t="s">
        <v>2356</v>
      </c>
      <c r="Z15" s="160">
        <v>43374</v>
      </c>
    </row>
    <row r="16" spans="1:27" ht="12.75">
      <c r="A16" s="286" t="s">
        <v>156</v>
      </c>
      <c r="B16" s="209" t="s">
        <v>157</v>
      </c>
      <c r="C16" s="423" t="s">
        <v>31</v>
      </c>
      <c r="D16" s="414" t="s">
        <v>93</v>
      </c>
      <c r="E16" s="226" t="s">
        <v>158</v>
      </c>
      <c r="F16" s="417" t="s">
        <v>159</v>
      </c>
      <c r="G16" s="158" t="s">
        <v>160</v>
      </c>
      <c r="H16" s="209"/>
      <c r="I16" s="209"/>
      <c r="J16" s="209"/>
      <c r="K16" s="209"/>
      <c r="L16" s="158" t="s">
        <v>162</v>
      </c>
      <c r="M16" s="464">
        <v>42606</v>
      </c>
      <c r="N16" s="209"/>
      <c r="O16" s="209"/>
      <c r="P16" s="209" t="s">
        <v>163</v>
      </c>
      <c r="Q16" s="214">
        <v>41717</v>
      </c>
      <c r="R16" s="209"/>
      <c r="S16" s="209"/>
      <c r="T16" s="209"/>
      <c r="U16" s="209"/>
      <c r="V16" s="157">
        <v>42837</v>
      </c>
      <c r="W16" s="219">
        <v>41456</v>
      </c>
      <c r="X16" s="209" t="s">
        <v>59</v>
      </c>
      <c r="Y16" s="158" t="s">
        <v>2314</v>
      </c>
      <c r="Z16" s="160">
        <v>43282</v>
      </c>
      <c r="AA16" s="193" t="s">
        <v>3016</v>
      </c>
    </row>
    <row r="17" spans="1:27" ht="12.75">
      <c r="A17" s="543" t="s">
        <v>165</v>
      </c>
      <c r="B17" s="469" t="s">
        <v>166</v>
      </c>
      <c r="C17" s="565" t="s">
        <v>167</v>
      </c>
      <c r="D17" s="565" t="s">
        <v>93</v>
      </c>
      <c r="E17" s="469" t="s">
        <v>168</v>
      </c>
      <c r="F17" s="544" t="s">
        <v>169</v>
      </c>
      <c r="G17" s="159" t="s">
        <v>170</v>
      </c>
      <c r="H17" s="469"/>
      <c r="I17" s="469"/>
      <c r="J17" s="469"/>
      <c r="K17" s="469"/>
      <c r="L17" s="159" t="s">
        <v>171</v>
      </c>
      <c r="M17" s="599">
        <v>42353</v>
      </c>
      <c r="N17" s="469"/>
      <c r="O17" s="469"/>
      <c r="P17" s="469" t="s">
        <v>172</v>
      </c>
      <c r="Q17" s="470">
        <v>41708</v>
      </c>
      <c r="R17" s="469"/>
      <c r="S17" s="469"/>
      <c r="T17" s="469"/>
      <c r="U17" s="469"/>
      <c r="V17" s="157">
        <v>43080</v>
      </c>
      <c r="W17" s="449" t="s">
        <v>1365</v>
      </c>
      <c r="X17" s="159" t="s">
        <v>59</v>
      </c>
      <c r="Y17" s="159" t="s">
        <v>2531</v>
      </c>
      <c r="Z17" s="160">
        <v>43466</v>
      </c>
    </row>
    <row r="18" spans="1:27" ht="12" customHeight="1">
      <c r="A18" s="394" t="s">
        <v>173</v>
      </c>
      <c r="B18" s="566" t="s">
        <v>174</v>
      </c>
      <c r="C18" s="505" t="s">
        <v>31</v>
      </c>
      <c r="D18" s="505" t="s">
        <v>175</v>
      </c>
      <c r="E18" s="566" t="s">
        <v>176</v>
      </c>
      <c r="F18" s="567" t="s">
        <v>177</v>
      </c>
      <c r="G18" s="566"/>
      <c r="H18" s="600" t="s">
        <v>179</v>
      </c>
      <c r="I18" s="601">
        <v>43186</v>
      </c>
      <c r="J18" s="566"/>
      <c r="K18" s="566"/>
      <c r="L18" s="567"/>
      <c r="M18" s="566"/>
      <c r="N18" s="566"/>
      <c r="O18" s="566"/>
      <c r="P18" s="566" t="s">
        <v>180</v>
      </c>
      <c r="Q18" s="602">
        <v>41560</v>
      </c>
      <c r="R18" s="566"/>
      <c r="S18" s="566"/>
      <c r="T18" s="566"/>
      <c r="U18" s="513"/>
      <c r="V18" s="513">
        <v>42616</v>
      </c>
      <c r="W18" s="514">
        <v>42522</v>
      </c>
      <c r="X18" s="566" t="s">
        <v>59</v>
      </c>
      <c r="Y18" s="603" t="s">
        <v>3017</v>
      </c>
      <c r="Z18" s="160">
        <v>43617</v>
      </c>
    </row>
    <row r="19" spans="1:27" ht="12.75">
      <c r="A19" s="191" t="s">
        <v>2404</v>
      </c>
      <c r="B19" s="199" t="s">
        <v>2405</v>
      </c>
      <c r="C19" s="393" t="s">
        <v>31</v>
      </c>
      <c r="D19" s="418" t="s">
        <v>786</v>
      </c>
      <c r="E19" s="199" t="s">
        <v>2406</v>
      </c>
      <c r="F19" s="419" t="s">
        <v>2407</v>
      </c>
      <c r="G19" s="199" t="s">
        <v>2408</v>
      </c>
      <c r="H19" s="199"/>
      <c r="I19" s="199"/>
      <c r="J19" s="199"/>
      <c r="K19" s="199"/>
      <c r="L19" s="199" t="s">
        <v>345</v>
      </c>
      <c r="M19" s="476">
        <v>42431</v>
      </c>
      <c r="N19" s="199"/>
      <c r="O19" s="199"/>
      <c r="P19" s="199"/>
      <c r="Q19" s="199"/>
      <c r="R19" s="199"/>
      <c r="S19" s="199"/>
      <c r="T19" s="199"/>
      <c r="U19" s="199"/>
      <c r="V19" s="157">
        <v>42673</v>
      </c>
      <c r="W19" s="97">
        <v>42583</v>
      </c>
      <c r="X19" s="199" t="s">
        <v>59</v>
      </c>
      <c r="Y19" s="199" t="s">
        <v>2409</v>
      </c>
      <c r="Z19" s="160">
        <v>43313</v>
      </c>
    </row>
    <row r="20" spans="1:27" ht="12.75">
      <c r="A20" s="191" t="s">
        <v>2454</v>
      </c>
      <c r="B20" s="199" t="s">
        <v>2455</v>
      </c>
      <c r="C20" s="393" t="s">
        <v>31</v>
      </c>
      <c r="D20" s="418" t="s">
        <v>602</v>
      </c>
      <c r="E20" s="199" t="s">
        <v>2456</v>
      </c>
      <c r="F20" s="419" t="s">
        <v>2457</v>
      </c>
      <c r="G20" s="199" t="s">
        <v>2458</v>
      </c>
      <c r="H20" s="199"/>
      <c r="I20" s="199"/>
      <c r="J20" s="199"/>
      <c r="K20" s="199"/>
      <c r="L20" s="199"/>
      <c r="M20" s="419"/>
      <c r="N20" s="199"/>
      <c r="O20" s="199"/>
      <c r="P20" s="199"/>
      <c r="Q20" s="199"/>
      <c r="R20" s="199" t="s">
        <v>1574</v>
      </c>
      <c r="S20" s="421">
        <v>41492</v>
      </c>
      <c r="T20" s="199" t="s">
        <v>1849</v>
      </c>
      <c r="U20" s="421">
        <v>40644</v>
      </c>
      <c r="V20" s="157">
        <v>42335</v>
      </c>
      <c r="W20" s="97">
        <v>42614</v>
      </c>
      <c r="X20" s="199" t="s">
        <v>59</v>
      </c>
      <c r="Y20" s="199" t="s">
        <v>2363</v>
      </c>
      <c r="Z20" s="160">
        <v>43344</v>
      </c>
    </row>
    <row r="21" spans="1:27" ht="12.75">
      <c r="A21" s="286" t="s">
        <v>189</v>
      </c>
      <c r="B21" s="198" t="s">
        <v>190</v>
      </c>
      <c r="C21" s="393" t="s">
        <v>31</v>
      </c>
      <c r="D21" s="418" t="s">
        <v>191</v>
      </c>
      <c r="E21" s="199" t="s">
        <v>192</v>
      </c>
      <c r="F21" s="419" t="s">
        <v>193</v>
      </c>
      <c r="G21" s="199" t="s">
        <v>194</v>
      </c>
      <c r="H21" s="155" t="s">
        <v>195</v>
      </c>
      <c r="I21" s="447">
        <v>43074</v>
      </c>
      <c r="J21" s="199"/>
      <c r="K21" s="199"/>
      <c r="L21" s="199"/>
      <c r="M21" s="419"/>
      <c r="N21" s="155" t="s">
        <v>196</v>
      </c>
      <c r="O21" s="421">
        <v>42154</v>
      </c>
      <c r="P21" s="199"/>
      <c r="Q21" s="199"/>
      <c r="R21" s="199"/>
      <c r="S21" s="199"/>
      <c r="T21" s="199"/>
      <c r="U21" s="199"/>
      <c r="V21" s="157">
        <v>42524</v>
      </c>
      <c r="W21" s="97">
        <v>42491</v>
      </c>
      <c r="X21" s="199" t="s">
        <v>59</v>
      </c>
      <c r="Y21" s="199" t="s">
        <v>2624</v>
      </c>
      <c r="Z21" s="160">
        <v>43586</v>
      </c>
    </row>
    <row r="22" spans="1:27" ht="12.75">
      <c r="A22" s="191" t="s">
        <v>2724</v>
      </c>
      <c r="B22" s="158" t="s">
        <v>2725</v>
      </c>
      <c r="C22" s="393" t="s">
        <v>112</v>
      </c>
      <c r="D22" s="151" t="s">
        <v>2726</v>
      </c>
      <c r="E22" s="152" t="s">
        <v>2727</v>
      </c>
      <c r="F22" s="391" t="s">
        <v>2728</v>
      </c>
      <c r="G22" s="158"/>
      <c r="H22" s="158"/>
      <c r="I22" s="158"/>
      <c r="J22" s="158"/>
      <c r="K22" s="158"/>
      <c r="L22" s="158" t="s">
        <v>2729</v>
      </c>
      <c r="M22" s="452">
        <v>42265</v>
      </c>
      <c r="N22" s="158"/>
      <c r="O22" s="158"/>
      <c r="P22" s="158"/>
      <c r="Q22" s="158"/>
      <c r="R22" s="158"/>
      <c r="S22" s="158"/>
      <c r="T22" s="158"/>
      <c r="U22" s="158"/>
      <c r="V22" s="157">
        <v>42790</v>
      </c>
      <c r="W22" s="97">
        <v>42979</v>
      </c>
      <c r="X22" s="158" t="s">
        <v>37</v>
      </c>
      <c r="Y22" s="158"/>
      <c r="Z22" s="160">
        <v>43344</v>
      </c>
    </row>
    <row r="23" spans="1:27" ht="12.75">
      <c r="A23" s="286" t="s">
        <v>223</v>
      </c>
      <c r="B23" s="14" t="s">
        <v>224</v>
      </c>
      <c r="C23" s="393" t="s">
        <v>225</v>
      </c>
      <c r="D23" s="393" t="s">
        <v>226</v>
      </c>
      <c r="E23" s="211" t="s">
        <v>227</v>
      </c>
      <c r="F23" s="417" t="s">
        <v>228</v>
      </c>
      <c r="G23" s="158" t="s">
        <v>229</v>
      </c>
      <c r="H23" s="158"/>
      <c r="I23" s="158"/>
      <c r="J23" s="158" t="s">
        <v>231</v>
      </c>
      <c r="K23" s="276">
        <v>42625</v>
      </c>
      <c r="L23" s="209"/>
      <c r="M23" s="392"/>
      <c r="N23" s="209"/>
      <c r="O23" s="209"/>
      <c r="P23" s="209" t="s">
        <v>232</v>
      </c>
      <c r="Q23" s="214">
        <v>41647</v>
      </c>
      <c r="R23" s="209"/>
      <c r="S23" s="209"/>
      <c r="T23" s="209" t="s">
        <v>3018</v>
      </c>
      <c r="U23" s="214">
        <v>40510</v>
      </c>
      <c r="V23" s="157">
        <v>41828</v>
      </c>
      <c r="W23" s="449" t="s">
        <v>135</v>
      </c>
      <c r="X23" s="210" t="s">
        <v>59</v>
      </c>
      <c r="Y23" s="233" t="s">
        <v>2607</v>
      </c>
      <c r="Z23" s="160">
        <v>43556</v>
      </c>
    </row>
    <row r="24" spans="1:27" ht="12.75">
      <c r="A24" s="191" t="s">
        <v>2960</v>
      </c>
      <c r="B24" s="158" t="s">
        <v>2961</v>
      </c>
      <c r="C24" s="151" t="s">
        <v>31</v>
      </c>
      <c r="D24" s="151" t="s">
        <v>2028</v>
      </c>
      <c r="E24" s="197" t="s">
        <v>2962</v>
      </c>
      <c r="F24" s="416" t="s">
        <v>2963</v>
      </c>
      <c r="G24" s="158" t="s">
        <v>2964</v>
      </c>
      <c r="H24" s="158"/>
      <c r="I24" s="158"/>
      <c r="J24" s="158"/>
      <c r="K24" s="158"/>
      <c r="L24" s="158" t="s">
        <v>3019</v>
      </c>
      <c r="M24" s="452">
        <v>42458</v>
      </c>
      <c r="N24" s="158"/>
      <c r="O24" s="158"/>
      <c r="P24" s="158"/>
      <c r="Q24" s="158"/>
      <c r="R24" s="158"/>
      <c r="S24" s="158"/>
      <c r="T24" s="158"/>
      <c r="U24" s="158"/>
      <c r="V24" s="157">
        <v>42557</v>
      </c>
      <c r="W24" s="97">
        <v>42491</v>
      </c>
      <c r="X24" s="158" t="s">
        <v>59</v>
      </c>
      <c r="Y24" s="158" t="s">
        <v>2624</v>
      </c>
      <c r="Z24" s="160">
        <v>43586</v>
      </c>
    </row>
    <row r="25" spans="1:27" ht="17.25" customHeight="1">
      <c r="A25" s="191" t="s">
        <v>284</v>
      </c>
      <c r="B25" s="158" t="s">
        <v>285</v>
      </c>
      <c r="C25" s="151" t="s">
        <v>237</v>
      </c>
      <c r="D25" s="151" t="s">
        <v>286</v>
      </c>
      <c r="E25" s="197" t="s">
        <v>287</v>
      </c>
      <c r="F25" s="391" t="s">
        <v>288</v>
      </c>
      <c r="G25" s="158" t="s">
        <v>289</v>
      </c>
      <c r="H25" s="155" t="s">
        <v>290</v>
      </c>
      <c r="I25" s="460">
        <v>43178</v>
      </c>
      <c r="J25" s="158"/>
      <c r="K25" s="158"/>
      <c r="L25" s="158" t="s">
        <v>291</v>
      </c>
      <c r="M25" s="452">
        <v>42470</v>
      </c>
      <c r="N25" s="158"/>
      <c r="O25" s="158"/>
      <c r="P25" s="158"/>
      <c r="Q25" s="158"/>
      <c r="R25" s="158"/>
      <c r="S25" s="158"/>
      <c r="T25" s="158"/>
      <c r="U25" s="158"/>
      <c r="V25" s="157">
        <v>42691</v>
      </c>
      <c r="W25" s="97">
        <v>42522</v>
      </c>
      <c r="X25" s="158" t="s">
        <v>59</v>
      </c>
      <c r="Y25" s="158" t="s">
        <v>3017</v>
      </c>
      <c r="Z25" s="160">
        <v>43617</v>
      </c>
    </row>
    <row r="26" spans="1:27" ht="17.25" customHeight="1">
      <c r="A26" s="191" t="s">
        <v>292</v>
      </c>
      <c r="B26" s="158" t="s">
        <v>293</v>
      </c>
      <c r="C26" s="393" t="s">
        <v>31</v>
      </c>
      <c r="D26" s="393" t="s">
        <v>294</v>
      </c>
      <c r="E26" s="197" t="s">
        <v>295</v>
      </c>
      <c r="F26" s="416" t="s">
        <v>296</v>
      </c>
      <c r="G26" s="158" t="s">
        <v>297</v>
      </c>
      <c r="H26" s="158"/>
      <c r="I26" s="158"/>
      <c r="J26" s="158"/>
      <c r="K26" s="158"/>
      <c r="L26" s="158" t="s">
        <v>298</v>
      </c>
      <c r="M26" s="489">
        <v>42542</v>
      </c>
      <c r="N26" s="158"/>
      <c r="O26" s="158"/>
      <c r="P26" s="158"/>
      <c r="Q26" s="158"/>
      <c r="R26" s="158"/>
      <c r="S26" s="158"/>
      <c r="T26" s="158" t="s">
        <v>299</v>
      </c>
      <c r="U26" s="233" t="s">
        <v>300</v>
      </c>
      <c r="V26" s="157">
        <v>42553</v>
      </c>
      <c r="W26" s="97">
        <v>42552</v>
      </c>
      <c r="X26" s="158" t="s">
        <v>59</v>
      </c>
      <c r="Y26" s="158" t="s">
        <v>2314</v>
      </c>
      <c r="Z26" s="160">
        <v>43282</v>
      </c>
      <c r="AA26" s="193" t="s">
        <v>3016</v>
      </c>
    </row>
    <row r="27" spans="1:27" ht="17.25" customHeight="1">
      <c r="A27" s="191" t="s">
        <v>301</v>
      </c>
      <c r="B27" s="158" t="s">
        <v>302</v>
      </c>
      <c r="C27" s="393" t="s">
        <v>31</v>
      </c>
      <c r="D27" s="151" t="s">
        <v>303</v>
      </c>
      <c r="E27" s="152" t="s">
        <v>304</v>
      </c>
      <c r="F27" s="391" t="s">
        <v>305</v>
      </c>
      <c r="G27" s="158" t="s">
        <v>306</v>
      </c>
      <c r="H27" s="158"/>
      <c r="I27" s="158"/>
      <c r="J27" s="158" t="s">
        <v>307</v>
      </c>
      <c r="K27" s="460">
        <v>42787</v>
      </c>
      <c r="L27" s="158"/>
      <c r="M27" s="452"/>
      <c r="N27" s="158"/>
      <c r="O27" s="158"/>
      <c r="P27" s="158"/>
      <c r="Q27" s="158"/>
      <c r="R27" s="158"/>
      <c r="S27" s="158"/>
      <c r="T27" s="158"/>
      <c r="U27" s="158"/>
      <c r="V27" s="157">
        <v>43205</v>
      </c>
      <c r="W27" s="97">
        <v>43160</v>
      </c>
      <c r="X27" s="158" t="s">
        <v>37</v>
      </c>
      <c r="Y27" s="158"/>
      <c r="Z27" s="160">
        <v>43525</v>
      </c>
    </row>
    <row r="28" spans="1:27" ht="12.75">
      <c r="A28" s="191" t="s">
        <v>308</v>
      </c>
      <c r="B28" s="158" t="s">
        <v>309</v>
      </c>
      <c r="C28" s="393" t="s">
        <v>31</v>
      </c>
      <c r="D28" s="393" t="s">
        <v>310</v>
      </c>
      <c r="E28" s="195" t="s">
        <v>2998</v>
      </c>
      <c r="F28" s="391" t="s">
        <v>312</v>
      </c>
      <c r="G28" s="158" t="s">
        <v>3020</v>
      </c>
      <c r="H28" s="209"/>
      <c r="I28" s="209"/>
      <c r="J28" s="209"/>
      <c r="K28" s="209"/>
      <c r="L28" s="158" t="s">
        <v>315</v>
      </c>
      <c r="M28" s="452">
        <v>42388</v>
      </c>
      <c r="N28" s="209"/>
      <c r="O28" s="209"/>
      <c r="P28" s="209"/>
      <c r="Q28" s="209"/>
      <c r="R28" s="209"/>
      <c r="S28" s="214"/>
      <c r="T28" s="209"/>
      <c r="U28" s="209"/>
      <c r="V28" s="157">
        <v>43387</v>
      </c>
      <c r="W28" s="97">
        <v>43132</v>
      </c>
      <c r="X28" s="233" t="s">
        <v>37</v>
      </c>
      <c r="Y28" s="233"/>
      <c r="Z28" s="160">
        <v>43497</v>
      </c>
    </row>
    <row r="29" spans="1:27" ht="12.75">
      <c r="A29" s="191" t="s">
        <v>331</v>
      </c>
      <c r="B29" s="158" t="s">
        <v>332</v>
      </c>
      <c r="C29" s="393" t="s">
        <v>333</v>
      </c>
      <c r="D29" s="393" t="s">
        <v>334</v>
      </c>
      <c r="E29" s="197" t="s">
        <v>335</v>
      </c>
      <c r="F29" s="416" t="s">
        <v>336</v>
      </c>
      <c r="G29" s="158" t="s">
        <v>337</v>
      </c>
      <c r="H29" s="158"/>
      <c r="I29" s="158"/>
      <c r="J29" s="158"/>
      <c r="K29" s="158"/>
      <c r="L29" s="158" t="s">
        <v>338</v>
      </c>
      <c r="M29" s="464">
        <v>42610</v>
      </c>
      <c r="N29" s="158"/>
      <c r="O29" s="158"/>
      <c r="P29" s="158"/>
      <c r="Q29" s="158"/>
      <c r="R29" s="158"/>
      <c r="S29" s="158"/>
      <c r="T29" s="158"/>
      <c r="U29" s="158"/>
      <c r="V29" s="157">
        <v>42655</v>
      </c>
      <c r="W29" s="97">
        <v>42491</v>
      </c>
      <c r="X29" s="158" t="s">
        <v>59</v>
      </c>
      <c r="Y29" s="158" t="s">
        <v>2624</v>
      </c>
      <c r="Z29" s="160">
        <v>43586</v>
      </c>
    </row>
    <row r="30" spans="1:27" ht="12.75">
      <c r="A30" s="191" t="s">
        <v>2646</v>
      </c>
      <c r="B30" s="158" t="s">
        <v>2647</v>
      </c>
      <c r="C30" s="393" t="s">
        <v>31</v>
      </c>
      <c r="D30" s="151"/>
      <c r="E30" s="152" t="s">
        <v>2648</v>
      </c>
      <c r="F30" s="391" t="s">
        <v>2649</v>
      </c>
      <c r="G30" s="158" t="s">
        <v>2650</v>
      </c>
      <c r="H30" s="155" t="s">
        <v>2651</v>
      </c>
      <c r="I30" s="158" t="s">
        <v>3021</v>
      </c>
      <c r="J30" s="158"/>
      <c r="K30" s="158"/>
      <c r="L30" s="158"/>
      <c r="M30" s="452"/>
      <c r="N30" s="158"/>
      <c r="O30" s="158"/>
      <c r="P30" s="158"/>
      <c r="Q30" s="158"/>
      <c r="R30" s="158"/>
      <c r="S30" s="158"/>
      <c r="T30" s="158"/>
      <c r="U30" s="158"/>
      <c r="V30" s="157">
        <v>43184</v>
      </c>
      <c r="W30" s="97">
        <v>43252</v>
      </c>
      <c r="X30" s="158" t="s">
        <v>37</v>
      </c>
      <c r="Y30" s="158"/>
      <c r="Z30" s="160">
        <v>43617</v>
      </c>
    </row>
    <row r="31" spans="1:27" ht="12.75">
      <c r="A31" s="286" t="s">
        <v>346</v>
      </c>
      <c r="B31" s="209" t="s">
        <v>347</v>
      </c>
      <c r="C31" s="423" t="s">
        <v>112</v>
      </c>
      <c r="D31" s="423" t="s">
        <v>348</v>
      </c>
      <c r="E31" s="226" t="s">
        <v>349</v>
      </c>
      <c r="F31" s="417" t="s">
        <v>350</v>
      </c>
      <c r="G31" s="158" t="s">
        <v>351</v>
      </c>
      <c r="H31" s="155" t="s">
        <v>352</v>
      </c>
      <c r="I31" s="158" t="s">
        <v>352</v>
      </c>
      <c r="J31" s="209"/>
      <c r="K31" s="209"/>
      <c r="L31" s="209"/>
      <c r="M31" s="392"/>
      <c r="N31" s="209"/>
      <c r="O31" s="209"/>
      <c r="P31" s="209" t="s">
        <v>353</v>
      </c>
      <c r="Q31" s="214">
        <v>41562</v>
      </c>
      <c r="R31" s="209"/>
      <c r="S31" s="209"/>
      <c r="T31" s="209"/>
      <c r="U31" s="209"/>
      <c r="V31" s="157">
        <v>41685</v>
      </c>
      <c r="W31" s="219">
        <v>41913</v>
      </c>
      <c r="X31" s="209" t="s">
        <v>59</v>
      </c>
      <c r="Y31" s="158" t="s">
        <v>2356</v>
      </c>
      <c r="Z31" s="160">
        <v>43404</v>
      </c>
    </row>
    <row r="32" spans="1:27" ht="12.75">
      <c r="A32" s="191" t="s">
        <v>2910</v>
      </c>
      <c r="B32" s="158" t="s">
        <v>2911</v>
      </c>
      <c r="C32" s="151" t="s">
        <v>31</v>
      </c>
      <c r="D32" s="151" t="s">
        <v>534</v>
      </c>
      <c r="E32" s="197" t="s">
        <v>2912</v>
      </c>
      <c r="F32" s="416" t="s">
        <v>2913</v>
      </c>
      <c r="G32" s="158" t="s">
        <v>2914</v>
      </c>
      <c r="H32" s="158"/>
      <c r="I32" s="158"/>
      <c r="J32" s="158" t="s">
        <v>1990</v>
      </c>
      <c r="K32" s="422">
        <v>42703</v>
      </c>
      <c r="L32" s="209"/>
      <c r="M32" s="392"/>
      <c r="N32" s="209"/>
      <c r="O32" s="209"/>
      <c r="P32" s="209"/>
      <c r="Q32" s="209"/>
      <c r="R32" s="209"/>
      <c r="S32" s="214"/>
      <c r="T32" s="233" t="s">
        <v>2915</v>
      </c>
      <c r="U32" s="158" t="s">
        <v>2916</v>
      </c>
      <c r="V32" s="157">
        <v>43006</v>
      </c>
      <c r="W32" s="97">
        <v>42795</v>
      </c>
      <c r="X32" s="158" t="s">
        <v>59</v>
      </c>
      <c r="Y32" s="158" t="s">
        <v>2371</v>
      </c>
      <c r="Z32" s="160">
        <v>43525</v>
      </c>
    </row>
    <row r="33" spans="1:27" ht="12.75">
      <c r="A33" s="191" t="s">
        <v>2483</v>
      </c>
      <c r="B33" s="198" t="s">
        <v>2484</v>
      </c>
      <c r="C33" s="393" t="s">
        <v>31</v>
      </c>
      <c r="D33" s="151"/>
      <c r="E33" s="158" t="s">
        <v>2485</v>
      </c>
      <c r="F33" s="391" t="s">
        <v>2486</v>
      </c>
      <c r="G33" s="158" t="s">
        <v>2487</v>
      </c>
      <c r="H33" s="158"/>
      <c r="I33" s="158"/>
      <c r="J33" s="158"/>
      <c r="K33" s="158"/>
      <c r="L33" s="158"/>
      <c r="M33" s="452"/>
      <c r="N33" s="155" t="s">
        <v>2488</v>
      </c>
      <c r="O33" s="460">
        <v>42712</v>
      </c>
      <c r="P33" s="158"/>
      <c r="Q33" s="158"/>
      <c r="R33" s="158"/>
      <c r="S33" s="158"/>
      <c r="T33" s="158" t="s">
        <v>2489</v>
      </c>
      <c r="U33" s="158" t="s">
        <v>2490</v>
      </c>
      <c r="V33" s="157">
        <v>42930</v>
      </c>
      <c r="W33" s="97">
        <v>43040</v>
      </c>
      <c r="X33" s="158" t="s">
        <v>37</v>
      </c>
      <c r="Y33" s="158"/>
      <c r="Z33" s="160">
        <v>43405</v>
      </c>
    </row>
    <row r="34" spans="1:27" ht="12.75">
      <c r="A34" s="191" t="s">
        <v>368</v>
      </c>
      <c r="B34" s="158" t="s">
        <v>369</v>
      </c>
      <c r="C34" s="393" t="s">
        <v>31</v>
      </c>
      <c r="D34" s="393" t="s">
        <v>370</v>
      </c>
      <c r="E34" s="195" t="s">
        <v>371</v>
      </c>
      <c r="F34" s="391" t="s">
        <v>372</v>
      </c>
      <c r="G34" s="158" t="s">
        <v>373</v>
      </c>
      <c r="H34" s="209"/>
      <c r="I34" s="209"/>
      <c r="J34" s="209"/>
      <c r="K34" s="209"/>
      <c r="L34" s="158"/>
      <c r="M34" s="452"/>
      <c r="N34" s="155" t="s">
        <v>374</v>
      </c>
      <c r="O34" s="460">
        <v>42137</v>
      </c>
      <c r="P34" s="209"/>
      <c r="Q34" s="209"/>
      <c r="R34" s="209"/>
      <c r="S34" s="214"/>
      <c r="T34" s="209"/>
      <c r="U34" s="209"/>
      <c r="V34" s="157">
        <v>43269</v>
      </c>
      <c r="W34" s="97">
        <v>43132</v>
      </c>
      <c r="X34" s="233" t="s">
        <v>37</v>
      </c>
      <c r="Y34" s="233"/>
      <c r="Z34" s="160">
        <v>43497</v>
      </c>
    </row>
    <row r="35" spans="1:27" ht="12.75">
      <c r="A35" s="191" t="s">
        <v>375</v>
      </c>
      <c r="B35" s="158" t="s">
        <v>376</v>
      </c>
      <c r="C35" s="151" t="s">
        <v>31</v>
      </c>
      <c r="D35" s="151" t="s">
        <v>377</v>
      </c>
      <c r="E35" s="152" t="s">
        <v>378</v>
      </c>
      <c r="F35" s="391" t="s">
        <v>379</v>
      </c>
      <c r="G35" s="158" t="s">
        <v>380</v>
      </c>
      <c r="H35" s="158"/>
      <c r="I35" s="158"/>
      <c r="J35" s="158"/>
      <c r="K35" s="158"/>
      <c r="L35" s="158" t="s">
        <v>381</v>
      </c>
      <c r="M35" s="452">
        <v>42329</v>
      </c>
      <c r="N35" s="158"/>
      <c r="O35" s="158"/>
      <c r="P35" s="158"/>
      <c r="Q35" s="158"/>
      <c r="R35" s="158"/>
      <c r="S35" s="158"/>
      <c r="T35" s="158"/>
      <c r="U35" s="158"/>
      <c r="V35" s="157">
        <v>42743</v>
      </c>
      <c r="W35" s="97">
        <v>42736</v>
      </c>
      <c r="X35" s="233" t="s">
        <v>59</v>
      </c>
      <c r="Y35" s="233" t="s">
        <v>2531</v>
      </c>
      <c r="Z35" s="160">
        <v>43466</v>
      </c>
    </row>
    <row r="36" spans="1:27" ht="12.75">
      <c r="A36" s="191" t="s">
        <v>410</v>
      </c>
      <c r="B36" s="158" t="s">
        <v>411</v>
      </c>
      <c r="C36" s="151" t="s">
        <v>237</v>
      </c>
      <c r="D36" s="151" t="s">
        <v>412</v>
      </c>
      <c r="E36" s="152" t="s">
        <v>413</v>
      </c>
      <c r="F36" s="416">
        <v>8133908447</v>
      </c>
      <c r="G36" s="158" t="s">
        <v>414</v>
      </c>
      <c r="H36" s="158"/>
      <c r="I36" s="158"/>
      <c r="J36" s="158"/>
      <c r="K36" s="158"/>
      <c r="L36" s="158" t="s">
        <v>416</v>
      </c>
      <c r="M36" s="452">
        <v>42445</v>
      </c>
      <c r="N36" s="158"/>
      <c r="O36" s="158"/>
      <c r="P36" s="158"/>
      <c r="Q36" s="158"/>
      <c r="R36" s="158"/>
      <c r="S36" s="158"/>
      <c r="T36" s="158"/>
      <c r="U36" s="158"/>
      <c r="V36" s="157">
        <v>42576</v>
      </c>
      <c r="W36" s="97">
        <v>42522</v>
      </c>
      <c r="X36" s="233" t="s">
        <v>59</v>
      </c>
      <c r="Y36" s="158" t="s">
        <v>3017</v>
      </c>
      <c r="Z36" s="160">
        <v>43617</v>
      </c>
    </row>
    <row r="37" spans="1:27" ht="12.75">
      <c r="A37" s="191" t="s">
        <v>2615</v>
      </c>
      <c r="B37" s="158" t="s">
        <v>2616</v>
      </c>
      <c r="C37" s="393" t="s">
        <v>31</v>
      </c>
      <c r="D37" s="151"/>
      <c r="E37" s="152" t="s">
        <v>2617</v>
      </c>
      <c r="F37" s="391" t="s">
        <v>2618</v>
      </c>
      <c r="G37" s="158"/>
      <c r="H37" s="158"/>
      <c r="I37" s="158"/>
      <c r="J37" s="158" t="s">
        <v>2217</v>
      </c>
      <c r="K37" s="460">
        <v>42754</v>
      </c>
      <c r="L37" s="158"/>
      <c r="M37" s="452"/>
      <c r="N37" s="158"/>
      <c r="O37" s="158"/>
      <c r="P37" s="158"/>
      <c r="Q37" s="158"/>
      <c r="R37" s="158"/>
      <c r="S37" s="158"/>
      <c r="T37" s="158"/>
      <c r="U37" s="158"/>
      <c r="V37" s="157">
        <v>43226</v>
      </c>
      <c r="W37" s="97">
        <v>43221</v>
      </c>
      <c r="X37" s="158" t="s">
        <v>37</v>
      </c>
      <c r="Y37" s="158"/>
      <c r="Z37" s="160">
        <v>43586</v>
      </c>
    </row>
    <row r="38" spans="1:27" ht="12.75">
      <c r="A38" s="286" t="s">
        <v>1663</v>
      </c>
      <c r="B38" s="209" t="s">
        <v>2969</v>
      </c>
      <c r="C38" s="414" t="s">
        <v>31</v>
      </c>
      <c r="D38" s="414" t="s">
        <v>54</v>
      </c>
      <c r="E38" s="211" t="str">
        <f>HYPERLINK("mailto:peacon@gmail.com","peacon@gmail.com")</f>
        <v>peacon@gmail.com</v>
      </c>
      <c r="F38" s="417" t="s">
        <v>2970</v>
      </c>
      <c r="G38" s="158" t="s">
        <v>2971</v>
      </c>
      <c r="H38" s="209"/>
      <c r="I38" s="209"/>
      <c r="J38" s="209"/>
      <c r="K38" s="209"/>
      <c r="L38" s="209"/>
      <c r="M38" s="392"/>
      <c r="N38" s="209"/>
      <c r="O38" s="209"/>
      <c r="P38" s="209" t="s">
        <v>790</v>
      </c>
      <c r="Q38" s="214">
        <v>41642</v>
      </c>
      <c r="R38" s="209"/>
      <c r="S38" s="209"/>
      <c r="T38" s="209" t="s">
        <v>555</v>
      </c>
      <c r="U38" s="214">
        <v>40047</v>
      </c>
      <c r="V38" s="157">
        <v>40225</v>
      </c>
      <c r="W38" s="219">
        <v>40269</v>
      </c>
      <c r="X38" s="210" t="s">
        <v>59</v>
      </c>
      <c r="Y38" s="158" t="s">
        <v>3017</v>
      </c>
      <c r="Z38" s="160">
        <v>43617</v>
      </c>
    </row>
    <row r="39" spans="1:27" ht="12.75">
      <c r="A39" s="191" t="s">
        <v>2108</v>
      </c>
      <c r="B39" s="199" t="s">
        <v>2109</v>
      </c>
      <c r="C39" s="418" t="s">
        <v>31</v>
      </c>
      <c r="D39" s="418" t="s">
        <v>32</v>
      </c>
      <c r="E39" s="199" t="s">
        <v>2110</v>
      </c>
      <c r="F39" s="419"/>
      <c r="G39" s="199"/>
      <c r="H39" s="155" t="s">
        <v>352</v>
      </c>
      <c r="I39" s="199" t="s">
        <v>352</v>
      </c>
      <c r="J39" s="199"/>
      <c r="K39" s="199"/>
      <c r="L39" s="199" t="s">
        <v>2111</v>
      </c>
      <c r="M39" s="494">
        <v>42557</v>
      </c>
      <c r="N39" s="199"/>
      <c r="O39" s="199"/>
      <c r="P39" s="199"/>
      <c r="Q39" s="421"/>
      <c r="R39" s="199"/>
      <c r="S39" s="199"/>
      <c r="T39" s="199"/>
      <c r="U39" s="199"/>
      <c r="V39" s="157">
        <v>42813</v>
      </c>
      <c r="W39" s="97">
        <v>42644</v>
      </c>
      <c r="X39" s="199" t="s">
        <v>59</v>
      </c>
      <c r="Y39" s="199" t="s">
        <v>3022</v>
      </c>
      <c r="Z39" s="160">
        <v>43374</v>
      </c>
    </row>
    <row r="40" spans="1:27" ht="12.75">
      <c r="A40" s="191" t="s">
        <v>437</v>
      </c>
      <c r="B40" s="199" t="s">
        <v>438</v>
      </c>
      <c r="C40" s="418" t="s">
        <v>439</v>
      </c>
      <c r="D40" s="418" t="s">
        <v>440</v>
      </c>
      <c r="E40" s="199" t="s">
        <v>441</v>
      </c>
      <c r="F40" s="419" t="s">
        <v>442</v>
      </c>
      <c r="G40" s="199" t="s">
        <v>443</v>
      </c>
      <c r="H40" s="199"/>
      <c r="I40" s="199"/>
      <c r="J40" s="199"/>
      <c r="K40" s="199"/>
      <c r="L40" s="199" t="s">
        <v>444</v>
      </c>
      <c r="M40" s="494">
        <v>42453</v>
      </c>
      <c r="N40" s="199"/>
      <c r="O40" s="199"/>
      <c r="P40" s="199" t="s">
        <v>445</v>
      </c>
      <c r="Q40" s="421">
        <v>41875</v>
      </c>
      <c r="R40" s="199"/>
      <c r="S40" s="199"/>
      <c r="T40" s="199"/>
      <c r="U40" s="199"/>
      <c r="V40" s="157">
        <v>42028</v>
      </c>
      <c r="W40" s="219">
        <v>42248</v>
      </c>
      <c r="X40" s="199" t="s">
        <v>59</v>
      </c>
      <c r="Y40" s="199" t="s">
        <v>2363</v>
      </c>
      <c r="Z40" s="160">
        <v>43344</v>
      </c>
    </row>
    <row r="41" spans="1:27" ht="12.75">
      <c r="A41" s="286" t="s">
        <v>2753</v>
      </c>
      <c r="B41" s="209" t="s">
        <v>2754</v>
      </c>
      <c r="C41" s="423" t="s">
        <v>2755</v>
      </c>
      <c r="D41" s="423" t="s">
        <v>515</v>
      </c>
      <c r="E41" s="211" t="s">
        <v>2756</v>
      </c>
      <c r="F41" s="417" t="s">
        <v>2757</v>
      </c>
      <c r="G41" s="158" t="s">
        <v>2758</v>
      </c>
      <c r="H41" s="209"/>
      <c r="I41" s="209"/>
      <c r="J41" s="209"/>
      <c r="K41" s="209"/>
      <c r="L41" s="158" t="s">
        <v>2759</v>
      </c>
      <c r="M41" s="452">
        <v>42590</v>
      </c>
      <c r="N41" s="209"/>
      <c r="O41" s="209"/>
      <c r="P41" s="209"/>
      <c r="Q41" s="209"/>
      <c r="R41" s="209" t="s">
        <v>2760</v>
      </c>
      <c r="S41" s="214">
        <v>41334</v>
      </c>
      <c r="T41" s="209"/>
      <c r="U41" s="209"/>
      <c r="V41" s="157">
        <v>41307</v>
      </c>
      <c r="W41" s="449" t="s">
        <v>1724</v>
      </c>
      <c r="X41" s="210" t="s">
        <v>59</v>
      </c>
      <c r="Y41" s="233" t="s">
        <v>3023</v>
      </c>
      <c r="Z41" s="160">
        <v>43404</v>
      </c>
    </row>
    <row r="42" spans="1:27" ht="15.75" customHeight="1">
      <c r="A42" s="191" t="s">
        <v>2917</v>
      </c>
      <c r="B42" s="199" t="s">
        <v>2918</v>
      </c>
      <c r="C42" s="393" t="s">
        <v>31</v>
      </c>
      <c r="D42" s="418" t="s">
        <v>334</v>
      </c>
      <c r="E42" s="199" t="s">
        <v>2919</v>
      </c>
      <c r="F42" s="419" t="s">
        <v>2920</v>
      </c>
      <c r="G42" s="199" t="s">
        <v>2921</v>
      </c>
      <c r="H42" s="199"/>
      <c r="I42" s="552"/>
      <c r="J42" s="199"/>
      <c r="K42" s="199"/>
      <c r="L42" s="199" t="s">
        <v>1967</v>
      </c>
      <c r="M42" s="494">
        <v>42459</v>
      </c>
      <c r="N42" s="199"/>
      <c r="O42" s="421"/>
      <c r="P42" s="199" t="s">
        <v>2922</v>
      </c>
      <c r="Q42" s="199" t="s">
        <v>2923</v>
      </c>
      <c r="R42" s="199"/>
      <c r="S42" s="421"/>
      <c r="T42" s="199"/>
      <c r="U42" s="199"/>
      <c r="V42" s="157">
        <v>43437</v>
      </c>
      <c r="W42" s="97">
        <v>43191</v>
      </c>
      <c r="X42" s="199" t="s">
        <v>37</v>
      </c>
      <c r="Y42" s="158"/>
      <c r="Z42" s="160">
        <v>43556</v>
      </c>
    </row>
    <row r="43" spans="1:27" ht="15.75" customHeight="1">
      <c r="A43" s="385" t="s">
        <v>458</v>
      </c>
      <c r="B43" s="210" t="s">
        <v>459</v>
      </c>
      <c r="C43" s="414" t="s">
        <v>31</v>
      </c>
      <c r="D43" s="414" t="s">
        <v>129</v>
      </c>
      <c r="E43" s="226" t="s">
        <v>460</v>
      </c>
      <c r="F43" s="450" t="s">
        <v>461</v>
      </c>
      <c r="G43" s="158" t="s">
        <v>462</v>
      </c>
      <c r="H43" s="155" t="s">
        <v>463</v>
      </c>
      <c r="I43" s="460">
        <v>43146</v>
      </c>
      <c r="J43" s="209"/>
      <c r="K43" s="209"/>
      <c r="L43" s="209"/>
      <c r="M43" s="392"/>
      <c r="N43" s="209"/>
      <c r="O43" s="209"/>
      <c r="P43" s="209" t="s">
        <v>464</v>
      </c>
      <c r="Q43" s="214">
        <v>41746</v>
      </c>
      <c r="R43" s="209"/>
      <c r="S43" s="209"/>
      <c r="T43" s="209"/>
      <c r="U43" s="209"/>
      <c r="V43" s="157">
        <v>42076</v>
      </c>
      <c r="W43" s="219">
        <v>41791</v>
      </c>
      <c r="X43" s="209" t="s">
        <v>59</v>
      </c>
      <c r="Y43" s="158" t="s">
        <v>2314</v>
      </c>
      <c r="Z43" s="160">
        <v>43282</v>
      </c>
      <c r="AA43" s="193" t="s">
        <v>3016</v>
      </c>
    </row>
    <row r="44" spans="1:27" ht="15.75" customHeight="1">
      <c r="A44" s="465" t="s">
        <v>466</v>
      </c>
      <c r="B44" s="159" t="s">
        <v>467</v>
      </c>
      <c r="C44" s="393" t="s">
        <v>31</v>
      </c>
      <c r="D44" s="151" t="s">
        <v>32</v>
      </c>
      <c r="E44" s="159" t="s">
        <v>468</v>
      </c>
      <c r="F44" s="467" t="s">
        <v>469</v>
      </c>
      <c r="G44" s="159" t="s">
        <v>470</v>
      </c>
      <c r="H44" s="469"/>
      <c r="I44" s="469"/>
      <c r="J44" s="469"/>
      <c r="K44" s="469"/>
      <c r="L44" s="469"/>
      <c r="M44" s="544"/>
      <c r="N44" s="155" t="s">
        <v>471</v>
      </c>
      <c r="O44" s="471">
        <v>41922</v>
      </c>
      <c r="P44" s="469"/>
      <c r="Q44" s="469"/>
      <c r="R44" s="469"/>
      <c r="S44" s="470"/>
      <c r="T44" s="469"/>
      <c r="U44" s="469"/>
      <c r="V44" s="157">
        <v>42784</v>
      </c>
      <c r="W44" s="97">
        <v>42795</v>
      </c>
      <c r="X44" s="158" t="s">
        <v>59</v>
      </c>
      <c r="Y44" s="158" t="s">
        <v>2371</v>
      </c>
      <c r="Z44" s="160">
        <v>43525</v>
      </c>
    </row>
    <row r="45" spans="1:27" ht="15.75" customHeight="1">
      <c r="A45" s="543" t="s">
        <v>2856</v>
      </c>
      <c r="B45" s="469" t="s">
        <v>2857</v>
      </c>
      <c r="C45" s="423" t="s">
        <v>31</v>
      </c>
      <c r="D45" s="151" t="s">
        <v>685</v>
      </c>
      <c r="E45" s="469" t="s">
        <v>2858</v>
      </c>
      <c r="F45" s="544" t="s">
        <v>2859</v>
      </c>
      <c r="G45" s="159" t="s">
        <v>2860</v>
      </c>
      <c r="H45" s="469"/>
      <c r="I45" s="469"/>
      <c r="J45" s="469"/>
      <c r="K45" s="469"/>
      <c r="L45" s="469"/>
      <c r="M45" s="544"/>
      <c r="N45" s="469"/>
      <c r="O45" s="469"/>
      <c r="P45" s="469"/>
      <c r="Q45" s="469"/>
      <c r="R45" s="469" t="s">
        <v>163</v>
      </c>
      <c r="S45" s="470">
        <v>41361</v>
      </c>
      <c r="T45" s="469"/>
      <c r="U45" s="469"/>
      <c r="V45" s="157">
        <v>42221</v>
      </c>
      <c r="W45" s="219">
        <v>42005</v>
      </c>
      <c r="X45" s="209" t="s">
        <v>59</v>
      </c>
      <c r="Y45" s="159" t="s">
        <v>2531</v>
      </c>
      <c r="Z45" s="160">
        <v>43466</v>
      </c>
    </row>
    <row r="46" spans="1:27" ht="15.75" customHeight="1">
      <c r="A46" s="191" t="s">
        <v>2761</v>
      </c>
      <c r="B46" s="199" t="s">
        <v>2762</v>
      </c>
      <c r="C46" s="393" t="s">
        <v>31</v>
      </c>
      <c r="D46" s="423" t="s">
        <v>93</v>
      </c>
      <c r="E46" s="199" t="s">
        <v>2763</v>
      </c>
      <c r="F46" s="419" t="s">
        <v>2764</v>
      </c>
      <c r="G46" s="199" t="s">
        <v>2765</v>
      </c>
      <c r="H46" s="199"/>
      <c r="I46" s="199"/>
      <c r="J46" s="199"/>
      <c r="K46" s="199"/>
      <c r="L46" s="199"/>
      <c r="M46" s="419"/>
      <c r="N46" s="155" t="s">
        <v>1055</v>
      </c>
      <c r="O46" s="421">
        <v>42175</v>
      </c>
      <c r="P46" s="199"/>
      <c r="Q46" s="199"/>
      <c r="R46" s="199"/>
      <c r="S46" s="199"/>
      <c r="T46" s="199"/>
      <c r="U46" s="199"/>
      <c r="V46" s="157">
        <v>42058</v>
      </c>
      <c r="W46" s="219">
        <v>42278</v>
      </c>
      <c r="X46" s="199" t="s">
        <v>59</v>
      </c>
      <c r="Y46" s="199" t="s">
        <v>2356</v>
      </c>
      <c r="Z46" s="160">
        <v>43374</v>
      </c>
    </row>
    <row r="47" spans="1:27" ht="15.75" customHeight="1">
      <c r="A47" s="191" t="s">
        <v>2461</v>
      </c>
      <c r="B47" s="158" t="s">
        <v>2462</v>
      </c>
      <c r="C47" s="151" t="s">
        <v>31</v>
      </c>
      <c r="D47" s="414"/>
      <c r="E47" s="473" t="s">
        <v>2463</v>
      </c>
      <c r="F47" s="391" t="s">
        <v>2464</v>
      </c>
      <c r="G47" s="209"/>
      <c r="H47" s="209"/>
      <c r="I47" s="209"/>
      <c r="J47" s="209"/>
      <c r="K47" s="209"/>
      <c r="L47" s="158" t="s">
        <v>416</v>
      </c>
      <c r="M47" s="489">
        <v>42453</v>
      </c>
      <c r="N47" s="228"/>
      <c r="O47" s="490"/>
      <c r="P47" s="209"/>
      <c r="Q47" s="209"/>
      <c r="R47" s="209"/>
      <c r="S47" s="214"/>
      <c r="T47" s="209"/>
      <c r="U47" s="209"/>
      <c r="V47" s="157">
        <v>43071</v>
      </c>
      <c r="W47" s="97">
        <v>42979</v>
      </c>
      <c r="X47" s="158" t="s">
        <v>37</v>
      </c>
      <c r="Y47" s="158"/>
      <c r="Z47" s="160">
        <v>43344</v>
      </c>
    </row>
    <row r="48" spans="1:27" ht="15.75" customHeight="1">
      <c r="A48" s="191" t="s">
        <v>503</v>
      </c>
      <c r="B48" s="199" t="s">
        <v>504</v>
      </c>
      <c r="C48" s="393" t="s">
        <v>237</v>
      </c>
      <c r="D48" s="418" t="s">
        <v>505</v>
      </c>
      <c r="E48" s="199" t="s">
        <v>3000</v>
      </c>
      <c r="F48" s="419" t="s">
        <v>507</v>
      </c>
      <c r="G48" s="199" t="s">
        <v>508</v>
      </c>
      <c r="H48" s="199"/>
      <c r="I48" s="552"/>
      <c r="J48" s="199" t="s">
        <v>511</v>
      </c>
      <c r="K48" s="604">
        <v>42859</v>
      </c>
      <c r="L48" s="199"/>
      <c r="M48" s="419"/>
      <c r="N48" s="199"/>
      <c r="O48" s="421"/>
      <c r="P48" s="199"/>
      <c r="Q48" s="199"/>
      <c r="R48" s="199"/>
      <c r="S48" s="421"/>
      <c r="T48" s="199"/>
      <c r="U48" s="199"/>
      <c r="V48" s="157">
        <v>43102</v>
      </c>
      <c r="W48" s="97">
        <v>43191</v>
      </c>
      <c r="X48" s="199" t="s">
        <v>37</v>
      </c>
      <c r="Y48" s="158"/>
      <c r="Z48" s="160">
        <v>43556</v>
      </c>
    </row>
    <row r="49" spans="1:27" ht="15.75" customHeight="1">
      <c r="A49" s="191" t="s">
        <v>520</v>
      </c>
      <c r="B49" s="158" t="s">
        <v>521</v>
      </c>
      <c r="C49" s="393" t="s">
        <v>31</v>
      </c>
      <c r="D49" s="151"/>
      <c r="E49" s="152" t="s">
        <v>522</v>
      </c>
      <c r="F49" s="391" t="s">
        <v>523</v>
      </c>
      <c r="G49" s="158" t="s">
        <v>524</v>
      </c>
      <c r="H49" s="158"/>
      <c r="I49" s="158"/>
      <c r="J49" s="158" t="s">
        <v>525</v>
      </c>
      <c r="K49" s="460">
        <v>42739</v>
      </c>
      <c r="L49" s="158"/>
      <c r="M49" s="452"/>
      <c r="N49" s="158"/>
      <c r="O49" s="158"/>
      <c r="P49" s="158"/>
      <c r="Q49" s="158"/>
      <c r="R49" s="158"/>
      <c r="S49" s="158"/>
      <c r="T49" s="158"/>
      <c r="U49" s="158"/>
      <c r="V49" s="157">
        <v>43099</v>
      </c>
      <c r="W49" s="97">
        <v>43009</v>
      </c>
      <c r="X49" s="158" t="s">
        <v>37</v>
      </c>
      <c r="Y49" s="158"/>
      <c r="Z49" s="160">
        <v>43374</v>
      </c>
    </row>
    <row r="50" spans="1:27" ht="15.75" customHeight="1">
      <c r="A50" s="191" t="s">
        <v>532</v>
      </c>
      <c r="B50" s="209" t="s">
        <v>533</v>
      </c>
      <c r="C50" s="414" t="s">
        <v>31</v>
      </c>
      <c r="D50" s="414" t="s">
        <v>534</v>
      </c>
      <c r="E50" s="226" t="str">
        <f>HYPERLINK("mailto:mary@BJElaw.com","mary@BJElaw.com")</f>
        <v>mary@BJElaw.com</v>
      </c>
      <c r="F50" s="392"/>
      <c r="G50" s="158" t="s">
        <v>535</v>
      </c>
      <c r="H50" s="158"/>
      <c r="I50" s="158"/>
      <c r="J50" s="158" t="s">
        <v>536</v>
      </c>
      <c r="K50" s="422">
        <v>42773</v>
      </c>
      <c r="L50" s="209"/>
      <c r="M50" s="392"/>
      <c r="N50" s="155" t="s">
        <v>537</v>
      </c>
      <c r="O50" s="214">
        <v>42085</v>
      </c>
      <c r="P50" s="209"/>
      <c r="Q50" s="209"/>
      <c r="R50" s="209"/>
      <c r="S50" s="209"/>
      <c r="T50" s="209"/>
      <c r="U50" s="209"/>
      <c r="V50" s="157">
        <v>42239</v>
      </c>
      <c r="W50" s="219">
        <v>42186</v>
      </c>
      <c r="X50" s="158" t="s">
        <v>59</v>
      </c>
      <c r="Y50" s="158" t="s">
        <v>2314</v>
      </c>
      <c r="Z50" s="160">
        <v>43282</v>
      </c>
      <c r="AA50" s="193" t="s">
        <v>3016</v>
      </c>
    </row>
    <row r="51" spans="1:27" ht="15.75" customHeight="1">
      <c r="A51" s="191" t="s">
        <v>548</v>
      </c>
      <c r="B51" s="199" t="s">
        <v>549</v>
      </c>
      <c r="C51" s="418" t="s">
        <v>112</v>
      </c>
      <c r="D51" s="418" t="s">
        <v>550</v>
      </c>
      <c r="E51" s="199" t="s">
        <v>551</v>
      </c>
      <c r="F51" s="419" t="s">
        <v>552</v>
      </c>
      <c r="G51" s="199" t="s">
        <v>553</v>
      </c>
      <c r="H51" s="155" t="s">
        <v>352</v>
      </c>
      <c r="I51" s="199" t="s">
        <v>3024</v>
      </c>
      <c r="J51" s="199"/>
      <c r="K51" s="472"/>
      <c r="L51" s="199" t="s">
        <v>496</v>
      </c>
      <c r="M51" s="492">
        <v>42580</v>
      </c>
      <c r="N51" s="199"/>
      <c r="O51" s="421"/>
      <c r="P51" s="199" t="s">
        <v>555</v>
      </c>
      <c r="Q51" s="604">
        <v>41546</v>
      </c>
      <c r="R51" s="135"/>
      <c r="S51" s="135"/>
      <c r="T51" s="199"/>
      <c r="U51" s="199"/>
      <c r="V51" s="157">
        <v>43047</v>
      </c>
      <c r="W51" s="97">
        <v>42767</v>
      </c>
      <c r="X51" s="199" t="s">
        <v>37</v>
      </c>
      <c r="Y51" s="233" t="s">
        <v>2348</v>
      </c>
      <c r="Z51" s="160">
        <v>43497</v>
      </c>
    </row>
    <row r="52" spans="1:27" ht="15.75" customHeight="1">
      <c r="A52" s="191" t="s">
        <v>556</v>
      </c>
      <c r="B52" s="199" t="s">
        <v>557</v>
      </c>
      <c r="C52" s="418" t="s">
        <v>558</v>
      </c>
      <c r="D52" s="418" t="s">
        <v>505</v>
      </c>
      <c r="E52" s="199" t="s">
        <v>559</v>
      </c>
      <c r="F52" s="419" t="s">
        <v>560</v>
      </c>
      <c r="G52" s="199" t="s">
        <v>561</v>
      </c>
      <c r="H52" s="199"/>
      <c r="I52" s="199"/>
      <c r="J52" s="199" t="s">
        <v>562</v>
      </c>
      <c r="K52" s="472">
        <v>42657</v>
      </c>
      <c r="L52" s="199"/>
      <c r="M52" s="419"/>
      <c r="N52" s="155" t="s">
        <v>563</v>
      </c>
      <c r="O52" s="421">
        <v>42062</v>
      </c>
      <c r="P52" s="199"/>
      <c r="Q52" s="199"/>
      <c r="R52" s="199"/>
      <c r="S52" s="199"/>
      <c r="T52" s="199"/>
      <c r="U52" s="199"/>
      <c r="V52" s="157">
        <v>42972</v>
      </c>
      <c r="W52" s="97">
        <v>42461</v>
      </c>
      <c r="X52" s="199" t="s">
        <v>59</v>
      </c>
      <c r="Y52" s="199" t="s">
        <v>2607</v>
      </c>
      <c r="Z52" s="160">
        <v>43556</v>
      </c>
    </row>
    <row r="53" spans="1:27" ht="15.75" customHeight="1">
      <c r="A53" s="286" t="s">
        <v>2010</v>
      </c>
      <c r="B53" s="209" t="s">
        <v>2011</v>
      </c>
      <c r="C53" s="414" t="s">
        <v>31</v>
      </c>
      <c r="D53" s="414" t="s">
        <v>534</v>
      </c>
      <c r="E53" s="226" t="s">
        <v>2012</v>
      </c>
      <c r="F53" s="417" t="s">
        <v>2013</v>
      </c>
      <c r="G53" s="209"/>
      <c r="H53" s="209"/>
      <c r="I53" s="209"/>
      <c r="J53" s="209"/>
      <c r="K53" s="209"/>
      <c r="L53" s="209"/>
      <c r="M53" s="392"/>
      <c r="N53" s="209"/>
      <c r="O53" s="209"/>
      <c r="P53" s="209"/>
      <c r="Q53" s="209"/>
      <c r="R53" s="209" t="s">
        <v>1536</v>
      </c>
      <c r="S53" s="214">
        <v>41227</v>
      </c>
      <c r="T53" s="158"/>
      <c r="U53" s="158"/>
      <c r="V53" s="157">
        <v>42241</v>
      </c>
      <c r="W53" s="219">
        <v>42125</v>
      </c>
      <c r="X53" s="158" t="s">
        <v>59</v>
      </c>
      <c r="Y53" s="158" t="s">
        <v>2409</v>
      </c>
      <c r="Z53" s="160">
        <v>43313</v>
      </c>
    </row>
    <row r="54" spans="1:27" ht="15.75" customHeight="1">
      <c r="A54" s="191" t="s">
        <v>2578</v>
      </c>
      <c r="B54" s="158" t="s">
        <v>2579</v>
      </c>
      <c r="C54" s="393" t="s">
        <v>31</v>
      </c>
      <c r="D54" s="151" t="s">
        <v>2580</v>
      </c>
      <c r="E54" s="152" t="s">
        <v>2581</v>
      </c>
      <c r="F54" s="391" t="s">
        <v>2582</v>
      </c>
      <c r="G54" s="158"/>
      <c r="H54" s="158"/>
      <c r="I54" s="158"/>
      <c r="J54" s="158" t="s">
        <v>2583</v>
      </c>
      <c r="K54" s="501">
        <v>42706</v>
      </c>
      <c r="L54" s="158"/>
      <c r="M54" s="452"/>
      <c r="N54" s="158"/>
      <c r="O54" s="158"/>
      <c r="P54" s="158"/>
      <c r="Q54" s="158"/>
      <c r="R54" s="158"/>
      <c r="S54" s="158"/>
      <c r="T54" s="158"/>
      <c r="U54" s="158"/>
      <c r="V54" s="157">
        <v>43464</v>
      </c>
      <c r="W54" s="97">
        <v>43160</v>
      </c>
      <c r="X54" s="158" t="s">
        <v>37</v>
      </c>
      <c r="Y54" s="158"/>
      <c r="Z54" s="160">
        <v>43525</v>
      </c>
    </row>
    <row r="55" spans="1:27" ht="15.75" customHeight="1">
      <c r="A55" s="191" t="s">
        <v>575</v>
      </c>
      <c r="B55" s="199" t="s">
        <v>576</v>
      </c>
      <c r="C55" s="393" t="s">
        <v>31</v>
      </c>
      <c r="D55" s="418"/>
      <c r="E55" s="199" t="s">
        <v>577</v>
      </c>
      <c r="F55" s="419" t="s">
        <v>578</v>
      </c>
      <c r="G55" s="199" t="s">
        <v>579</v>
      </c>
      <c r="H55" s="199"/>
      <c r="I55" s="552"/>
      <c r="J55" s="199" t="s">
        <v>298</v>
      </c>
      <c r="K55" s="447">
        <v>42930</v>
      </c>
      <c r="L55" s="199"/>
      <c r="M55" s="494"/>
      <c r="N55" s="199"/>
      <c r="O55" s="421"/>
      <c r="P55" s="199"/>
      <c r="Q55" s="199"/>
      <c r="R55" s="199"/>
      <c r="S55" s="421"/>
      <c r="T55" s="199"/>
      <c r="U55" s="199"/>
      <c r="V55" s="157">
        <v>43407</v>
      </c>
      <c r="W55" s="97">
        <v>43191</v>
      </c>
      <c r="X55" s="199" t="s">
        <v>37</v>
      </c>
      <c r="Y55" s="158"/>
      <c r="Z55" s="160">
        <v>43556</v>
      </c>
    </row>
    <row r="56" spans="1:27" ht="15.75" customHeight="1">
      <c r="A56" s="191" t="s">
        <v>587</v>
      </c>
      <c r="B56" s="199" t="s">
        <v>588</v>
      </c>
      <c r="C56" s="414" t="s">
        <v>31</v>
      </c>
      <c r="D56" s="414" t="s">
        <v>54</v>
      </c>
      <c r="E56" s="199" t="s">
        <v>589</v>
      </c>
      <c r="F56" s="419" t="s">
        <v>590</v>
      </c>
      <c r="G56" s="199" t="s">
        <v>591</v>
      </c>
      <c r="H56" s="199"/>
      <c r="I56" s="199"/>
      <c r="J56" s="199"/>
      <c r="K56" s="199"/>
      <c r="L56" s="199" t="s">
        <v>592</v>
      </c>
      <c r="M56" s="476">
        <v>42333</v>
      </c>
      <c r="N56" s="199"/>
      <c r="O56" s="199"/>
      <c r="P56" s="199"/>
      <c r="Q56" s="199"/>
      <c r="R56" s="199"/>
      <c r="S56" s="199"/>
      <c r="T56" s="199" t="s">
        <v>593</v>
      </c>
      <c r="U56" s="352">
        <v>40693</v>
      </c>
      <c r="V56" s="157">
        <v>42500</v>
      </c>
      <c r="W56" s="97">
        <v>42430</v>
      </c>
      <c r="X56" s="199" t="s">
        <v>59</v>
      </c>
      <c r="Y56" s="158" t="s">
        <v>2371</v>
      </c>
      <c r="Z56" s="160">
        <v>43525</v>
      </c>
    </row>
    <row r="57" spans="1:27" ht="15.75" customHeight="1">
      <c r="A57" s="191" t="s">
        <v>594</v>
      </c>
      <c r="B57" s="158" t="s">
        <v>595</v>
      </c>
      <c r="C57" s="393" t="s">
        <v>31</v>
      </c>
      <c r="D57" s="151"/>
      <c r="E57" s="152" t="s">
        <v>596</v>
      </c>
      <c r="F57" s="391" t="s">
        <v>597</v>
      </c>
      <c r="G57" s="158" t="s">
        <v>598</v>
      </c>
      <c r="H57" s="158"/>
      <c r="I57" s="158"/>
      <c r="J57" s="158"/>
      <c r="K57" s="158"/>
      <c r="L57" s="158" t="s">
        <v>599</v>
      </c>
      <c r="M57" s="452">
        <v>42441</v>
      </c>
      <c r="N57" s="158"/>
      <c r="O57" s="158"/>
      <c r="P57" s="158"/>
      <c r="Q57" s="158"/>
      <c r="R57" s="158"/>
      <c r="S57" s="158"/>
      <c r="T57" s="158"/>
      <c r="U57" s="158"/>
      <c r="V57" s="157">
        <v>42929</v>
      </c>
      <c r="W57" s="97">
        <v>42948</v>
      </c>
      <c r="X57" s="158" t="s">
        <v>37</v>
      </c>
      <c r="Y57" s="158"/>
      <c r="Z57" s="160">
        <v>43313</v>
      </c>
    </row>
    <row r="58" spans="1:27" ht="15.75" customHeight="1">
      <c r="A58" s="191" t="s">
        <v>608</v>
      </c>
      <c r="B58" s="199" t="s">
        <v>609</v>
      </c>
      <c r="C58" s="393" t="s">
        <v>31</v>
      </c>
      <c r="D58" s="418" t="s">
        <v>93</v>
      </c>
      <c r="E58" s="199" t="s">
        <v>610</v>
      </c>
      <c r="F58" s="419" t="s">
        <v>611</v>
      </c>
      <c r="G58" s="199" t="s">
        <v>612</v>
      </c>
      <c r="H58" s="199"/>
      <c r="I58" s="552"/>
      <c r="J58" s="199" t="s">
        <v>613</v>
      </c>
      <c r="K58" s="447">
        <v>42752</v>
      </c>
      <c r="L58" s="199" t="s">
        <v>265</v>
      </c>
      <c r="M58" s="494">
        <v>42284</v>
      </c>
      <c r="N58" s="199"/>
      <c r="O58" s="421"/>
      <c r="P58" s="199"/>
      <c r="Q58" s="199"/>
      <c r="R58" s="199"/>
      <c r="S58" s="421"/>
      <c r="T58" s="199"/>
      <c r="U58" s="199"/>
      <c r="V58" s="157">
        <v>43107</v>
      </c>
      <c r="W58" s="97">
        <v>43191</v>
      </c>
      <c r="X58" s="199" t="s">
        <v>37</v>
      </c>
      <c r="Y58" s="158"/>
      <c r="Z58" s="160">
        <v>43556</v>
      </c>
    </row>
    <row r="59" spans="1:27" ht="15.75" customHeight="1">
      <c r="A59" s="191" t="s">
        <v>620</v>
      </c>
      <c r="B59" s="158" t="s">
        <v>621</v>
      </c>
      <c r="C59" s="393" t="s">
        <v>31</v>
      </c>
      <c r="D59" s="151" t="s">
        <v>244</v>
      </c>
      <c r="E59" s="152" t="s">
        <v>622</v>
      </c>
      <c r="F59" s="391" t="s">
        <v>623</v>
      </c>
      <c r="G59" s="158" t="s">
        <v>624</v>
      </c>
      <c r="H59" s="158"/>
      <c r="I59" s="158"/>
      <c r="J59" s="158" t="s">
        <v>626</v>
      </c>
      <c r="K59" s="460">
        <v>42670</v>
      </c>
      <c r="L59" s="158"/>
      <c r="M59" s="452"/>
      <c r="N59" s="158"/>
      <c r="O59" s="158"/>
      <c r="P59" s="158"/>
      <c r="Q59" s="158"/>
      <c r="R59" s="158"/>
      <c r="S59" s="158"/>
      <c r="T59" s="158"/>
      <c r="U59" s="158"/>
      <c r="V59" s="157">
        <v>42924</v>
      </c>
      <c r="W59" s="97">
        <v>42948</v>
      </c>
      <c r="X59" s="158" t="s">
        <v>37</v>
      </c>
      <c r="Y59" s="158"/>
      <c r="Z59" s="160">
        <v>43313</v>
      </c>
    </row>
    <row r="60" spans="1:27" ht="15.75" customHeight="1">
      <c r="A60" s="191" t="s">
        <v>641</v>
      </c>
      <c r="B60" s="158" t="s">
        <v>642</v>
      </c>
      <c r="C60" s="151" t="s">
        <v>31</v>
      </c>
      <c r="D60" s="151" t="s">
        <v>260</v>
      </c>
      <c r="E60" s="197" t="s">
        <v>643</v>
      </c>
      <c r="F60" s="391" t="s">
        <v>644</v>
      </c>
      <c r="G60" s="158" t="s">
        <v>645</v>
      </c>
      <c r="H60" s="158"/>
      <c r="I60" s="158"/>
      <c r="J60" s="158"/>
      <c r="K60" s="158"/>
      <c r="L60" s="158" t="s">
        <v>647</v>
      </c>
      <c r="M60" s="464">
        <v>42608</v>
      </c>
      <c r="N60" s="158"/>
      <c r="O60" s="158"/>
      <c r="P60" s="158"/>
      <c r="Q60" s="158"/>
      <c r="R60" s="158"/>
      <c r="S60" s="158"/>
      <c r="T60" s="158"/>
      <c r="U60" s="158"/>
      <c r="V60" s="157">
        <v>42672</v>
      </c>
      <c r="W60" s="97">
        <v>42583</v>
      </c>
      <c r="X60" s="158" t="s">
        <v>648</v>
      </c>
      <c r="Y60" s="158" t="s">
        <v>2409</v>
      </c>
      <c r="Z60" s="160">
        <v>43313</v>
      </c>
    </row>
    <row r="61" spans="1:27" ht="15.75" customHeight="1">
      <c r="A61" s="191" t="s">
        <v>2511</v>
      </c>
      <c r="B61" s="158" t="s">
        <v>2512</v>
      </c>
      <c r="C61" s="393" t="s">
        <v>31</v>
      </c>
      <c r="D61" s="151" t="s">
        <v>334</v>
      </c>
      <c r="E61" s="152" t="s">
        <v>2513</v>
      </c>
      <c r="F61" s="391" t="s">
        <v>2514</v>
      </c>
      <c r="G61" s="158"/>
      <c r="H61" s="158"/>
      <c r="I61" s="158"/>
      <c r="J61" s="158" t="s">
        <v>2516</v>
      </c>
      <c r="K61" s="460">
        <v>42894</v>
      </c>
      <c r="L61" s="158"/>
      <c r="M61" s="452"/>
      <c r="N61" s="158"/>
      <c r="O61" s="158"/>
      <c r="P61" s="158"/>
      <c r="Q61" s="158"/>
      <c r="R61" s="158"/>
      <c r="S61" s="158"/>
      <c r="T61" s="158"/>
      <c r="U61" s="158"/>
      <c r="V61" s="157">
        <v>43427</v>
      </c>
      <c r="W61" s="97">
        <v>43070</v>
      </c>
      <c r="X61" s="158" t="s">
        <v>37</v>
      </c>
      <c r="Y61" s="158"/>
      <c r="Z61" s="160">
        <v>43435</v>
      </c>
    </row>
    <row r="62" spans="1:27" ht="15.75" customHeight="1">
      <c r="A62" s="191" t="s">
        <v>649</v>
      </c>
      <c r="B62" s="158" t="s">
        <v>650</v>
      </c>
      <c r="C62" s="393" t="s">
        <v>31</v>
      </c>
      <c r="D62" s="151" t="s">
        <v>54</v>
      </c>
      <c r="E62" s="152" t="s">
        <v>651</v>
      </c>
      <c r="F62" s="391" t="s">
        <v>652</v>
      </c>
      <c r="G62" s="158" t="s">
        <v>653</v>
      </c>
      <c r="H62" s="158"/>
      <c r="I62" s="158"/>
      <c r="J62" s="158" t="s">
        <v>655</v>
      </c>
      <c r="K62" s="460">
        <v>42674</v>
      </c>
      <c r="L62" s="158"/>
      <c r="M62" s="452"/>
      <c r="N62" s="158"/>
      <c r="O62" s="158"/>
      <c r="P62" s="158"/>
      <c r="Q62" s="158"/>
      <c r="R62" s="158"/>
      <c r="S62" s="158"/>
      <c r="T62" s="158"/>
      <c r="U62" s="158"/>
      <c r="V62" s="157">
        <v>42948</v>
      </c>
      <c r="W62" s="97">
        <v>43040</v>
      </c>
      <c r="X62" s="158" t="s">
        <v>37</v>
      </c>
      <c r="Y62" s="158"/>
      <c r="Z62" s="160">
        <v>43405</v>
      </c>
    </row>
    <row r="63" spans="1:27" ht="15.75" customHeight="1">
      <c r="A63" s="286" t="s">
        <v>657</v>
      </c>
      <c r="B63" s="209" t="s">
        <v>658</v>
      </c>
      <c r="C63" s="414" t="s">
        <v>31</v>
      </c>
      <c r="D63" s="414" t="s">
        <v>534</v>
      </c>
      <c r="E63" s="211" t="s">
        <v>659</v>
      </c>
      <c r="F63" s="417" t="s">
        <v>660</v>
      </c>
      <c r="G63" s="158" t="s">
        <v>661</v>
      </c>
      <c r="H63" s="158"/>
      <c r="I63" s="158"/>
      <c r="J63" s="158" t="s">
        <v>662</v>
      </c>
      <c r="K63" s="461">
        <v>42671</v>
      </c>
      <c r="L63" s="135"/>
      <c r="M63" s="448"/>
      <c r="N63" s="209"/>
      <c r="O63" s="209"/>
      <c r="P63" s="158" t="s">
        <v>3025</v>
      </c>
      <c r="Q63" s="209"/>
      <c r="R63" s="209"/>
      <c r="S63" s="209"/>
      <c r="T63" s="209" t="s">
        <v>663</v>
      </c>
      <c r="U63" s="214">
        <v>41084</v>
      </c>
      <c r="V63" s="157">
        <v>41910</v>
      </c>
      <c r="W63" s="449" t="s">
        <v>1345</v>
      </c>
      <c r="X63" s="210" t="s">
        <v>59</v>
      </c>
      <c r="Y63" s="233" t="s">
        <v>2624</v>
      </c>
      <c r="Z63" s="160">
        <v>43586</v>
      </c>
    </row>
    <row r="64" spans="1:27" ht="15.75" customHeight="1">
      <c r="A64" s="191" t="s">
        <v>2472</v>
      </c>
      <c r="B64" s="199" t="s">
        <v>2473</v>
      </c>
      <c r="C64" s="418" t="s">
        <v>237</v>
      </c>
      <c r="D64" s="418" t="s">
        <v>412</v>
      </c>
      <c r="E64" s="199" t="s">
        <v>2474</v>
      </c>
      <c r="F64" s="419" t="s">
        <v>2475</v>
      </c>
      <c r="G64" s="491" t="s">
        <v>3026</v>
      </c>
      <c r="H64" s="199"/>
      <c r="I64" s="199"/>
      <c r="J64" s="199" t="s">
        <v>2476</v>
      </c>
      <c r="K64" s="492">
        <v>42827</v>
      </c>
      <c r="L64" s="199"/>
      <c r="M64" s="419"/>
      <c r="N64" s="155" t="s">
        <v>889</v>
      </c>
      <c r="O64" s="421">
        <v>41951</v>
      </c>
      <c r="P64" s="199"/>
      <c r="Q64" s="199"/>
      <c r="R64" s="199"/>
      <c r="S64" s="199"/>
      <c r="T64" s="199"/>
      <c r="U64" s="199"/>
      <c r="V64" s="157">
        <v>42344</v>
      </c>
      <c r="W64" s="219">
        <v>42278</v>
      </c>
      <c r="X64" s="199" t="s">
        <v>59</v>
      </c>
      <c r="Y64" s="199" t="s">
        <v>2356</v>
      </c>
      <c r="Z64" s="160">
        <v>43374</v>
      </c>
    </row>
    <row r="65" spans="1:26" ht="15.75" customHeight="1">
      <c r="A65" s="286" t="s">
        <v>664</v>
      </c>
      <c r="B65" s="14" t="s">
        <v>665</v>
      </c>
      <c r="C65" s="423" t="s">
        <v>31</v>
      </c>
      <c r="D65" s="423" t="s">
        <v>334</v>
      </c>
      <c r="E65" s="211" t="s">
        <v>666</v>
      </c>
      <c r="F65" s="417" t="s">
        <v>667</v>
      </c>
      <c r="G65" s="158" t="s">
        <v>668</v>
      </c>
      <c r="H65" s="209"/>
      <c r="I65" s="209"/>
      <c r="J65" s="209"/>
      <c r="K65" s="209"/>
      <c r="L65" s="209"/>
      <c r="M65" s="392"/>
      <c r="N65" s="209"/>
      <c r="O65" s="209"/>
      <c r="P65" s="209" t="s">
        <v>248</v>
      </c>
      <c r="Q65" s="214">
        <v>41728</v>
      </c>
      <c r="R65" s="209"/>
      <c r="S65" s="209"/>
      <c r="T65" s="209"/>
      <c r="U65" s="209"/>
      <c r="V65" s="157">
        <v>41656</v>
      </c>
      <c r="W65" s="449" t="s">
        <v>1345</v>
      </c>
      <c r="X65" s="210" t="s">
        <v>59</v>
      </c>
      <c r="Y65" s="233" t="s">
        <v>2624</v>
      </c>
      <c r="Z65" s="160">
        <v>43586</v>
      </c>
    </row>
    <row r="66" spans="1:26" ht="15.75" customHeight="1">
      <c r="A66" s="191" t="s">
        <v>676</v>
      </c>
      <c r="B66" s="158" t="s">
        <v>677</v>
      </c>
      <c r="C66" s="393" t="s">
        <v>31</v>
      </c>
      <c r="D66" s="151" t="s">
        <v>32</v>
      </c>
      <c r="E66" s="152" t="s">
        <v>678</v>
      </c>
      <c r="F66" s="391" t="s">
        <v>679</v>
      </c>
      <c r="G66" s="158" t="s">
        <v>680</v>
      </c>
      <c r="H66" s="155" t="s">
        <v>682</v>
      </c>
      <c r="I66" s="460">
        <v>43009</v>
      </c>
      <c r="J66" s="158"/>
      <c r="K66" s="460"/>
      <c r="L66" s="158"/>
      <c r="M66" s="452"/>
      <c r="N66" s="158"/>
      <c r="O66" s="158"/>
      <c r="P66" s="158"/>
      <c r="Q66" s="158"/>
      <c r="R66" s="158"/>
      <c r="S66" s="158"/>
      <c r="T66" s="158"/>
      <c r="U66" s="158"/>
      <c r="V66" s="157">
        <v>43256</v>
      </c>
      <c r="W66" s="97">
        <v>43101</v>
      </c>
      <c r="X66" s="158" t="s">
        <v>37</v>
      </c>
      <c r="Y66" s="158"/>
      <c r="Z66" s="160">
        <v>43466</v>
      </c>
    </row>
    <row r="67" spans="1:26" ht="15.75" customHeight="1">
      <c r="A67" s="191" t="s">
        <v>698</v>
      </c>
      <c r="B67" s="158" t="s">
        <v>699</v>
      </c>
      <c r="C67" s="393" t="s">
        <v>31</v>
      </c>
      <c r="D67" s="151" t="s">
        <v>370</v>
      </c>
      <c r="E67" s="152" t="s">
        <v>700</v>
      </c>
      <c r="F67" s="416" t="s">
        <v>701</v>
      </c>
      <c r="G67" s="158" t="s">
        <v>702</v>
      </c>
      <c r="H67" s="155" t="s">
        <v>352</v>
      </c>
      <c r="I67" s="158" t="s">
        <v>705</v>
      </c>
      <c r="J67" s="158"/>
      <c r="K67" s="158"/>
      <c r="L67" s="158"/>
      <c r="M67" s="452"/>
      <c r="N67" s="158"/>
      <c r="O67" s="158"/>
      <c r="P67" s="158"/>
      <c r="Q67" s="158"/>
      <c r="R67" s="158"/>
      <c r="S67" s="158"/>
      <c r="T67" s="158"/>
      <c r="U67" s="158"/>
      <c r="V67" s="157">
        <v>42918</v>
      </c>
      <c r="W67" s="97">
        <v>42887</v>
      </c>
      <c r="X67" s="158" t="s">
        <v>59</v>
      </c>
      <c r="Y67" s="158" t="s">
        <v>2974</v>
      </c>
      <c r="Z67" s="160">
        <v>43617</v>
      </c>
    </row>
    <row r="68" spans="1:26" ht="15.75" customHeight="1">
      <c r="A68" s="191" t="s">
        <v>706</v>
      </c>
      <c r="B68" s="158" t="s">
        <v>707</v>
      </c>
      <c r="C68" s="393" t="s">
        <v>31</v>
      </c>
      <c r="D68" s="151" t="s">
        <v>370</v>
      </c>
      <c r="E68" s="152" t="s">
        <v>3002</v>
      </c>
      <c r="F68" s="391" t="s">
        <v>709</v>
      </c>
      <c r="G68" s="158" t="s">
        <v>710</v>
      </c>
      <c r="H68" s="158"/>
      <c r="I68" s="158"/>
      <c r="J68" s="158"/>
      <c r="K68" s="158"/>
      <c r="L68" s="158"/>
      <c r="M68" s="452"/>
      <c r="N68" s="155" t="s">
        <v>711</v>
      </c>
      <c r="O68" s="460">
        <v>41915</v>
      </c>
      <c r="P68" s="158"/>
      <c r="Q68" s="158"/>
      <c r="R68" s="158"/>
      <c r="S68" s="158"/>
      <c r="T68" s="158"/>
      <c r="U68" s="158"/>
      <c r="V68" s="157">
        <v>42862</v>
      </c>
      <c r="W68" s="97">
        <v>43009</v>
      </c>
      <c r="X68" s="158" t="s">
        <v>37</v>
      </c>
      <c r="Y68" s="158"/>
      <c r="Z68" s="160">
        <v>43374</v>
      </c>
    </row>
    <row r="69" spans="1:26" ht="15.75" customHeight="1">
      <c r="A69" s="191" t="s">
        <v>724</v>
      </c>
      <c r="B69" s="158" t="s">
        <v>3027</v>
      </c>
      <c r="C69" s="393" t="s">
        <v>112</v>
      </c>
      <c r="D69" s="151" t="s">
        <v>3028</v>
      </c>
      <c r="E69" s="152" t="s">
        <v>726</v>
      </c>
      <c r="F69" s="391" t="s">
        <v>727</v>
      </c>
      <c r="G69" s="158" t="s">
        <v>728</v>
      </c>
      <c r="H69" s="158"/>
      <c r="I69" s="158"/>
      <c r="J69" s="158"/>
      <c r="K69" s="158"/>
      <c r="L69" s="158" t="s">
        <v>729</v>
      </c>
      <c r="M69" s="452">
        <v>42573</v>
      </c>
      <c r="N69" s="155" t="s">
        <v>730</v>
      </c>
      <c r="O69" s="460">
        <v>41908</v>
      </c>
      <c r="P69" s="158"/>
      <c r="Q69" s="158"/>
      <c r="R69" s="158"/>
      <c r="S69" s="158"/>
      <c r="T69" s="158"/>
      <c r="U69" s="158"/>
      <c r="V69" s="157">
        <v>43282</v>
      </c>
      <c r="W69" s="97">
        <v>43070</v>
      </c>
      <c r="X69" s="158" t="s">
        <v>37</v>
      </c>
      <c r="Y69" s="158"/>
      <c r="Z69" s="160">
        <v>43435</v>
      </c>
    </row>
    <row r="70" spans="1:26" ht="15.75" customHeight="1">
      <c r="A70" s="191" t="s">
        <v>2608</v>
      </c>
      <c r="B70" s="199" t="s">
        <v>2609</v>
      </c>
      <c r="C70" s="393" t="s">
        <v>112</v>
      </c>
      <c r="D70" s="418" t="s">
        <v>2610</v>
      </c>
      <c r="E70" s="199" t="s">
        <v>2611</v>
      </c>
      <c r="F70" s="419" t="s">
        <v>2612</v>
      </c>
      <c r="G70" s="199" t="s">
        <v>2613</v>
      </c>
      <c r="H70" s="155" t="s">
        <v>352</v>
      </c>
      <c r="I70" s="199" t="s">
        <v>2614</v>
      </c>
      <c r="J70" s="199"/>
      <c r="K70" s="199"/>
      <c r="L70" s="199"/>
      <c r="M70" s="419"/>
      <c r="N70" s="199"/>
      <c r="O70" s="421"/>
      <c r="P70" s="199"/>
      <c r="Q70" s="199"/>
      <c r="R70" s="199"/>
      <c r="S70" s="421"/>
      <c r="T70" s="199"/>
      <c r="U70" s="199"/>
      <c r="V70" s="157">
        <v>43129</v>
      </c>
      <c r="W70" s="97">
        <v>43191</v>
      </c>
      <c r="X70" s="199" t="s">
        <v>37</v>
      </c>
      <c r="Y70" s="158"/>
      <c r="Z70" s="516">
        <v>43556</v>
      </c>
    </row>
    <row r="71" spans="1:26" ht="15.75" customHeight="1">
      <c r="A71" s="191" t="s">
        <v>2584</v>
      </c>
      <c r="B71" s="158" t="s">
        <v>2585</v>
      </c>
      <c r="C71" s="393" t="s">
        <v>31</v>
      </c>
      <c r="D71" s="151" t="s">
        <v>1114</v>
      </c>
      <c r="E71" s="152" t="s">
        <v>2586</v>
      </c>
      <c r="F71" s="391" t="s">
        <v>2587</v>
      </c>
      <c r="G71" s="158" t="s">
        <v>2588</v>
      </c>
      <c r="H71" s="158"/>
      <c r="I71" s="158"/>
      <c r="J71" s="158"/>
      <c r="K71" s="158"/>
      <c r="L71" s="158" t="s">
        <v>1780</v>
      </c>
      <c r="M71" s="452">
        <v>42399</v>
      </c>
      <c r="N71" s="158"/>
      <c r="O71" s="158"/>
      <c r="P71" s="158"/>
      <c r="Q71" s="158"/>
      <c r="R71" s="158" t="s">
        <v>593</v>
      </c>
      <c r="S71" s="460">
        <v>41443</v>
      </c>
      <c r="T71" s="158"/>
      <c r="U71" s="158"/>
      <c r="V71" s="157">
        <v>43319</v>
      </c>
      <c r="W71" s="97">
        <v>43160</v>
      </c>
      <c r="X71" s="158" t="s">
        <v>37</v>
      </c>
      <c r="Y71" s="158"/>
      <c r="Z71" s="160">
        <v>43525</v>
      </c>
    </row>
    <row r="72" spans="1:26" ht="15.75" customHeight="1">
      <c r="A72" s="191" t="s">
        <v>770</v>
      </c>
      <c r="B72" s="158" t="s">
        <v>771</v>
      </c>
      <c r="C72" s="151" t="s">
        <v>31</v>
      </c>
      <c r="D72" s="151" t="s">
        <v>772</v>
      </c>
      <c r="E72" s="473" t="s">
        <v>773</v>
      </c>
      <c r="F72" s="391" t="s">
        <v>774</v>
      </c>
      <c r="G72" s="209"/>
      <c r="H72" s="209"/>
      <c r="I72" s="209"/>
      <c r="J72" s="158" t="s">
        <v>777</v>
      </c>
      <c r="K72" s="460">
        <v>42800</v>
      </c>
      <c r="L72" s="209"/>
      <c r="M72" s="392"/>
      <c r="N72" s="228"/>
      <c r="O72" s="490"/>
      <c r="P72" s="209"/>
      <c r="Q72" s="209"/>
      <c r="R72" s="209"/>
      <c r="S72" s="214"/>
      <c r="T72" s="209"/>
      <c r="U72" s="209"/>
      <c r="V72" s="157">
        <v>42793</v>
      </c>
      <c r="W72" s="97">
        <v>42979</v>
      </c>
      <c r="X72" s="158" t="s">
        <v>37</v>
      </c>
      <c r="Y72" s="158"/>
      <c r="Z72" s="160">
        <v>43344</v>
      </c>
    </row>
    <row r="73" spans="1:26" ht="15.75" customHeight="1">
      <c r="A73" s="191" t="s">
        <v>2899</v>
      </c>
      <c r="B73" s="158" t="s">
        <v>2900</v>
      </c>
      <c r="C73" s="393" t="s">
        <v>31</v>
      </c>
      <c r="D73" s="151" t="s">
        <v>318</v>
      </c>
      <c r="E73" s="152" t="s">
        <v>2901</v>
      </c>
      <c r="F73" s="391" t="s">
        <v>2902</v>
      </c>
      <c r="G73" s="158"/>
      <c r="H73" s="155" t="s">
        <v>511</v>
      </c>
      <c r="I73" s="460">
        <v>43122</v>
      </c>
      <c r="J73" s="158"/>
      <c r="K73" s="158"/>
      <c r="L73" s="158"/>
      <c r="M73" s="452"/>
      <c r="N73" s="158"/>
      <c r="O73" s="158"/>
      <c r="P73" s="158"/>
      <c r="Q73" s="158"/>
      <c r="R73" s="158"/>
      <c r="S73" s="158"/>
      <c r="T73" s="158"/>
      <c r="U73" s="158"/>
      <c r="V73" s="157">
        <v>43339</v>
      </c>
      <c r="W73" s="97">
        <v>43160</v>
      </c>
      <c r="X73" s="158" t="s">
        <v>37</v>
      </c>
      <c r="Y73" s="158"/>
      <c r="Z73" s="160">
        <v>43525</v>
      </c>
    </row>
    <row r="74" spans="1:26" ht="15.75" customHeight="1">
      <c r="A74" s="191" t="s">
        <v>784</v>
      </c>
      <c r="B74" s="158" t="s">
        <v>785</v>
      </c>
      <c r="C74" s="393" t="s">
        <v>31</v>
      </c>
      <c r="D74" s="151" t="s">
        <v>786</v>
      </c>
      <c r="E74" s="152" t="s">
        <v>787</v>
      </c>
      <c r="F74" s="391" t="s">
        <v>788</v>
      </c>
      <c r="G74" s="158" t="s">
        <v>789</v>
      </c>
      <c r="H74" s="158"/>
      <c r="I74" s="460"/>
      <c r="J74" s="158" t="s">
        <v>790</v>
      </c>
      <c r="K74" s="460">
        <v>42849</v>
      </c>
      <c r="L74" s="158"/>
      <c r="M74" s="452"/>
      <c r="N74" s="155" t="s">
        <v>791</v>
      </c>
      <c r="O74" s="460">
        <v>41999</v>
      </c>
      <c r="P74" s="158"/>
      <c r="Q74" s="158"/>
      <c r="R74" s="158"/>
      <c r="S74" s="158"/>
      <c r="T74" s="158"/>
      <c r="U74" s="158"/>
      <c r="V74" s="157">
        <v>43213</v>
      </c>
      <c r="W74" s="97">
        <v>43040</v>
      </c>
      <c r="X74" s="158" t="s">
        <v>37</v>
      </c>
      <c r="Y74" s="158"/>
      <c r="Z74" s="160">
        <v>43405</v>
      </c>
    </row>
    <row r="75" spans="1:26" ht="15.75" customHeight="1">
      <c r="A75" s="191" t="s">
        <v>2491</v>
      </c>
      <c r="B75" s="158" t="s">
        <v>2492</v>
      </c>
      <c r="C75" s="393" t="s">
        <v>31</v>
      </c>
      <c r="D75" s="151" t="s">
        <v>334</v>
      </c>
      <c r="E75" s="152" t="s">
        <v>2493</v>
      </c>
      <c r="F75" s="391" t="s">
        <v>2494</v>
      </c>
      <c r="G75" s="158" t="s">
        <v>3029</v>
      </c>
      <c r="H75" s="155" t="s">
        <v>1806</v>
      </c>
      <c r="I75" s="460">
        <v>43018</v>
      </c>
      <c r="J75" s="158"/>
      <c r="K75" s="158"/>
      <c r="L75" s="158"/>
      <c r="M75" s="452"/>
      <c r="N75" s="158"/>
      <c r="O75" s="158"/>
      <c r="P75" s="158"/>
      <c r="Q75" s="158"/>
      <c r="R75" s="158"/>
      <c r="S75" s="158"/>
      <c r="T75" s="158"/>
      <c r="U75" s="158"/>
      <c r="V75" s="157">
        <v>42838</v>
      </c>
      <c r="W75" s="97">
        <v>43040</v>
      </c>
      <c r="X75" s="158" t="s">
        <v>37</v>
      </c>
      <c r="Y75" s="158"/>
      <c r="Z75" s="160">
        <v>43405</v>
      </c>
    </row>
    <row r="76" spans="1:26" ht="15.75" customHeight="1">
      <c r="A76" s="543" t="s">
        <v>798</v>
      </c>
      <c r="B76" s="469" t="s">
        <v>799</v>
      </c>
      <c r="C76" s="565" t="s">
        <v>31</v>
      </c>
      <c r="D76" s="565" t="s">
        <v>70</v>
      </c>
      <c r="E76" s="469" t="s">
        <v>800</v>
      </c>
      <c r="F76" s="544" t="s">
        <v>801</v>
      </c>
      <c r="G76" s="158" t="s">
        <v>802</v>
      </c>
      <c r="H76" s="159"/>
      <c r="I76" s="159"/>
      <c r="J76" s="159" t="s">
        <v>803</v>
      </c>
      <c r="K76" s="467" t="s">
        <v>804</v>
      </c>
      <c r="L76" s="469"/>
      <c r="M76" s="544"/>
      <c r="N76" s="469"/>
      <c r="O76" s="469"/>
      <c r="P76" s="469" t="s">
        <v>805</v>
      </c>
      <c r="Q76" s="470">
        <v>41791</v>
      </c>
      <c r="R76" s="469"/>
      <c r="S76" s="469"/>
      <c r="T76" s="469"/>
      <c r="U76" s="469"/>
      <c r="V76" s="157">
        <v>42158</v>
      </c>
      <c r="W76" s="219">
        <v>42005</v>
      </c>
      <c r="X76" s="159" t="s">
        <v>59</v>
      </c>
      <c r="Y76" s="159" t="s">
        <v>2531</v>
      </c>
      <c r="Z76" s="160">
        <v>43466</v>
      </c>
    </row>
    <row r="77" spans="1:26" ht="15.75" customHeight="1">
      <c r="A77" s="465" t="s">
        <v>2385</v>
      </c>
      <c r="B77" s="159" t="s">
        <v>2386</v>
      </c>
      <c r="C77" s="466" t="s">
        <v>31</v>
      </c>
      <c r="D77" s="466" t="s">
        <v>813</v>
      </c>
      <c r="E77" s="159" t="s">
        <v>2387</v>
      </c>
      <c r="F77" s="467" t="s">
        <v>2388</v>
      </c>
      <c r="G77" s="159" t="s">
        <v>2389</v>
      </c>
      <c r="H77" s="159"/>
      <c r="I77" s="159"/>
      <c r="J77" s="159"/>
      <c r="K77" s="467"/>
      <c r="L77" s="159" t="s">
        <v>489</v>
      </c>
      <c r="M77" s="468">
        <v>42485</v>
      </c>
      <c r="N77" s="469"/>
      <c r="O77" s="469"/>
      <c r="P77" s="469"/>
      <c r="Q77" s="470"/>
      <c r="R77" s="159" t="s">
        <v>2390</v>
      </c>
      <c r="S77" s="471">
        <v>41480</v>
      </c>
      <c r="T77" s="469"/>
      <c r="U77" s="469"/>
      <c r="V77" s="157">
        <v>42763</v>
      </c>
      <c r="W77" s="97">
        <v>42917</v>
      </c>
      <c r="X77" s="159" t="s">
        <v>37</v>
      </c>
      <c r="Y77" s="159"/>
      <c r="Z77" s="160">
        <v>43282</v>
      </c>
    </row>
    <row r="78" spans="1:26" ht="15.75" customHeight="1">
      <c r="A78" s="191" t="s">
        <v>2477</v>
      </c>
      <c r="B78" s="158" t="s">
        <v>2478</v>
      </c>
      <c r="C78" s="393" t="s">
        <v>112</v>
      </c>
      <c r="D78" s="423"/>
      <c r="E78" s="195" t="s">
        <v>2479</v>
      </c>
      <c r="F78" s="391" t="s">
        <v>2480</v>
      </c>
      <c r="H78" s="158"/>
      <c r="I78" s="158"/>
      <c r="J78" s="158"/>
      <c r="K78" s="464"/>
      <c r="L78" s="198" t="s">
        <v>2481</v>
      </c>
      <c r="M78" s="493">
        <v>42431</v>
      </c>
      <c r="N78" s="233"/>
      <c r="O78" s="214"/>
      <c r="P78" s="135"/>
      <c r="Q78" s="209"/>
      <c r="R78" s="209"/>
      <c r="S78" s="209"/>
      <c r="T78" s="158"/>
      <c r="U78" s="158"/>
      <c r="V78" s="158" t="s">
        <v>2482</v>
      </c>
      <c r="W78" s="97">
        <v>43009</v>
      </c>
      <c r="X78" s="158" t="s">
        <v>37</v>
      </c>
      <c r="Y78" s="233"/>
      <c r="Z78" s="160">
        <v>43374</v>
      </c>
    </row>
    <row r="79" spans="1:26" ht="15.75" customHeight="1">
      <c r="A79" s="191" t="s">
        <v>806</v>
      </c>
      <c r="B79" s="158" t="s">
        <v>2965</v>
      </c>
      <c r="C79" s="393" t="s">
        <v>31</v>
      </c>
      <c r="D79" s="151" t="s">
        <v>1957</v>
      </c>
      <c r="E79" s="152" t="s">
        <v>808</v>
      </c>
      <c r="F79" s="391" t="s">
        <v>2966</v>
      </c>
      <c r="G79" s="158" t="s">
        <v>809</v>
      </c>
      <c r="H79" s="158"/>
      <c r="I79" s="158"/>
      <c r="J79" s="158"/>
      <c r="K79" s="158"/>
      <c r="L79" s="158" t="s">
        <v>810</v>
      </c>
      <c r="M79" s="452">
        <v>42599</v>
      </c>
      <c r="N79" s="158"/>
      <c r="O79" s="158"/>
      <c r="P79" s="158"/>
      <c r="Q79" s="158"/>
      <c r="R79" s="158"/>
      <c r="S79" s="158"/>
      <c r="T79" s="158" t="s">
        <v>2967</v>
      </c>
      <c r="U79" s="460">
        <v>41388</v>
      </c>
      <c r="V79" s="157">
        <v>43129</v>
      </c>
      <c r="W79" s="97">
        <v>43221</v>
      </c>
      <c r="X79" s="158" t="s">
        <v>37</v>
      </c>
      <c r="Y79" s="158"/>
      <c r="Z79" s="160">
        <v>43586</v>
      </c>
    </row>
    <row r="80" spans="1:26" ht="15.75" customHeight="1">
      <c r="A80" s="191" t="s">
        <v>818</v>
      </c>
      <c r="B80" s="158" t="s">
        <v>819</v>
      </c>
      <c r="C80" s="393" t="s">
        <v>31</v>
      </c>
      <c r="D80" s="151" t="s">
        <v>129</v>
      </c>
      <c r="E80" s="152" t="s">
        <v>820</v>
      </c>
      <c r="F80" s="391" t="s">
        <v>821</v>
      </c>
      <c r="G80" s="158" t="s">
        <v>822</v>
      </c>
      <c r="H80" s="158"/>
      <c r="I80" s="158"/>
      <c r="J80" s="158"/>
      <c r="K80" s="158"/>
      <c r="L80" s="158"/>
      <c r="M80" s="452"/>
      <c r="N80" s="155" t="s">
        <v>823</v>
      </c>
      <c r="O80" s="460">
        <v>42142</v>
      </c>
      <c r="P80" s="158"/>
      <c r="Q80" s="158"/>
      <c r="R80" s="158"/>
      <c r="S80" s="158"/>
      <c r="T80" s="158"/>
      <c r="U80" s="158"/>
      <c r="V80" s="157">
        <v>43158</v>
      </c>
      <c r="W80" s="97">
        <v>43221</v>
      </c>
      <c r="X80" s="158" t="s">
        <v>37</v>
      </c>
      <c r="Y80" s="158"/>
      <c r="Z80" s="160">
        <v>43586</v>
      </c>
    </row>
    <row r="81" spans="1:27" ht="15.75" customHeight="1">
      <c r="A81" s="286" t="s">
        <v>824</v>
      </c>
      <c r="B81" s="209" t="s">
        <v>825</v>
      </c>
      <c r="C81" s="414" t="s">
        <v>31</v>
      </c>
      <c r="D81" s="414" t="s">
        <v>93</v>
      </c>
      <c r="E81" s="226" t="s">
        <v>826</v>
      </c>
      <c r="F81" s="417" t="s">
        <v>827</v>
      </c>
      <c r="G81" s="158" t="s">
        <v>828</v>
      </c>
      <c r="H81" s="209"/>
      <c r="I81" s="209"/>
      <c r="J81" s="209"/>
      <c r="K81" s="209"/>
      <c r="L81" s="209"/>
      <c r="M81" s="392"/>
      <c r="N81" s="155" t="s">
        <v>829</v>
      </c>
      <c r="O81" s="214">
        <v>41960</v>
      </c>
      <c r="P81" s="209"/>
      <c r="Q81" s="209"/>
      <c r="R81" s="209" t="s">
        <v>790</v>
      </c>
      <c r="S81" s="214">
        <v>41242</v>
      </c>
      <c r="T81" s="209"/>
      <c r="U81" s="209"/>
      <c r="V81" s="157">
        <v>41925</v>
      </c>
      <c r="W81" s="219">
        <v>41883</v>
      </c>
      <c r="X81" s="158" t="s">
        <v>59</v>
      </c>
      <c r="Y81" s="158" t="s">
        <v>2363</v>
      </c>
      <c r="Z81" s="160">
        <v>43344</v>
      </c>
    </row>
    <row r="82" spans="1:27" ht="15.75" customHeight="1">
      <c r="A82" s="191" t="s">
        <v>2767</v>
      </c>
      <c r="B82" s="158" t="s">
        <v>2768</v>
      </c>
      <c r="C82" s="393" t="s">
        <v>31</v>
      </c>
      <c r="D82" s="423"/>
      <c r="E82" s="195" t="s">
        <v>2769</v>
      </c>
      <c r="F82" s="391" t="s">
        <v>2770</v>
      </c>
      <c r="G82" s="158" t="s">
        <v>2771</v>
      </c>
      <c r="H82" s="158"/>
      <c r="I82" s="158"/>
      <c r="J82" s="158"/>
      <c r="K82" s="464"/>
      <c r="L82" s="209"/>
      <c r="M82" s="392"/>
      <c r="N82" s="155" t="s">
        <v>2772</v>
      </c>
      <c r="O82" s="276">
        <v>42241</v>
      </c>
      <c r="P82" s="135"/>
      <c r="Q82" s="209"/>
      <c r="R82" s="209"/>
      <c r="S82" s="209"/>
      <c r="T82" s="158"/>
      <c r="U82" s="158"/>
      <c r="V82" s="157">
        <v>42888</v>
      </c>
      <c r="W82" s="97">
        <v>43009</v>
      </c>
      <c r="X82" s="158" t="s">
        <v>37</v>
      </c>
      <c r="Y82" s="233"/>
      <c r="Z82" s="160">
        <v>43374</v>
      </c>
    </row>
    <row r="83" spans="1:27" ht="15.75" customHeight="1">
      <c r="A83" s="286" t="s">
        <v>830</v>
      </c>
      <c r="B83" s="571" t="s">
        <v>831</v>
      </c>
      <c r="C83" s="151" t="s">
        <v>832</v>
      </c>
      <c r="D83" s="151" t="s">
        <v>833</v>
      </c>
      <c r="E83" s="226" t="str">
        <f>HYPERLINK("mailto:Julie.Kessler0@gmail.com","Julie.Kessler0@gmail.com")</f>
        <v>Julie.Kessler0@gmail.com</v>
      </c>
      <c r="F83" s="392" t="s">
        <v>835</v>
      </c>
      <c r="G83" s="158" t="s">
        <v>836</v>
      </c>
      <c r="H83" s="158"/>
      <c r="I83" s="158"/>
      <c r="J83" s="158" t="s">
        <v>409</v>
      </c>
      <c r="K83" s="464">
        <v>42934</v>
      </c>
      <c r="L83" s="209"/>
      <c r="M83" s="392"/>
      <c r="N83" s="209"/>
      <c r="O83" s="209"/>
      <c r="P83" s="209" t="s">
        <v>837</v>
      </c>
      <c r="Q83" s="214">
        <v>41836</v>
      </c>
      <c r="R83" s="209"/>
      <c r="S83" s="209"/>
      <c r="T83" s="209"/>
      <c r="U83" s="209"/>
      <c r="V83" s="157">
        <v>41933</v>
      </c>
      <c r="W83" s="219">
        <v>41821</v>
      </c>
      <c r="X83" s="209" t="s">
        <v>59</v>
      </c>
      <c r="Y83" s="158" t="s">
        <v>2314</v>
      </c>
      <c r="Z83" s="160">
        <v>43282</v>
      </c>
      <c r="AA83" s="193" t="s">
        <v>3016</v>
      </c>
    </row>
    <row r="84" spans="1:27" ht="15.75" customHeight="1">
      <c r="A84" s="191" t="s">
        <v>1665</v>
      </c>
      <c r="B84" s="158" t="s">
        <v>2506</v>
      </c>
      <c r="C84" s="393" t="s">
        <v>31</v>
      </c>
      <c r="D84" s="151" t="s">
        <v>244</v>
      </c>
      <c r="E84" s="152" t="s">
        <v>2507</v>
      </c>
      <c r="F84" s="391" t="s">
        <v>2508</v>
      </c>
      <c r="G84" s="158" t="s">
        <v>2509</v>
      </c>
      <c r="H84" s="155" t="s">
        <v>675</v>
      </c>
      <c r="I84" s="495">
        <v>43451</v>
      </c>
      <c r="J84" s="158"/>
      <c r="K84" s="158"/>
      <c r="L84" s="158"/>
      <c r="M84" s="452"/>
      <c r="N84" s="158"/>
      <c r="O84" s="158"/>
      <c r="P84" s="158"/>
      <c r="Q84" s="158"/>
      <c r="R84" s="158" t="s">
        <v>2510</v>
      </c>
      <c r="S84" s="460">
        <v>42074</v>
      </c>
      <c r="T84" s="135"/>
      <c r="U84" s="158"/>
      <c r="V84" s="157">
        <v>43125</v>
      </c>
      <c r="W84" s="97">
        <v>43070</v>
      </c>
      <c r="X84" s="158" t="s">
        <v>37</v>
      </c>
      <c r="Y84" s="158"/>
      <c r="Z84" s="160">
        <v>43435</v>
      </c>
    </row>
    <row r="85" spans="1:27" ht="15.75" customHeight="1">
      <c r="A85" s="191" t="s">
        <v>857</v>
      </c>
      <c r="B85" s="199" t="s">
        <v>858</v>
      </c>
      <c r="C85" s="393" t="s">
        <v>31</v>
      </c>
      <c r="D85" s="440" t="s">
        <v>474</v>
      </c>
      <c r="E85" s="199" t="s">
        <v>859</v>
      </c>
      <c r="F85" s="419" t="s">
        <v>860</v>
      </c>
      <c r="G85" s="199" t="s">
        <v>861</v>
      </c>
      <c r="H85" s="155" t="s">
        <v>862</v>
      </c>
      <c r="I85" s="447">
        <v>43223</v>
      </c>
      <c r="J85" s="199"/>
      <c r="K85" s="199"/>
      <c r="L85" s="199" t="s">
        <v>863</v>
      </c>
      <c r="M85" s="476">
        <v>42352</v>
      </c>
      <c r="N85" s="199"/>
      <c r="O85" s="199"/>
      <c r="P85" s="199" t="s">
        <v>864</v>
      </c>
      <c r="Q85" s="421">
        <v>41733</v>
      </c>
      <c r="R85" s="199"/>
      <c r="S85" s="199"/>
      <c r="T85" s="199"/>
      <c r="U85" s="199"/>
      <c r="V85" s="157">
        <v>42579</v>
      </c>
      <c r="W85" s="97">
        <v>42430</v>
      </c>
      <c r="X85" s="199" t="s">
        <v>59</v>
      </c>
      <c r="Y85" s="158" t="s">
        <v>2371</v>
      </c>
      <c r="Z85" s="160">
        <v>43525</v>
      </c>
    </row>
    <row r="86" spans="1:27" ht="15.75" customHeight="1">
      <c r="A86" s="149" t="s">
        <v>2545</v>
      </c>
      <c r="B86" s="233" t="s">
        <v>2546</v>
      </c>
      <c r="C86" s="393" t="s">
        <v>31</v>
      </c>
      <c r="D86" s="393" t="s">
        <v>879</v>
      </c>
      <c r="E86" s="424" t="s">
        <v>2547</v>
      </c>
      <c r="F86" s="425" t="s">
        <v>2548</v>
      </c>
      <c r="G86" s="233" t="s">
        <v>2549</v>
      </c>
      <c r="H86" s="210"/>
      <c r="I86" s="210"/>
      <c r="J86" s="210"/>
      <c r="K86" s="210"/>
      <c r="L86" s="210"/>
      <c r="M86" s="450"/>
      <c r="N86" s="210"/>
      <c r="O86" s="210"/>
      <c r="P86" s="233" t="s">
        <v>2550</v>
      </c>
      <c r="Q86" s="461">
        <v>41658</v>
      </c>
      <c r="R86" s="210"/>
      <c r="S86" s="210"/>
      <c r="T86" s="233" t="s">
        <v>172</v>
      </c>
      <c r="U86" s="451">
        <v>40841</v>
      </c>
      <c r="V86" s="157">
        <v>42859</v>
      </c>
      <c r="W86" s="97">
        <v>42767</v>
      </c>
      <c r="X86" s="233" t="s">
        <v>37</v>
      </c>
      <c r="Y86" s="233" t="s">
        <v>2348</v>
      </c>
      <c r="Z86" s="160">
        <v>43497</v>
      </c>
    </row>
    <row r="87" spans="1:27" ht="15.75" customHeight="1">
      <c r="A87" s="191" t="s">
        <v>865</v>
      </c>
      <c r="B87" s="158" t="s">
        <v>866</v>
      </c>
      <c r="C87" s="393" t="s">
        <v>31</v>
      </c>
      <c r="D87" s="393" t="s">
        <v>32</v>
      </c>
      <c r="E87" s="195" t="s">
        <v>867</v>
      </c>
      <c r="F87" s="391" t="s">
        <v>868</v>
      </c>
      <c r="G87" s="158" t="s">
        <v>869</v>
      </c>
      <c r="H87" s="209"/>
      <c r="I87" s="209"/>
      <c r="J87" s="158" t="s">
        <v>870</v>
      </c>
      <c r="K87" s="460">
        <v>42794</v>
      </c>
      <c r="L87" s="158"/>
      <c r="M87" s="452"/>
      <c r="N87" s="209"/>
      <c r="O87" s="209"/>
      <c r="P87" s="209"/>
      <c r="Q87" s="209"/>
      <c r="R87" s="209"/>
      <c r="S87" s="214"/>
      <c r="T87" s="209"/>
      <c r="U87" s="209"/>
      <c r="V87" s="157">
        <v>43390</v>
      </c>
      <c r="W87" s="97">
        <v>43160</v>
      </c>
      <c r="X87" s="233" t="s">
        <v>37</v>
      </c>
      <c r="Y87" s="233"/>
      <c r="Z87" s="160">
        <v>43525</v>
      </c>
    </row>
    <row r="88" spans="1:27" ht="15.75" customHeight="1">
      <c r="A88" s="191" t="s">
        <v>3030</v>
      </c>
      <c r="B88" s="199" t="s">
        <v>1827</v>
      </c>
      <c r="C88" s="393" t="s">
        <v>3031</v>
      </c>
      <c r="D88" s="418"/>
      <c r="E88" s="199" t="s">
        <v>2597</v>
      </c>
      <c r="F88" s="419" t="s">
        <v>3032</v>
      </c>
      <c r="G88" s="199"/>
      <c r="H88" s="502" t="s">
        <v>2599</v>
      </c>
      <c r="I88" s="503">
        <v>43210</v>
      </c>
      <c r="J88" s="199"/>
      <c r="K88" s="199"/>
      <c r="L88" s="199"/>
      <c r="M88" s="494"/>
      <c r="N88" s="502" t="s">
        <v>2600</v>
      </c>
      <c r="O88" s="421">
        <v>42007</v>
      </c>
      <c r="P88" s="199"/>
      <c r="Q88" s="199"/>
      <c r="R88" s="199"/>
      <c r="S88" s="421"/>
      <c r="T88" s="199"/>
      <c r="U88" s="199"/>
      <c r="V88" s="157">
        <v>43306</v>
      </c>
      <c r="W88" s="97">
        <v>43191</v>
      </c>
      <c r="X88" s="199" t="s">
        <v>37</v>
      </c>
      <c r="Y88" s="158"/>
      <c r="Z88" s="160">
        <v>43556</v>
      </c>
    </row>
    <row r="89" spans="1:27" ht="15.75" customHeight="1">
      <c r="A89" s="191" t="s">
        <v>884</v>
      </c>
      <c r="B89" s="158" t="s">
        <v>885</v>
      </c>
      <c r="C89" s="393" t="s">
        <v>31</v>
      </c>
      <c r="D89" s="393" t="s">
        <v>70</v>
      </c>
      <c r="E89" s="195" t="s">
        <v>886</v>
      </c>
      <c r="F89" s="391" t="s">
        <v>887</v>
      </c>
      <c r="G89" s="158" t="s">
        <v>888</v>
      </c>
      <c r="H89" s="209"/>
      <c r="I89" s="209"/>
      <c r="J89" s="158" t="s">
        <v>890</v>
      </c>
      <c r="K89" s="460">
        <v>42755</v>
      </c>
      <c r="L89" s="158"/>
      <c r="M89" s="452"/>
      <c r="N89" s="209"/>
      <c r="O89" s="209"/>
      <c r="P89" s="209"/>
      <c r="Q89" s="209"/>
      <c r="R89" s="209"/>
      <c r="S89" s="214"/>
      <c r="T89" s="209"/>
      <c r="U89" s="209"/>
      <c r="V89" s="157">
        <v>43326</v>
      </c>
      <c r="W89" s="97">
        <v>43132</v>
      </c>
      <c r="X89" s="233" t="s">
        <v>37</v>
      </c>
      <c r="Y89" s="233"/>
      <c r="Z89" s="160">
        <v>43497</v>
      </c>
    </row>
    <row r="90" spans="1:27" ht="15.75" customHeight="1">
      <c r="A90" s="543" t="s">
        <v>891</v>
      </c>
      <c r="B90" s="469" t="s">
        <v>892</v>
      </c>
      <c r="C90" s="565" t="s">
        <v>31</v>
      </c>
      <c r="D90" s="565" t="s">
        <v>893</v>
      </c>
      <c r="E90" s="469" t="s">
        <v>894</v>
      </c>
      <c r="F90" s="544" t="s">
        <v>895</v>
      </c>
      <c r="G90" s="159" t="s">
        <v>896</v>
      </c>
      <c r="H90" s="469"/>
      <c r="I90" s="469"/>
      <c r="J90" s="469"/>
      <c r="K90" s="469"/>
      <c r="L90" s="469"/>
      <c r="M90" s="544"/>
      <c r="N90" s="469"/>
      <c r="O90" s="469"/>
      <c r="P90" s="469" t="s">
        <v>783</v>
      </c>
      <c r="Q90" s="470">
        <v>41856</v>
      </c>
      <c r="R90" s="469"/>
      <c r="S90" s="469"/>
      <c r="T90" s="469"/>
      <c r="U90" s="469"/>
      <c r="V90" s="157">
        <v>42107</v>
      </c>
      <c r="W90" s="97">
        <v>42370</v>
      </c>
      <c r="X90" s="209" t="s">
        <v>59</v>
      </c>
      <c r="Y90" s="605" t="s">
        <v>2531</v>
      </c>
      <c r="Z90" s="160">
        <v>43496</v>
      </c>
    </row>
    <row r="91" spans="1:27" ht="15.75" customHeight="1">
      <c r="A91" s="149" t="s">
        <v>905</v>
      </c>
      <c r="B91" s="150" t="s">
        <v>906</v>
      </c>
      <c r="C91" s="151" t="s">
        <v>31</v>
      </c>
      <c r="D91" s="151" t="s">
        <v>260</v>
      </c>
      <c r="E91" s="152" t="s">
        <v>907</v>
      </c>
      <c r="F91" s="153" t="s">
        <v>908</v>
      </c>
      <c r="G91" s="150" t="s">
        <v>909</v>
      </c>
      <c r="H91" s="150"/>
      <c r="I91" s="150"/>
      <c r="J91" s="150"/>
      <c r="K91" s="150"/>
      <c r="L91" s="150" t="s">
        <v>910</v>
      </c>
      <c r="M91" s="154">
        <v>42492</v>
      </c>
      <c r="N91" s="155" t="s">
        <v>464</v>
      </c>
      <c r="O91" s="156">
        <v>42002</v>
      </c>
      <c r="P91" s="150"/>
      <c r="Q91" s="150"/>
      <c r="R91" s="150"/>
      <c r="S91" s="150"/>
      <c r="T91" s="150"/>
      <c r="U91" s="150"/>
      <c r="V91" s="157">
        <v>42930</v>
      </c>
      <c r="W91" s="97">
        <v>42736</v>
      </c>
      <c r="X91" s="150" t="s">
        <v>59</v>
      </c>
      <c r="Y91" s="150" t="s">
        <v>2531</v>
      </c>
      <c r="Z91" s="160">
        <v>43466</v>
      </c>
    </row>
    <row r="92" spans="1:27" ht="15.75" customHeight="1">
      <c r="A92" s="191" t="s">
        <v>917</v>
      </c>
      <c r="B92" s="158" t="s">
        <v>918</v>
      </c>
      <c r="C92" s="393" t="s">
        <v>31</v>
      </c>
      <c r="D92" s="151" t="s">
        <v>430</v>
      </c>
      <c r="E92" s="152" t="s">
        <v>919</v>
      </c>
      <c r="F92" s="391" t="s">
        <v>920</v>
      </c>
      <c r="G92" s="158" t="s">
        <v>921</v>
      </c>
      <c r="H92" s="158"/>
      <c r="I92" s="158"/>
      <c r="J92" s="158" t="s">
        <v>922</v>
      </c>
      <c r="K92" s="460">
        <v>42806</v>
      </c>
      <c r="L92" s="158"/>
      <c r="M92" s="452"/>
      <c r="N92" s="158"/>
      <c r="O92" s="158"/>
      <c r="P92" s="158"/>
      <c r="Q92" s="158"/>
      <c r="R92" s="158"/>
      <c r="S92" s="158"/>
      <c r="T92" s="158"/>
      <c r="U92" s="158"/>
      <c r="V92" s="157">
        <v>43463</v>
      </c>
      <c r="W92" s="97">
        <v>43101</v>
      </c>
      <c r="X92" s="158" t="s">
        <v>37</v>
      </c>
      <c r="Y92" s="158"/>
      <c r="Z92" s="496">
        <v>43466</v>
      </c>
    </row>
    <row r="93" spans="1:27" ht="15.75" customHeight="1">
      <c r="A93" s="192" t="s">
        <v>2673</v>
      </c>
      <c r="B93" s="158" t="s">
        <v>2674</v>
      </c>
      <c r="C93" s="393" t="s">
        <v>31</v>
      </c>
      <c r="D93" s="151" t="s">
        <v>2398</v>
      </c>
      <c r="E93" s="152" t="s">
        <v>2675</v>
      </c>
      <c r="F93" s="391" t="s">
        <v>2676</v>
      </c>
      <c r="G93" s="158" t="s">
        <v>2677</v>
      </c>
      <c r="H93" s="158"/>
      <c r="I93" s="158"/>
      <c r="J93" s="158"/>
      <c r="K93" s="158"/>
      <c r="L93" s="158"/>
      <c r="M93" s="452"/>
      <c r="N93" s="155" t="s">
        <v>2678</v>
      </c>
      <c r="O93" s="460">
        <v>42101</v>
      </c>
      <c r="P93" s="135"/>
      <c r="Q93" s="460"/>
      <c r="R93" s="158" t="s">
        <v>619</v>
      </c>
      <c r="S93" s="460">
        <v>41231</v>
      </c>
      <c r="T93" s="158"/>
      <c r="U93" s="158"/>
      <c r="V93" s="157">
        <v>42793</v>
      </c>
      <c r="W93" s="97">
        <v>42948</v>
      </c>
      <c r="X93" s="158" t="s">
        <v>37</v>
      </c>
      <c r="Y93" s="158"/>
      <c r="Z93" s="496">
        <v>43313</v>
      </c>
    </row>
    <row r="94" spans="1:27" ht="15.75" customHeight="1">
      <c r="A94" s="149" t="s">
        <v>923</v>
      </c>
      <c r="B94" s="210"/>
      <c r="C94" s="423"/>
      <c r="D94" s="393" t="s">
        <v>83</v>
      </c>
      <c r="E94" s="424" t="s">
        <v>924</v>
      </c>
      <c r="F94" s="425" t="s">
        <v>925</v>
      </c>
      <c r="G94" s="233" t="s">
        <v>926</v>
      </c>
      <c r="H94" s="233"/>
      <c r="I94" s="233"/>
      <c r="J94" s="233"/>
      <c r="K94" s="233"/>
      <c r="L94" s="233" t="s">
        <v>927</v>
      </c>
      <c r="M94" s="525">
        <v>42428</v>
      </c>
      <c r="N94" s="233"/>
      <c r="O94" s="233"/>
      <c r="P94" s="233"/>
      <c r="Q94" s="233"/>
      <c r="R94" s="233" t="s">
        <v>3033</v>
      </c>
      <c r="S94" s="461">
        <v>41322</v>
      </c>
      <c r="T94" s="233" t="s">
        <v>3034</v>
      </c>
      <c r="U94" s="461">
        <v>40603</v>
      </c>
      <c r="V94" s="157">
        <v>42820</v>
      </c>
      <c r="W94" s="97">
        <v>42736</v>
      </c>
      <c r="X94" s="233" t="s">
        <v>648</v>
      </c>
      <c r="Y94" s="233" t="s">
        <v>2531</v>
      </c>
      <c r="Z94" s="496">
        <v>43466</v>
      </c>
    </row>
    <row r="95" spans="1:27" ht="15.75" customHeight="1">
      <c r="A95" s="191" t="s">
        <v>945</v>
      </c>
      <c r="B95" s="158" t="s">
        <v>946</v>
      </c>
      <c r="C95" s="393" t="s">
        <v>31</v>
      </c>
      <c r="D95" s="151" t="s">
        <v>505</v>
      </c>
      <c r="E95" s="152" t="s">
        <v>947</v>
      </c>
      <c r="F95" s="391" t="s">
        <v>948</v>
      </c>
      <c r="G95" s="158" t="s">
        <v>949</v>
      </c>
      <c r="H95" s="155" t="s">
        <v>950</v>
      </c>
      <c r="I95" s="158" t="s">
        <v>951</v>
      </c>
      <c r="J95" s="158" t="s">
        <v>255</v>
      </c>
      <c r="K95" s="460">
        <v>42629</v>
      </c>
      <c r="L95" s="158"/>
      <c r="M95" s="452"/>
      <c r="N95" s="158"/>
      <c r="O95" s="158"/>
      <c r="P95" s="158"/>
      <c r="Q95" s="158"/>
      <c r="R95" s="158"/>
      <c r="S95" s="158"/>
      <c r="T95" s="158"/>
      <c r="U95" s="158"/>
      <c r="V95" s="157">
        <v>43410</v>
      </c>
      <c r="W95" s="97">
        <v>43252</v>
      </c>
      <c r="X95" s="158" t="s">
        <v>37</v>
      </c>
      <c r="Y95" s="158"/>
      <c r="Z95" s="496">
        <v>43617</v>
      </c>
    </row>
    <row r="96" spans="1:27" ht="15.75" customHeight="1">
      <c r="A96" s="191" t="s">
        <v>2465</v>
      </c>
      <c r="B96" s="158" t="s">
        <v>2466</v>
      </c>
      <c r="C96" s="151" t="s">
        <v>112</v>
      </c>
      <c r="D96" s="151" t="s">
        <v>2467</v>
      </c>
      <c r="E96" s="473" t="s">
        <v>2468</v>
      </c>
      <c r="F96" s="391" t="s">
        <v>2469</v>
      </c>
      <c r="G96" s="209"/>
      <c r="H96" s="209"/>
      <c r="I96" s="209"/>
      <c r="J96" s="209"/>
      <c r="K96" s="209"/>
      <c r="L96" s="209"/>
      <c r="M96" s="392"/>
      <c r="N96" s="228"/>
      <c r="O96" s="490"/>
      <c r="P96" s="209"/>
      <c r="Q96" s="209"/>
      <c r="R96" s="209"/>
      <c r="S96" s="214"/>
      <c r="T96" s="158" t="s">
        <v>2470</v>
      </c>
      <c r="U96" s="460">
        <v>40197</v>
      </c>
      <c r="V96" s="157">
        <v>43446</v>
      </c>
      <c r="W96" s="97">
        <v>42979</v>
      </c>
      <c r="X96" s="158" t="s">
        <v>37</v>
      </c>
      <c r="Y96" s="158"/>
      <c r="Z96" s="496">
        <v>43344</v>
      </c>
    </row>
    <row r="97" spans="1:27" ht="15.75" customHeight="1">
      <c r="A97" s="385" t="s">
        <v>952</v>
      </c>
      <c r="B97" s="210" t="s">
        <v>953</v>
      </c>
      <c r="C97" s="423" t="s">
        <v>954</v>
      </c>
      <c r="D97" s="423" t="s">
        <v>318</v>
      </c>
      <c r="E97" s="270" t="str">
        <f>HYPERLINK("mailto:cucaranda@gmail.com","cucaranda@gmail.com")</f>
        <v>cucaranda@gmail.com</v>
      </c>
      <c r="F97" s="463" t="s">
        <v>955</v>
      </c>
      <c r="G97" s="233" t="s">
        <v>956</v>
      </c>
      <c r="H97" s="233"/>
      <c r="I97" s="233"/>
      <c r="J97" s="233" t="s">
        <v>776</v>
      </c>
      <c r="K97" s="156">
        <v>42762</v>
      </c>
      <c r="L97" s="210"/>
      <c r="M97" s="450"/>
      <c r="N97" s="155" t="s">
        <v>957</v>
      </c>
      <c r="O97" s="269">
        <v>42019</v>
      </c>
      <c r="P97" s="210"/>
      <c r="Q97" s="210"/>
      <c r="R97" s="210" t="s">
        <v>1063</v>
      </c>
      <c r="S97" s="269">
        <v>41367</v>
      </c>
      <c r="T97" s="210" t="s">
        <v>2565</v>
      </c>
      <c r="U97" s="269">
        <v>40859</v>
      </c>
      <c r="V97" s="157">
        <v>40942</v>
      </c>
      <c r="W97" s="219">
        <v>40909</v>
      </c>
      <c r="X97" s="210" t="s">
        <v>59</v>
      </c>
      <c r="Y97" s="233" t="s">
        <v>2348</v>
      </c>
      <c r="Z97" s="496">
        <v>43497</v>
      </c>
    </row>
    <row r="98" spans="1:27" ht="15.75" customHeight="1">
      <c r="A98" s="191" t="s">
        <v>2495</v>
      </c>
      <c r="B98" s="198" t="s">
        <v>2496</v>
      </c>
      <c r="C98" s="393" t="s">
        <v>31</v>
      </c>
      <c r="D98" s="151"/>
      <c r="E98" s="158" t="s">
        <v>2497</v>
      </c>
      <c r="F98" s="391" t="s">
        <v>2498</v>
      </c>
      <c r="G98" s="158" t="s">
        <v>2499</v>
      </c>
      <c r="H98" s="158"/>
      <c r="I98" s="158"/>
      <c r="J98" s="158"/>
      <c r="K98" s="158"/>
      <c r="L98" s="158"/>
      <c r="M98" s="452"/>
      <c r="N98" s="158"/>
      <c r="O98" s="460"/>
      <c r="P98" s="277"/>
      <c r="Q98" s="158"/>
      <c r="R98" s="158"/>
      <c r="S98" s="158"/>
      <c r="T98" s="158"/>
      <c r="U98" s="158"/>
      <c r="V98" s="157">
        <v>42784</v>
      </c>
      <c r="W98" s="97">
        <v>43040</v>
      </c>
      <c r="X98" s="158" t="s">
        <v>37</v>
      </c>
      <c r="Y98" s="158"/>
      <c r="Z98" s="496">
        <v>43405</v>
      </c>
    </row>
    <row r="99" spans="1:27" ht="15.75" customHeight="1">
      <c r="A99" s="191" t="s">
        <v>973</v>
      </c>
      <c r="B99" s="209" t="s">
        <v>974</v>
      </c>
      <c r="C99" s="414" t="s">
        <v>31</v>
      </c>
      <c r="D99" s="414" t="s">
        <v>54</v>
      </c>
      <c r="E99" s="226" t="s">
        <v>975</v>
      </c>
      <c r="F99" s="417" t="s">
        <v>976</v>
      </c>
      <c r="G99" s="158" t="s">
        <v>977</v>
      </c>
      <c r="H99" s="155" t="s">
        <v>936</v>
      </c>
      <c r="I99" s="606">
        <v>43095</v>
      </c>
      <c r="J99" s="209"/>
      <c r="K99" s="209"/>
      <c r="L99" s="209"/>
      <c r="M99" s="392"/>
      <c r="N99" s="209"/>
      <c r="O99" s="209"/>
      <c r="P99" s="209"/>
      <c r="Q99" s="209"/>
      <c r="R99" s="209"/>
      <c r="S99" s="209"/>
      <c r="T99" s="209" t="s">
        <v>978</v>
      </c>
      <c r="U99" s="214">
        <v>41079</v>
      </c>
      <c r="V99" s="157">
        <v>41842</v>
      </c>
      <c r="W99" s="219">
        <v>41944</v>
      </c>
      <c r="X99" s="158" t="s">
        <v>59</v>
      </c>
      <c r="Y99" s="158" t="s">
        <v>3022</v>
      </c>
      <c r="Z99" s="496">
        <v>43405</v>
      </c>
    </row>
    <row r="100" spans="1:27" ht="15.75" customHeight="1">
      <c r="A100" s="191" t="s">
        <v>2411</v>
      </c>
      <c r="B100" s="158" t="s">
        <v>2412</v>
      </c>
      <c r="C100" s="393" t="s">
        <v>31</v>
      </c>
      <c r="D100" s="151"/>
      <c r="E100" s="152" t="s">
        <v>2413</v>
      </c>
      <c r="F100" s="391" t="s">
        <v>2414</v>
      </c>
      <c r="G100" s="158" t="s">
        <v>2415</v>
      </c>
      <c r="H100" s="158"/>
      <c r="I100" s="158"/>
      <c r="J100" s="158" t="s">
        <v>2416</v>
      </c>
      <c r="K100" s="460">
        <v>42842</v>
      </c>
      <c r="L100" s="158"/>
      <c r="M100" s="452"/>
      <c r="N100" s="158"/>
      <c r="O100" s="158"/>
      <c r="P100" s="158"/>
      <c r="Q100" s="158"/>
      <c r="R100" s="158"/>
      <c r="S100" s="158"/>
      <c r="T100" s="158"/>
      <c r="U100" s="158"/>
      <c r="V100" s="477">
        <v>43225</v>
      </c>
      <c r="W100" s="97">
        <v>42948</v>
      </c>
      <c r="X100" s="158" t="s">
        <v>37</v>
      </c>
      <c r="Y100" s="158"/>
      <c r="Z100" s="160">
        <v>43313</v>
      </c>
    </row>
    <row r="101" spans="1:27" ht="15.75" customHeight="1">
      <c r="A101" s="191" t="s">
        <v>993</v>
      </c>
      <c r="B101" s="199" t="s">
        <v>994</v>
      </c>
      <c r="C101" s="151" t="s">
        <v>31</v>
      </c>
      <c r="D101" s="151" t="s">
        <v>786</v>
      </c>
      <c r="E101" s="199" t="s">
        <v>995</v>
      </c>
      <c r="F101" s="419" t="s">
        <v>996</v>
      </c>
      <c r="G101" s="199" t="s">
        <v>997</v>
      </c>
      <c r="H101" s="199"/>
      <c r="I101" s="199"/>
      <c r="J101" s="199"/>
      <c r="K101" s="199"/>
      <c r="L101" s="199"/>
      <c r="M101" s="419"/>
      <c r="N101" s="155" t="s">
        <v>172</v>
      </c>
      <c r="O101" s="472">
        <v>42074</v>
      </c>
      <c r="P101" s="199"/>
      <c r="Q101" s="199"/>
      <c r="R101" s="199" t="s">
        <v>998</v>
      </c>
      <c r="S101" s="421">
        <v>41494</v>
      </c>
      <c r="T101" s="199"/>
      <c r="U101" s="199"/>
      <c r="V101" s="157">
        <v>42382</v>
      </c>
      <c r="W101" s="97">
        <v>42583</v>
      </c>
      <c r="X101" s="199" t="s">
        <v>59</v>
      </c>
      <c r="Y101" s="199" t="s">
        <v>2409</v>
      </c>
      <c r="Z101" s="160">
        <v>43313</v>
      </c>
    </row>
    <row r="102" spans="1:27" ht="15.75" customHeight="1">
      <c r="A102" s="191" t="s">
        <v>2591</v>
      </c>
      <c r="B102" s="158" t="s">
        <v>2592</v>
      </c>
      <c r="C102" s="393" t="s">
        <v>31</v>
      </c>
      <c r="D102" s="151" t="s">
        <v>54</v>
      </c>
      <c r="E102" s="152" t="s">
        <v>2593</v>
      </c>
      <c r="F102" s="391" t="s">
        <v>2594</v>
      </c>
      <c r="G102" s="158"/>
      <c r="H102" s="158"/>
      <c r="I102" s="158"/>
      <c r="J102" s="158"/>
      <c r="K102" s="158"/>
      <c r="L102" s="158" t="s">
        <v>1309</v>
      </c>
      <c r="M102" s="452">
        <v>42491</v>
      </c>
      <c r="N102" s="158"/>
      <c r="O102" s="158"/>
      <c r="P102" s="158"/>
      <c r="Q102" s="158"/>
      <c r="R102" s="158"/>
      <c r="S102" s="158"/>
      <c r="T102" s="158"/>
      <c r="U102" s="158"/>
      <c r="V102" s="157">
        <v>43335</v>
      </c>
      <c r="W102" s="97">
        <v>43160</v>
      </c>
      <c r="X102" s="158" t="s">
        <v>37</v>
      </c>
      <c r="Y102" s="158"/>
      <c r="Z102" s="160">
        <v>43525</v>
      </c>
    </row>
    <row r="103" spans="1:27" ht="15.75" customHeight="1">
      <c r="A103" s="191" t="s">
        <v>2551</v>
      </c>
      <c r="B103" s="158" t="s">
        <v>2552</v>
      </c>
      <c r="C103" s="393" t="s">
        <v>31</v>
      </c>
      <c r="D103" s="393" t="s">
        <v>2553</v>
      </c>
      <c r="E103" s="195" t="s">
        <v>2554</v>
      </c>
      <c r="F103" s="391" t="s">
        <v>2555</v>
      </c>
      <c r="G103" s="158" t="s">
        <v>2556</v>
      </c>
      <c r="H103" s="209"/>
      <c r="I103" s="209"/>
      <c r="J103" s="135"/>
      <c r="K103" s="135"/>
      <c r="L103" s="158"/>
      <c r="M103" s="452"/>
      <c r="N103" s="155" t="s">
        <v>2557</v>
      </c>
      <c r="O103" s="460">
        <v>42102</v>
      </c>
      <c r="P103" s="209"/>
      <c r="Q103" s="209"/>
      <c r="R103" s="209"/>
      <c r="S103" s="214"/>
      <c r="T103" s="158" t="s">
        <v>2558</v>
      </c>
      <c r="U103" s="460">
        <v>40970</v>
      </c>
      <c r="V103" s="157">
        <v>43267</v>
      </c>
      <c r="W103" s="97">
        <v>43132</v>
      </c>
      <c r="X103" s="233" t="s">
        <v>37</v>
      </c>
      <c r="Y103" s="233"/>
      <c r="Z103" s="160">
        <v>43497</v>
      </c>
    </row>
    <row r="104" spans="1:27" ht="15.75" customHeight="1">
      <c r="A104" s="191" t="s">
        <v>1011</v>
      </c>
      <c r="B104" s="199" t="s">
        <v>1012</v>
      </c>
      <c r="C104" s="414" t="s">
        <v>31</v>
      </c>
      <c r="D104" s="414" t="s">
        <v>129</v>
      </c>
      <c r="E104" s="199" t="s">
        <v>1013</v>
      </c>
      <c r="F104" s="419" t="s">
        <v>1014</v>
      </c>
      <c r="G104" s="199" t="s">
        <v>1015</v>
      </c>
      <c r="H104" s="155" t="s">
        <v>232</v>
      </c>
      <c r="I104" s="447">
        <v>43207</v>
      </c>
      <c r="J104" s="199"/>
      <c r="K104" s="199"/>
      <c r="L104" s="199"/>
      <c r="M104" s="419"/>
      <c r="N104" s="155" t="s">
        <v>1016</v>
      </c>
      <c r="O104" s="421">
        <v>41890</v>
      </c>
      <c r="P104" s="199"/>
      <c r="Q104" s="199"/>
      <c r="R104" s="199"/>
      <c r="S104" s="199"/>
      <c r="T104" s="199"/>
      <c r="U104" s="199"/>
      <c r="V104" s="157">
        <v>42353</v>
      </c>
      <c r="W104" s="219">
        <v>42309</v>
      </c>
      <c r="X104" s="199" t="s">
        <v>59</v>
      </c>
      <c r="Y104" s="199" t="s">
        <v>3022</v>
      </c>
      <c r="Z104" s="160">
        <v>43405</v>
      </c>
    </row>
    <row r="105" spans="1:27" ht="15.75" customHeight="1">
      <c r="A105" s="191" t="s">
        <v>1017</v>
      </c>
      <c r="B105" s="199" t="s">
        <v>1018</v>
      </c>
      <c r="C105" s="151" t="s">
        <v>237</v>
      </c>
      <c r="D105" s="151" t="s">
        <v>1019</v>
      </c>
      <c r="E105" s="199" t="s">
        <v>1020</v>
      </c>
      <c r="F105" s="419" t="s">
        <v>1021</v>
      </c>
      <c r="G105" s="199" t="s">
        <v>1022</v>
      </c>
      <c r="H105" s="199"/>
      <c r="I105" s="199"/>
      <c r="J105" s="199"/>
      <c r="K105" s="199"/>
      <c r="L105" s="199" t="s">
        <v>1023</v>
      </c>
      <c r="M105" s="492">
        <v>42607</v>
      </c>
      <c r="N105" s="199"/>
      <c r="O105" s="199"/>
      <c r="P105" s="199" t="s">
        <v>1024</v>
      </c>
      <c r="Q105" s="421">
        <v>41624</v>
      </c>
      <c r="R105" s="199"/>
      <c r="S105" s="199"/>
      <c r="T105" s="199"/>
      <c r="U105" s="199"/>
      <c r="V105" s="157">
        <v>42027</v>
      </c>
      <c r="W105" s="97">
        <v>42309</v>
      </c>
      <c r="X105" s="199" t="s">
        <v>59</v>
      </c>
      <c r="Y105" s="199" t="s">
        <v>3022</v>
      </c>
      <c r="Z105" s="160">
        <v>43405</v>
      </c>
    </row>
    <row r="106" spans="1:27" ht="15.75" customHeight="1">
      <c r="A106" s="191" t="s">
        <v>2417</v>
      </c>
      <c r="B106" s="158" t="s">
        <v>2418</v>
      </c>
      <c r="C106" s="393" t="s">
        <v>31</v>
      </c>
      <c r="D106" s="151" t="s">
        <v>2419</v>
      </c>
      <c r="E106" s="152" t="s">
        <v>2420</v>
      </c>
      <c r="F106" s="391" t="s">
        <v>2421</v>
      </c>
      <c r="G106" s="158" t="s">
        <v>2422</v>
      </c>
      <c r="H106" s="158"/>
      <c r="I106" s="158"/>
      <c r="J106" s="158"/>
      <c r="K106" s="158"/>
      <c r="L106" s="158" t="s">
        <v>1218</v>
      </c>
      <c r="M106" s="452">
        <v>42478</v>
      </c>
      <c r="N106" s="158"/>
      <c r="O106" s="158"/>
      <c r="P106" s="158"/>
      <c r="Q106" s="158"/>
      <c r="R106" s="158" t="s">
        <v>2377</v>
      </c>
      <c r="S106" s="460">
        <v>41386</v>
      </c>
      <c r="T106" s="158"/>
      <c r="U106" s="158"/>
      <c r="V106" s="157">
        <v>42806</v>
      </c>
      <c r="W106" s="97">
        <v>42948</v>
      </c>
      <c r="X106" s="158" t="s">
        <v>37</v>
      </c>
      <c r="Y106" s="158"/>
      <c r="Z106" s="160">
        <v>43313</v>
      </c>
    </row>
    <row r="107" spans="1:27" ht="15.75" customHeight="1">
      <c r="A107" s="191" t="s">
        <v>1025</v>
      </c>
      <c r="B107" s="158" t="s">
        <v>1026</v>
      </c>
      <c r="C107" s="393" t="s">
        <v>31</v>
      </c>
      <c r="D107" s="151" t="s">
        <v>54</v>
      </c>
      <c r="E107" s="152" t="s">
        <v>1027</v>
      </c>
      <c r="F107" s="391" t="s">
        <v>1028</v>
      </c>
      <c r="G107" s="158" t="s">
        <v>1029</v>
      </c>
      <c r="H107" s="158"/>
      <c r="I107" s="158"/>
      <c r="J107" s="158"/>
      <c r="K107" s="158"/>
      <c r="L107" s="158" t="s">
        <v>647</v>
      </c>
      <c r="M107" s="452">
        <v>42586</v>
      </c>
      <c r="N107" s="158"/>
      <c r="O107" s="158"/>
      <c r="P107" s="158"/>
      <c r="Q107" s="158"/>
      <c r="R107" s="158"/>
      <c r="S107" s="158"/>
      <c r="T107" s="158"/>
      <c r="U107" s="158"/>
      <c r="V107" s="157">
        <v>42812</v>
      </c>
      <c r="W107" s="97">
        <v>43009</v>
      </c>
      <c r="X107" s="158" t="s">
        <v>37</v>
      </c>
      <c r="Y107" s="158"/>
      <c r="Z107" s="160">
        <v>43374</v>
      </c>
    </row>
    <row r="108" spans="1:27" ht="15.75" customHeight="1">
      <c r="A108" s="191" t="s">
        <v>2680</v>
      </c>
      <c r="B108" s="199" t="s">
        <v>2681</v>
      </c>
      <c r="C108" s="418" t="s">
        <v>31</v>
      </c>
      <c r="D108" s="418" t="s">
        <v>2682</v>
      </c>
      <c r="E108" s="199" t="s">
        <v>2683</v>
      </c>
      <c r="F108" s="419" t="s">
        <v>2684</v>
      </c>
      <c r="G108" s="199" t="s">
        <v>2685</v>
      </c>
      <c r="H108" s="199"/>
      <c r="I108" s="199"/>
      <c r="J108" s="199"/>
      <c r="K108" s="199"/>
      <c r="L108" s="199"/>
      <c r="M108" s="419"/>
      <c r="N108" s="199"/>
      <c r="O108" s="199"/>
      <c r="P108" s="199" t="s">
        <v>2686</v>
      </c>
      <c r="Q108" s="421">
        <v>41565</v>
      </c>
      <c r="R108" s="135"/>
      <c r="S108" s="199"/>
      <c r="T108" s="199" t="s">
        <v>2687</v>
      </c>
      <c r="U108" s="447">
        <v>40647</v>
      </c>
      <c r="V108" s="157">
        <v>42580</v>
      </c>
      <c r="W108" s="97">
        <v>42583</v>
      </c>
      <c r="X108" s="199" t="s">
        <v>59</v>
      </c>
      <c r="Y108" s="199" t="s">
        <v>2409</v>
      </c>
      <c r="Z108" s="160">
        <v>43313</v>
      </c>
    </row>
    <row r="109" spans="1:27" ht="15.75" customHeight="1">
      <c r="A109" s="191" t="s">
        <v>1043</v>
      </c>
      <c r="B109" s="199" t="s">
        <v>1044</v>
      </c>
      <c r="C109" s="418" t="s">
        <v>31</v>
      </c>
      <c r="D109" s="418" t="s">
        <v>786</v>
      </c>
      <c r="E109" s="199" t="s">
        <v>1045</v>
      </c>
      <c r="F109" s="419" t="s">
        <v>1046</v>
      </c>
      <c r="G109" s="199" t="s">
        <v>1047</v>
      </c>
      <c r="H109" s="199"/>
      <c r="I109" s="199"/>
      <c r="J109" s="199"/>
      <c r="K109" s="199"/>
      <c r="L109" s="199" t="s">
        <v>1048</v>
      </c>
      <c r="M109" s="476">
        <v>42314</v>
      </c>
      <c r="N109" s="199"/>
      <c r="O109" s="199"/>
      <c r="P109" s="199"/>
      <c r="Q109" s="199"/>
      <c r="R109" s="199"/>
      <c r="S109" s="199"/>
      <c r="T109" s="199"/>
      <c r="U109" s="199"/>
      <c r="V109" s="157">
        <v>42638</v>
      </c>
      <c r="W109" s="97">
        <v>42552</v>
      </c>
      <c r="X109" s="199" t="s">
        <v>59</v>
      </c>
      <c r="Y109" s="199" t="s">
        <v>2314</v>
      </c>
      <c r="Z109" s="160">
        <v>43282</v>
      </c>
      <c r="AA109" s="193" t="s">
        <v>3016</v>
      </c>
    </row>
    <row r="110" spans="1:27" ht="15.75" customHeight="1">
      <c r="A110" s="286" t="s">
        <v>2380</v>
      </c>
      <c r="B110" s="209" t="s">
        <v>2381</v>
      </c>
      <c r="C110" s="414" t="s">
        <v>439</v>
      </c>
      <c r="D110" s="151" t="s">
        <v>786</v>
      </c>
      <c r="E110" s="211" t="s">
        <v>2382</v>
      </c>
      <c r="F110" s="417" t="s">
        <v>2383</v>
      </c>
      <c r="G110" s="158" t="s">
        <v>2384</v>
      </c>
      <c r="H110" s="209"/>
      <c r="I110" s="209"/>
      <c r="J110" s="209"/>
      <c r="K110" s="209"/>
      <c r="L110" s="209"/>
      <c r="M110" s="392"/>
      <c r="N110" s="209"/>
      <c r="O110" s="209"/>
      <c r="P110" s="209" t="s">
        <v>555</v>
      </c>
      <c r="Q110" s="214">
        <v>41794</v>
      </c>
      <c r="R110" s="209"/>
      <c r="S110" s="209"/>
      <c r="T110" s="209" t="s">
        <v>298</v>
      </c>
      <c r="U110" s="214">
        <v>40860</v>
      </c>
      <c r="V110" s="157">
        <v>42208</v>
      </c>
      <c r="W110" s="219">
        <v>41760</v>
      </c>
      <c r="X110" s="209" t="s">
        <v>59</v>
      </c>
      <c r="Y110" s="158" t="s">
        <v>2314</v>
      </c>
      <c r="Z110" s="160">
        <v>43282</v>
      </c>
      <c r="AA110" s="193" t="s">
        <v>2379</v>
      </c>
    </row>
    <row r="111" spans="1:27" ht="15.75" customHeight="1">
      <c r="A111" s="149" t="s">
        <v>1049</v>
      </c>
      <c r="B111" s="158" t="s">
        <v>1050</v>
      </c>
      <c r="C111" s="393" t="s">
        <v>31</v>
      </c>
      <c r="D111" s="393" t="s">
        <v>1051</v>
      </c>
      <c r="E111" s="152" t="s">
        <v>1052</v>
      </c>
      <c r="F111" s="391" t="s">
        <v>1053</v>
      </c>
      <c r="G111" s="233" t="s">
        <v>1054</v>
      </c>
      <c r="H111" s="233"/>
      <c r="I111" s="233"/>
      <c r="J111" s="233" t="s">
        <v>1055</v>
      </c>
      <c r="K111" s="422">
        <v>42793</v>
      </c>
      <c r="L111" s="158"/>
      <c r="M111" s="416"/>
      <c r="N111" s="155" t="s">
        <v>1056</v>
      </c>
      <c r="O111" s="276">
        <v>42100</v>
      </c>
      <c r="P111" s="158"/>
      <c r="Q111" s="158"/>
      <c r="R111" s="158"/>
      <c r="S111" s="158"/>
      <c r="T111" s="158"/>
      <c r="U111" s="158"/>
      <c r="V111" s="157">
        <v>42692</v>
      </c>
      <c r="W111" s="97">
        <v>42675</v>
      </c>
      <c r="X111" s="158" t="s">
        <v>59</v>
      </c>
      <c r="Y111" s="158" t="s">
        <v>3022</v>
      </c>
      <c r="Z111" s="160">
        <v>43405</v>
      </c>
    </row>
    <row r="112" spans="1:27" ht="15.75" customHeight="1">
      <c r="A112" s="191" t="s">
        <v>1064</v>
      </c>
      <c r="B112" s="158" t="s">
        <v>1065</v>
      </c>
      <c r="C112" s="393" t="s">
        <v>31</v>
      </c>
      <c r="D112" s="151" t="s">
        <v>505</v>
      </c>
      <c r="E112" s="152" t="s">
        <v>1066</v>
      </c>
      <c r="F112" s="391" t="s">
        <v>1067</v>
      </c>
      <c r="G112" s="158" t="s">
        <v>1068</v>
      </c>
      <c r="H112" s="155" t="s">
        <v>805</v>
      </c>
      <c r="I112" s="460">
        <v>43004</v>
      </c>
      <c r="J112" s="158"/>
      <c r="K112" s="158"/>
      <c r="L112" s="158"/>
      <c r="M112" s="452"/>
      <c r="N112" s="158"/>
      <c r="O112" s="158"/>
      <c r="P112" s="158"/>
      <c r="Q112" s="158"/>
      <c r="R112" s="158"/>
      <c r="S112" s="158"/>
      <c r="T112" s="158"/>
      <c r="U112" s="158"/>
      <c r="V112" s="157">
        <v>43273</v>
      </c>
      <c r="W112" s="97">
        <v>43101</v>
      </c>
      <c r="X112" s="158" t="s">
        <v>37</v>
      </c>
      <c r="Y112" s="158"/>
      <c r="Z112" s="160">
        <v>43466</v>
      </c>
    </row>
    <row r="113" spans="1:27" ht="15.75" customHeight="1">
      <c r="A113" s="191" t="s">
        <v>1071</v>
      </c>
      <c r="B113" s="158" t="s">
        <v>1072</v>
      </c>
      <c r="C113" s="393" t="s">
        <v>31</v>
      </c>
      <c r="D113" s="151" t="s">
        <v>1073</v>
      </c>
      <c r="E113" s="152" t="s">
        <v>1074</v>
      </c>
      <c r="F113" s="391" t="s">
        <v>1075</v>
      </c>
      <c r="G113" s="158" t="s">
        <v>1076</v>
      </c>
      <c r="H113" s="158"/>
      <c r="I113" s="158"/>
      <c r="J113" s="158" t="s">
        <v>1077</v>
      </c>
      <c r="K113" s="460">
        <v>42941</v>
      </c>
      <c r="L113" s="158"/>
      <c r="M113" s="452"/>
      <c r="N113" s="155" t="s">
        <v>1078</v>
      </c>
      <c r="O113" s="460">
        <v>41972</v>
      </c>
      <c r="P113" s="158"/>
      <c r="Q113" s="158"/>
      <c r="R113" s="158"/>
      <c r="S113" s="158"/>
      <c r="T113" s="158"/>
      <c r="U113" s="158"/>
      <c r="V113" s="157">
        <v>43185</v>
      </c>
      <c r="W113" s="97">
        <v>43101</v>
      </c>
      <c r="X113" s="158" t="s">
        <v>37</v>
      </c>
      <c r="Y113" s="158"/>
      <c r="Z113" s="160">
        <v>43466</v>
      </c>
    </row>
    <row r="114" spans="1:27" ht="15.75" customHeight="1">
      <c r="A114" s="149" t="s">
        <v>1092</v>
      </c>
      <c r="B114" s="158" t="s">
        <v>1093</v>
      </c>
      <c r="C114" s="393" t="s">
        <v>31</v>
      </c>
      <c r="D114" s="393" t="s">
        <v>334</v>
      </c>
      <c r="E114" s="152" t="s">
        <v>1094</v>
      </c>
      <c r="F114" s="391" t="s">
        <v>1095</v>
      </c>
      <c r="G114" s="233" t="s">
        <v>1096</v>
      </c>
      <c r="H114" s="233"/>
      <c r="I114" s="233"/>
      <c r="J114" s="233"/>
      <c r="K114" s="422"/>
      <c r="L114" s="158" t="s">
        <v>1097</v>
      </c>
      <c r="M114" s="464">
        <v>42611</v>
      </c>
      <c r="N114" s="158"/>
      <c r="O114" s="276"/>
      <c r="P114" s="158"/>
      <c r="Q114" s="158"/>
      <c r="R114" s="158"/>
      <c r="S114" s="158"/>
      <c r="T114" s="158"/>
      <c r="U114" s="158"/>
      <c r="V114" s="157">
        <v>42985</v>
      </c>
      <c r="W114" s="97">
        <v>42856</v>
      </c>
      <c r="X114" s="158" t="s">
        <v>59</v>
      </c>
      <c r="Y114" s="158" t="s">
        <v>2624</v>
      </c>
      <c r="Z114" s="160">
        <v>43586</v>
      </c>
    </row>
    <row r="115" spans="1:27" ht="15.75" customHeight="1">
      <c r="A115" s="191" t="s">
        <v>2423</v>
      </c>
      <c r="B115" s="158" t="s">
        <v>2424</v>
      </c>
      <c r="C115" s="393" t="s">
        <v>31</v>
      </c>
      <c r="D115" s="151" t="s">
        <v>505</v>
      </c>
      <c r="E115" s="152" t="s">
        <v>2425</v>
      </c>
      <c r="F115" s="391" t="s">
        <v>2426</v>
      </c>
      <c r="G115" s="158" t="s">
        <v>2427</v>
      </c>
      <c r="H115" s="158"/>
      <c r="I115" s="158"/>
      <c r="J115" s="158" t="s">
        <v>2428</v>
      </c>
      <c r="K115" s="460">
        <v>42858</v>
      </c>
      <c r="L115" s="158"/>
      <c r="M115" s="452"/>
      <c r="N115" s="155" t="s">
        <v>2429</v>
      </c>
      <c r="O115" s="460">
        <v>42269</v>
      </c>
      <c r="P115" s="158"/>
      <c r="Q115" s="158"/>
      <c r="R115" s="158"/>
      <c r="S115" s="158"/>
      <c r="T115" s="158"/>
      <c r="U115" s="158"/>
      <c r="V115" s="157">
        <v>43041</v>
      </c>
      <c r="W115" s="97">
        <v>42948</v>
      </c>
      <c r="X115" s="158" t="s">
        <v>37</v>
      </c>
      <c r="Y115" s="158"/>
      <c r="Z115" s="160">
        <v>43313</v>
      </c>
      <c r="AA115" s="135"/>
    </row>
    <row r="116" spans="1:27" ht="15.75" customHeight="1">
      <c r="A116" s="191" t="s">
        <v>1098</v>
      </c>
      <c r="B116" s="198" t="s">
        <v>1099</v>
      </c>
      <c r="C116" s="198" t="s">
        <v>31</v>
      </c>
      <c r="D116" s="198" t="s">
        <v>1100</v>
      </c>
      <c r="E116" s="198" t="s">
        <v>1101</v>
      </c>
      <c r="F116" s="498" t="s">
        <v>1102</v>
      </c>
      <c r="G116" s="198" t="s">
        <v>1103</v>
      </c>
      <c r="H116" s="135"/>
      <c r="I116" s="135"/>
      <c r="J116" s="135"/>
      <c r="K116" s="135"/>
      <c r="L116" s="135"/>
      <c r="M116" s="135"/>
      <c r="N116" s="155" t="s">
        <v>681</v>
      </c>
      <c r="O116" s="198" t="s">
        <v>1104</v>
      </c>
      <c r="P116" s="135"/>
      <c r="Q116" s="135"/>
      <c r="R116" s="135"/>
      <c r="S116" s="135"/>
      <c r="T116" s="135"/>
      <c r="U116" s="135"/>
      <c r="V116" s="500">
        <v>43262</v>
      </c>
      <c r="W116" s="97">
        <v>43221</v>
      </c>
      <c r="X116" s="158" t="s">
        <v>37</v>
      </c>
      <c r="Y116" s="158"/>
      <c r="Z116" s="160">
        <v>43586</v>
      </c>
    </row>
    <row r="117" spans="1:27" ht="15.75" customHeight="1">
      <c r="A117" s="191" t="s">
        <v>1105</v>
      </c>
      <c r="B117" s="199" t="s">
        <v>1106</v>
      </c>
      <c r="C117" s="393" t="s">
        <v>237</v>
      </c>
      <c r="D117" s="393" t="s">
        <v>1107</v>
      </c>
      <c r="E117" s="199" t="s">
        <v>1108</v>
      </c>
      <c r="F117" s="419" t="s">
        <v>1109</v>
      </c>
      <c r="G117" s="199" t="s">
        <v>1110</v>
      </c>
      <c r="H117" s="155" t="s">
        <v>1009</v>
      </c>
      <c r="I117" s="447">
        <v>43214</v>
      </c>
      <c r="J117" s="199"/>
      <c r="K117" s="199"/>
      <c r="L117" s="199"/>
      <c r="M117" s="419"/>
      <c r="N117" s="155" t="s">
        <v>790</v>
      </c>
      <c r="O117" s="421">
        <v>42081</v>
      </c>
      <c r="P117" s="199"/>
      <c r="Q117" s="199"/>
      <c r="R117" s="199"/>
      <c r="S117" s="199"/>
      <c r="T117" s="199"/>
      <c r="U117" s="199"/>
      <c r="V117" s="157">
        <v>42571</v>
      </c>
      <c r="W117" s="97">
        <v>42522</v>
      </c>
      <c r="X117" s="199" t="s">
        <v>59</v>
      </c>
      <c r="Y117" s="158" t="s">
        <v>3017</v>
      </c>
      <c r="Z117" s="160">
        <v>43617</v>
      </c>
      <c r="AA117" s="171" t="s">
        <v>1111</v>
      </c>
    </row>
    <row r="118" spans="1:27" ht="15.75" customHeight="1">
      <c r="A118" s="191" t="s">
        <v>2641</v>
      </c>
      <c r="B118" s="158" t="s">
        <v>2642</v>
      </c>
      <c r="C118" s="393" t="s">
        <v>31</v>
      </c>
      <c r="D118" s="151" t="s">
        <v>582</v>
      </c>
      <c r="E118" s="152" t="s">
        <v>2643</v>
      </c>
      <c r="F118" s="391" t="s">
        <v>2644</v>
      </c>
      <c r="G118" s="158" t="s">
        <v>2645</v>
      </c>
      <c r="H118" s="155" t="s">
        <v>1296</v>
      </c>
      <c r="I118" s="460">
        <v>43249</v>
      </c>
      <c r="J118" s="158"/>
      <c r="K118" s="460"/>
      <c r="L118" s="158"/>
      <c r="M118" s="452"/>
      <c r="N118" s="158"/>
      <c r="O118" s="158"/>
      <c r="P118" s="158"/>
      <c r="Q118" s="158"/>
      <c r="R118" s="158"/>
      <c r="S118" s="158"/>
      <c r="T118" s="158"/>
      <c r="U118" s="158"/>
      <c r="V118" s="157">
        <v>43173</v>
      </c>
      <c r="W118" s="97">
        <v>43252</v>
      </c>
      <c r="X118" s="158" t="s">
        <v>37</v>
      </c>
      <c r="Y118" s="158"/>
      <c r="Z118" s="160">
        <v>43617</v>
      </c>
    </row>
    <row r="119" spans="1:27" ht="15.75" customHeight="1">
      <c r="A119" s="191" t="s">
        <v>1119</v>
      </c>
      <c r="B119" s="584" t="s">
        <v>1120</v>
      </c>
      <c r="C119" s="393" t="s">
        <v>237</v>
      </c>
      <c r="D119" s="151" t="s">
        <v>1121</v>
      </c>
      <c r="E119" s="152" t="s">
        <v>1122</v>
      </c>
      <c r="F119" s="391" t="s">
        <v>1123</v>
      </c>
      <c r="G119" s="158" t="s">
        <v>1124</v>
      </c>
      <c r="H119" s="155" t="s">
        <v>1125</v>
      </c>
      <c r="I119" s="460">
        <v>42999</v>
      </c>
      <c r="J119" s="158"/>
      <c r="K119" s="158"/>
      <c r="L119" s="158"/>
      <c r="M119" s="452"/>
      <c r="N119" s="158"/>
      <c r="O119" s="158"/>
      <c r="P119" s="158"/>
      <c r="Q119" s="158"/>
      <c r="R119" s="158"/>
      <c r="S119" s="158"/>
      <c r="T119" s="158"/>
      <c r="U119" s="158"/>
      <c r="V119" s="157">
        <v>43280</v>
      </c>
      <c r="W119" s="97">
        <v>43252</v>
      </c>
      <c r="X119" s="158" t="s">
        <v>37</v>
      </c>
      <c r="Y119" s="158"/>
      <c r="Z119" s="160">
        <v>43617</v>
      </c>
    </row>
    <row r="120" spans="1:27" ht="15.75" customHeight="1">
      <c r="A120" s="191" t="s">
        <v>1126</v>
      </c>
      <c r="B120" s="158" t="s">
        <v>1127</v>
      </c>
      <c r="C120" s="393" t="s">
        <v>31</v>
      </c>
      <c r="D120" s="151" t="s">
        <v>1128</v>
      </c>
      <c r="E120" s="152" t="s">
        <v>1129</v>
      </c>
      <c r="F120" s="391" t="s">
        <v>1130</v>
      </c>
      <c r="G120" s="158" t="s">
        <v>1131</v>
      </c>
      <c r="H120" s="158"/>
      <c r="I120" s="158"/>
      <c r="J120" s="158" t="s">
        <v>790</v>
      </c>
      <c r="K120" s="460">
        <v>42794</v>
      </c>
      <c r="L120" s="158"/>
      <c r="M120" s="452"/>
      <c r="N120" s="158"/>
      <c r="O120" s="158"/>
      <c r="P120" s="158"/>
      <c r="Q120" s="158"/>
      <c r="R120" s="158"/>
      <c r="S120" s="158"/>
      <c r="T120" s="158"/>
      <c r="U120" s="158"/>
      <c r="V120" s="157">
        <v>43001</v>
      </c>
      <c r="W120" s="97">
        <v>43009</v>
      </c>
      <c r="X120" s="158" t="s">
        <v>37</v>
      </c>
      <c r="Y120" s="158"/>
      <c r="Z120" s="160">
        <v>43374</v>
      </c>
    </row>
    <row r="121" spans="1:27" ht="15.75" customHeight="1">
      <c r="A121" s="191" t="s">
        <v>1133</v>
      </c>
      <c r="B121" s="199" t="s">
        <v>1134</v>
      </c>
      <c r="C121" s="393" t="s">
        <v>112</v>
      </c>
      <c r="D121" s="393" t="s">
        <v>1135</v>
      </c>
      <c r="E121" s="199" t="s">
        <v>1136</v>
      </c>
      <c r="F121" s="419" t="s">
        <v>1137</v>
      </c>
      <c r="G121" s="199" t="s">
        <v>1138</v>
      </c>
      <c r="H121" s="199"/>
      <c r="I121" s="199"/>
      <c r="J121" s="199" t="s">
        <v>1139</v>
      </c>
      <c r="K121" s="492">
        <v>42848</v>
      </c>
      <c r="L121" s="199"/>
      <c r="M121" s="419"/>
      <c r="N121" s="155" t="s">
        <v>1140</v>
      </c>
      <c r="O121" s="421">
        <v>41896</v>
      </c>
      <c r="P121" s="199"/>
      <c r="Q121" s="199"/>
      <c r="R121" s="199"/>
      <c r="S121" s="199"/>
      <c r="T121" s="199"/>
      <c r="U121" s="199"/>
      <c r="V121" s="157">
        <v>42051</v>
      </c>
      <c r="W121" s="219">
        <v>42248</v>
      </c>
      <c r="X121" s="199" t="s">
        <v>59</v>
      </c>
      <c r="Y121" s="199" t="s">
        <v>2624</v>
      </c>
      <c r="Z121" s="160">
        <v>43586</v>
      </c>
    </row>
    <row r="122" spans="1:27" ht="15.75" customHeight="1">
      <c r="A122" s="191" t="s">
        <v>2500</v>
      </c>
      <c r="B122" s="158" t="s">
        <v>2501</v>
      </c>
      <c r="C122" s="393" t="s">
        <v>31</v>
      </c>
      <c r="D122" s="151" t="s">
        <v>685</v>
      </c>
      <c r="E122" s="152" t="s">
        <v>2502</v>
      </c>
      <c r="F122" s="391" t="s">
        <v>2503</v>
      </c>
      <c r="G122" s="158" t="s">
        <v>2504</v>
      </c>
      <c r="H122" s="155" t="s">
        <v>2505</v>
      </c>
      <c r="I122" s="460">
        <v>43032</v>
      </c>
      <c r="J122" s="158"/>
      <c r="K122" s="158"/>
      <c r="L122" s="158"/>
      <c r="M122" s="452"/>
      <c r="N122" s="158"/>
      <c r="O122" s="158"/>
      <c r="P122" s="158" t="s">
        <v>805</v>
      </c>
      <c r="Q122" s="460">
        <v>41834</v>
      </c>
      <c r="R122" s="158"/>
      <c r="S122" s="158"/>
      <c r="T122" s="158"/>
      <c r="U122" s="158"/>
      <c r="V122" s="157">
        <v>42846</v>
      </c>
      <c r="W122" s="97">
        <v>43040</v>
      </c>
      <c r="X122" s="158" t="s">
        <v>37</v>
      </c>
      <c r="Y122" s="158"/>
      <c r="Z122" s="160">
        <v>43405</v>
      </c>
    </row>
    <row r="123" spans="1:27" ht="15.75" customHeight="1">
      <c r="A123" s="191" t="s">
        <v>2442</v>
      </c>
      <c r="B123" s="158" t="s">
        <v>2443</v>
      </c>
      <c r="C123" s="393" t="s">
        <v>237</v>
      </c>
      <c r="D123" s="393" t="s">
        <v>1107</v>
      </c>
      <c r="E123" s="152" t="s">
        <v>2444</v>
      </c>
      <c r="F123" s="391" t="s">
        <v>2445</v>
      </c>
      <c r="G123" s="158" t="s">
        <v>2446</v>
      </c>
      <c r="H123" s="158"/>
      <c r="I123" s="158"/>
      <c r="J123" s="158"/>
      <c r="K123" s="158"/>
      <c r="L123" s="434" t="s">
        <v>2447</v>
      </c>
      <c r="M123" s="452">
        <v>42384</v>
      </c>
      <c r="N123" s="158"/>
      <c r="O123" s="158"/>
      <c r="P123" s="158"/>
      <c r="Q123" s="158"/>
      <c r="R123" s="158" t="s">
        <v>1310</v>
      </c>
      <c r="S123" s="276">
        <v>41186</v>
      </c>
      <c r="T123" s="158"/>
      <c r="U123" s="158"/>
      <c r="V123" s="157">
        <v>42533</v>
      </c>
      <c r="W123" s="97">
        <v>42614</v>
      </c>
      <c r="X123" s="158" t="s">
        <v>59</v>
      </c>
      <c r="Y123" s="158" t="s">
        <v>2363</v>
      </c>
      <c r="Z123" s="160">
        <v>43344</v>
      </c>
    </row>
    <row r="124" spans="1:27" ht="15.75" customHeight="1">
      <c r="A124" s="385" t="s">
        <v>2661</v>
      </c>
      <c r="B124" s="210" t="s">
        <v>2662</v>
      </c>
      <c r="C124" s="423" t="s">
        <v>31</v>
      </c>
      <c r="D124" s="423" t="s">
        <v>318</v>
      </c>
      <c r="E124" s="270" t="s">
        <v>2663</v>
      </c>
      <c r="F124" s="463" t="s">
        <v>2664</v>
      </c>
      <c r="G124" s="233" t="s">
        <v>2665</v>
      </c>
      <c r="H124" s="210"/>
      <c r="I124" s="210"/>
      <c r="J124" s="210"/>
      <c r="K124" s="210"/>
      <c r="L124" s="233" t="s">
        <v>966</v>
      </c>
      <c r="M124" s="525">
        <v>42271</v>
      </c>
      <c r="N124" s="210"/>
      <c r="O124" s="210"/>
      <c r="P124" s="210"/>
      <c r="Q124" s="210"/>
      <c r="R124" s="210" t="s">
        <v>1713</v>
      </c>
      <c r="S124" s="269">
        <v>41319</v>
      </c>
      <c r="T124" s="210"/>
      <c r="U124" s="210"/>
      <c r="V124" s="157">
        <v>41403</v>
      </c>
      <c r="W124" s="449" t="s">
        <v>2666</v>
      </c>
      <c r="X124" s="210" t="s">
        <v>59</v>
      </c>
      <c r="Y124" s="233" t="s">
        <v>2314</v>
      </c>
      <c r="Z124" s="160">
        <v>43282</v>
      </c>
      <c r="AA124" s="193" t="s">
        <v>3016</v>
      </c>
    </row>
    <row r="125" spans="1:27" ht="15.75" customHeight="1">
      <c r="A125" s="286" t="s">
        <v>1141</v>
      </c>
      <c r="B125" s="158" t="s">
        <v>1142</v>
      </c>
      <c r="C125" s="414" t="s">
        <v>31</v>
      </c>
      <c r="D125" s="151" t="s">
        <v>93</v>
      </c>
      <c r="E125" s="226" t="s">
        <v>1143</v>
      </c>
      <c r="F125" s="417" t="s">
        <v>1144</v>
      </c>
      <c r="G125" s="158" t="s">
        <v>1145</v>
      </c>
      <c r="H125" s="155" t="s">
        <v>1146</v>
      </c>
      <c r="I125" s="606">
        <v>43083</v>
      </c>
      <c r="J125" s="209"/>
      <c r="K125" s="209"/>
      <c r="L125" s="158" t="s">
        <v>3035</v>
      </c>
      <c r="M125" s="452">
        <v>42375</v>
      </c>
      <c r="N125" s="209"/>
      <c r="O125" s="209"/>
      <c r="P125" s="209"/>
      <c r="Q125" s="209"/>
      <c r="R125" s="209" t="s">
        <v>1148</v>
      </c>
      <c r="S125" s="214">
        <v>41455</v>
      </c>
      <c r="T125" s="209"/>
      <c r="U125" s="209"/>
      <c r="V125" s="157">
        <v>42139</v>
      </c>
      <c r="W125" s="219">
        <v>42095</v>
      </c>
      <c r="X125" s="158" t="s">
        <v>59</v>
      </c>
      <c r="Y125" s="199" t="s">
        <v>2607</v>
      </c>
      <c r="Z125" s="160">
        <v>43556</v>
      </c>
    </row>
    <row r="126" spans="1:27" ht="15.75" customHeight="1">
      <c r="A126" s="286" t="s">
        <v>1666</v>
      </c>
      <c r="B126" s="209" t="s">
        <v>2981</v>
      </c>
      <c r="C126" s="423" t="s">
        <v>31</v>
      </c>
      <c r="D126" s="151" t="s">
        <v>685</v>
      </c>
      <c r="E126" s="226" t="s">
        <v>2982</v>
      </c>
      <c r="F126" s="392" t="s">
        <v>2983</v>
      </c>
      <c r="G126" s="158" t="s">
        <v>2984</v>
      </c>
      <c r="H126" s="158"/>
      <c r="I126" s="158"/>
      <c r="J126" s="158" t="s">
        <v>2985</v>
      </c>
      <c r="K126" s="422">
        <v>42717</v>
      </c>
      <c r="L126" s="209"/>
      <c r="M126" s="392"/>
      <c r="N126" s="209"/>
      <c r="O126" s="209"/>
      <c r="P126" s="209" t="s">
        <v>936</v>
      </c>
      <c r="Q126" s="214">
        <v>41752</v>
      </c>
      <c r="R126" s="209"/>
      <c r="S126" s="209"/>
      <c r="T126" s="209"/>
      <c r="U126" s="209"/>
      <c r="V126" s="157">
        <v>41814</v>
      </c>
      <c r="W126" s="219">
        <v>41852</v>
      </c>
      <c r="X126" s="158" t="s">
        <v>59</v>
      </c>
      <c r="Y126" s="158" t="s">
        <v>3017</v>
      </c>
      <c r="Z126" s="160">
        <v>43617</v>
      </c>
    </row>
    <row r="127" spans="1:27" ht="15.75" customHeight="1">
      <c r="A127" s="191" t="s">
        <v>1190</v>
      </c>
      <c r="B127" s="158" t="s">
        <v>1191</v>
      </c>
      <c r="C127" s="414" t="s">
        <v>31</v>
      </c>
      <c r="D127" s="414" t="s">
        <v>54</v>
      </c>
      <c r="E127" s="152" t="s">
        <v>1192</v>
      </c>
      <c r="F127" s="391" t="s">
        <v>1193</v>
      </c>
      <c r="G127" s="158" t="s">
        <v>1194</v>
      </c>
      <c r="H127" s="155" t="s">
        <v>1195</v>
      </c>
      <c r="I127" s="606">
        <v>43046</v>
      </c>
      <c r="J127" s="209"/>
      <c r="K127" s="209"/>
      <c r="L127" s="209"/>
      <c r="M127" s="392"/>
      <c r="N127" s="155" t="s">
        <v>1196</v>
      </c>
      <c r="O127" s="422">
        <v>42046</v>
      </c>
      <c r="P127" s="209"/>
      <c r="Q127" s="209"/>
      <c r="R127" s="209"/>
      <c r="S127" s="209"/>
      <c r="T127" s="158" t="s">
        <v>1197</v>
      </c>
      <c r="U127" s="276">
        <v>40820</v>
      </c>
      <c r="V127" s="157">
        <v>43073</v>
      </c>
      <c r="W127" s="97">
        <v>42856</v>
      </c>
      <c r="X127" s="158" t="s">
        <v>59</v>
      </c>
      <c r="Y127" s="158" t="s">
        <v>2624</v>
      </c>
      <c r="Z127" s="160">
        <v>43586</v>
      </c>
    </row>
    <row r="128" spans="1:27" ht="15.75" customHeight="1">
      <c r="A128" s="286" t="s">
        <v>2688</v>
      </c>
      <c r="B128" s="158" t="s">
        <v>2689</v>
      </c>
      <c r="C128" s="423" t="s">
        <v>514</v>
      </c>
      <c r="D128" s="423" t="s">
        <v>515</v>
      </c>
      <c r="E128" s="195" t="s">
        <v>2690</v>
      </c>
      <c r="F128" s="417" t="s">
        <v>2691</v>
      </c>
      <c r="G128" s="158"/>
      <c r="H128" s="209"/>
      <c r="I128" s="209"/>
      <c r="J128" s="209"/>
      <c r="K128" s="209"/>
      <c r="L128" s="209"/>
      <c r="M128" s="392"/>
      <c r="N128" s="209"/>
      <c r="O128" s="209"/>
      <c r="P128" s="209"/>
      <c r="Q128" s="209"/>
      <c r="R128" s="209"/>
      <c r="S128" s="209"/>
      <c r="T128" s="209" t="s">
        <v>1574</v>
      </c>
      <c r="U128" s="214">
        <v>40975</v>
      </c>
      <c r="V128" s="157">
        <v>41969</v>
      </c>
      <c r="W128" s="219">
        <v>41091</v>
      </c>
      <c r="X128" s="209" t="s">
        <v>59</v>
      </c>
      <c r="Y128" s="158" t="s">
        <v>2409</v>
      </c>
      <c r="Z128" s="160">
        <v>43313</v>
      </c>
    </row>
    <row r="129" spans="1:27" ht="15.75" customHeight="1">
      <c r="A129" s="191" t="s">
        <v>1230</v>
      </c>
      <c r="B129" s="158" t="s">
        <v>1231</v>
      </c>
      <c r="C129" s="393" t="s">
        <v>31</v>
      </c>
      <c r="D129" s="151" t="s">
        <v>334</v>
      </c>
      <c r="E129" s="152" t="s">
        <v>1232</v>
      </c>
      <c r="F129" s="391" t="s">
        <v>1233</v>
      </c>
      <c r="G129" s="158" t="s">
        <v>1234</v>
      </c>
      <c r="H129" s="158"/>
      <c r="I129" s="158"/>
      <c r="J129" s="158"/>
      <c r="K129" s="460"/>
      <c r="L129" s="158" t="s">
        <v>1235</v>
      </c>
      <c r="M129" s="452">
        <v>42619</v>
      </c>
      <c r="N129" s="158"/>
      <c r="O129" s="158"/>
      <c r="P129" s="158" t="s">
        <v>870</v>
      </c>
      <c r="Q129" s="460">
        <v>41597</v>
      </c>
      <c r="R129" s="158"/>
      <c r="S129" s="158"/>
      <c r="T129" s="158"/>
      <c r="U129" s="158"/>
      <c r="V129" s="157">
        <v>43089</v>
      </c>
      <c r="W129" s="97">
        <v>43009</v>
      </c>
      <c r="X129" s="158" t="s">
        <v>37</v>
      </c>
      <c r="Y129" s="158"/>
      <c r="Z129" s="160">
        <v>43374</v>
      </c>
    </row>
    <row r="130" spans="1:27" ht="15.75" customHeight="1">
      <c r="A130" s="191" t="s">
        <v>2560</v>
      </c>
      <c r="B130" s="158" t="s">
        <v>2561</v>
      </c>
      <c r="C130" s="393" t="s">
        <v>31</v>
      </c>
      <c r="D130" s="393" t="s">
        <v>148</v>
      </c>
      <c r="E130" s="195" t="s">
        <v>2562</v>
      </c>
      <c r="F130" s="391" t="s">
        <v>2563</v>
      </c>
      <c r="G130" s="158" t="s">
        <v>2564</v>
      </c>
      <c r="H130" s="155" t="s">
        <v>837</v>
      </c>
      <c r="I130" s="460">
        <v>43112</v>
      </c>
      <c r="J130" s="209"/>
      <c r="K130" s="209"/>
      <c r="L130" s="158" t="s">
        <v>2565</v>
      </c>
      <c r="M130" s="452">
        <v>42297</v>
      </c>
      <c r="N130" s="209"/>
      <c r="O130" s="209"/>
      <c r="P130" s="209"/>
      <c r="Q130" s="209"/>
      <c r="R130" s="209"/>
      <c r="S130" s="214"/>
      <c r="T130" s="209"/>
      <c r="U130" s="209"/>
      <c r="V130" s="157">
        <v>43412</v>
      </c>
      <c r="W130" s="97">
        <v>43132</v>
      </c>
      <c r="X130" s="233" t="s">
        <v>37</v>
      </c>
      <c r="Y130" s="233"/>
      <c r="Z130" s="160">
        <v>43497</v>
      </c>
    </row>
    <row r="131" spans="1:27" ht="15.75" customHeight="1">
      <c r="A131" s="191" t="s">
        <v>1247</v>
      </c>
      <c r="B131" s="158" t="s">
        <v>1248</v>
      </c>
      <c r="C131" s="393" t="s">
        <v>439</v>
      </c>
      <c r="D131" s="151" t="s">
        <v>54</v>
      </c>
      <c r="E131" s="152" t="s">
        <v>1249</v>
      </c>
      <c r="F131" s="391" t="s">
        <v>1250</v>
      </c>
      <c r="G131" s="158" t="s">
        <v>1251</v>
      </c>
      <c r="H131" s="158"/>
      <c r="I131" s="158"/>
      <c r="J131" s="158" t="s">
        <v>1253</v>
      </c>
      <c r="K131" s="460">
        <v>42762</v>
      </c>
      <c r="L131" s="158"/>
      <c r="M131" s="452"/>
      <c r="N131" s="158"/>
      <c r="O131" s="158"/>
      <c r="P131" s="158"/>
      <c r="Q131" s="158"/>
      <c r="R131" s="158"/>
      <c r="S131" s="158"/>
      <c r="T131" s="158"/>
      <c r="U131" s="158"/>
      <c r="V131" s="157">
        <v>42781</v>
      </c>
      <c r="W131" s="97">
        <v>42948</v>
      </c>
      <c r="X131" s="158" t="s">
        <v>37</v>
      </c>
      <c r="Y131" s="158"/>
      <c r="Z131" s="160">
        <v>43313</v>
      </c>
    </row>
    <row r="132" spans="1:27" ht="15.75" customHeight="1">
      <c r="A132" s="191" t="s">
        <v>1260</v>
      </c>
      <c r="B132" s="158" t="s">
        <v>1261</v>
      </c>
      <c r="C132" s="393" t="s">
        <v>31</v>
      </c>
      <c r="D132" s="151" t="s">
        <v>1114</v>
      </c>
      <c r="E132" s="152" t="s">
        <v>1262</v>
      </c>
      <c r="F132" s="391" t="s">
        <v>1263</v>
      </c>
      <c r="G132" s="158" t="s">
        <v>3036</v>
      </c>
      <c r="H132" s="158"/>
      <c r="I132" s="158"/>
      <c r="J132" s="158" t="s">
        <v>1265</v>
      </c>
      <c r="K132" s="460">
        <v>42939</v>
      </c>
      <c r="L132" s="158"/>
      <c r="M132" s="452"/>
      <c r="N132" s="158"/>
      <c r="O132" s="158"/>
      <c r="P132" s="158"/>
      <c r="Q132" s="158"/>
      <c r="R132" s="158"/>
      <c r="S132" s="158"/>
      <c r="T132" s="158"/>
      <c r="U132" s="158"/>
      <c r="V132" s="157">
        <v>43285</v>
      </c>
      <c r="W132" s="97">
        <v>43221</v>
      </c>
      <c r="X132" s="158" t="s">
        <v>37</v>
      </c>
      <c r="Y132" s="158"/>
      <c r="Z132" s="160">
        <v>43586</v>
      </c>
    </row>
    <row r="133" spans="1:27" ht="15.75" customHeight="1">
      <c r="A133" s="191" t="s">
        <v>2829</v>
      </c>
      <c r="B133" s="158" t="s">
        <v>2830</v>
      </c>
      <c r="C133" s="393" t="s">
        <v>31</v>
      </c>
      <c r="D133" s="151" t="s">
        <v>2831</v>
      </c>
      <c r="E133" s="197" t="s">
        <v>2832</v>
      </c>
      <c r="F133" s="391" t="s">
        <v>2833</v>
      </c>
      <c r="G133" s="158" t="s">
        <v>2834</v>
      </c>
      <c r="H133" s="158"/>
      <c r="I133" s="158"/>
      <c r="J133" s="158"/>
      <c r="K133" s="158"/>
      <c r="L133" s="158"/>
      <c r="M133" s="416"/>
      <c r="N133" s="158"/>
      <c r="O133" s="158"/>
      <c r="P133" s="158" t="s">
        <v>2167</v>
      </c>
      <c r="Q133" s="276">
        <v>41873</v>
      </c>
      <c r="R133" s="135"/>
      <c r="S133" s="158"/>
      <c r="T133" s="158"/>
      <c r="U133" s="158"/>
      <c r="V133" s="157">
        <v>42387</v>
      </c>
      <c r="W133" s="97">
        <v>42644</v>
      </c>
      <c r="X133" s="158" t="s">
        <v>59</v>
      </c>
      <c r="Y133" s="158" t="s">
        <v>2356</v>
      </c>
      <c r="Z133" s="160">
        <v>43374</v>
      </c>
    </row>
    <row r="134" spans="1:27" ht="15.75" customHeight="1">
      <c r="A134" s="191" t="s">
        <v>2619</v>
      </c>
      <c r="B134" s="158" t="s">
        <v>2620</v>
      </c>
      <c r="C134" s="393" t="s">
        <v>237</v>
      </c>
      <c r="D134" s="393" t="s">
        <v>1107</v>
      </c>
      <c r="E134" s="197" t="s">
        <v>2621</v>
      </c>
      <c r="F134" s="416">
        <v>3023508180</v>
      </c>
      <c r="G134" s="158" t="s">
        <v>2622</v>
      </c>
      <c r="H134" s="158"/>
      <c r="I134" s="158"/>
      <c r="J134" s="158"/>
      <c r="K134" s="464"/>
      <c r="L134" s="209"/>
      <c r="M134" s="392"/>
      <c r="N134" s="155" t="s">
        <v>2623</v>
      </c>
      <c r="O134" s="276">
        <v>42018</v>
      </c>
      <c r="P134" s="135"/>
      <c r="Q134" s="209"/>
      <c r="R134" s="209"/>
      <c r="S134" s="209"/>
      <c r="T134" s="209"/>
      <c r="U134" s="209"/>
      <c r="V134" s="157">
        <v>42784</v>
      </c>
      <c r="W134" s="97">
        <v>42826</v>
      </c>
      <c r="X134" s="158" t="s">
        <v>59</v>
      </c>
      <c r="Y134" s="158" t="s">
        <v>2624</v>
      </c>
      <c r="Z134" s="160">
        <v>43586</v>
      </c>
    </row>
    <row r="135" spans="1:27" ht="15.75" customHeight="1">
      <c r="A135" s="286" t="s">
        <v>1271</v>
      </c>
      <c r="B135" s="209" t="s">
        <v>1272</v>
      </c>
      <c r="C135" s="423" t="s">
        <v>439</v>
      </c>
      <c r="D135" s="151" t="s">
        <v>1273</v>
      </c>
      <c r="E135" s="226" t="str">
        <f>HYPERLINK("mailto:brittpod@gmail.com","brittpod@gmail.com")</f>
        <v>brittpod@gmail.com</v>
      </c>
      <c r="F135" s="392" t="s">
        <v>1274</v>
      </c>
      <c r="G135" s="158" t="s">
        <v>1275</v>
      </c>
      <c r="H135" s="158"/>
      <c r="I135" s="158"/>
      <c r="J135" s="158" t="s">
        <v>1276</v>
      </c>
      <c r="K135" s="464">
        <v>42800</v>
      </c>
      <c r="L135" s="209"/>
      <c r="M135" s="392"/>
      <c r="N135" s="155" t="s">
        <v>1277</v>
      </c>
      <c r="O135" s="214">
        <v>41993</v>
      </c>
      <c r="P135" s="135"/>
      <c r="Q135" s="209"/>
      <c r="R135" s="209"/>
      <c r="S135" s="209"/>
      <c r="T135" s="209"/>
      <c r="U135" s="209"/>
      <c r="V135" s="157">
        <v>42194</v>
      </c>
      <c r="W135" s="219">
        <v>42186</v>
      </c>
      <c r="X135" s="158" t="s">
        <v>59</v>
      </c>
      <c r="Y135" s="158" t="s">
        <v>2314</v>
      </c>
      <c r="Z135" s="160">
        <v>43282</v>
      </c>
      <c r="AA135" s="193" t="s">
        <v>3016</v>
      </c>
    </row>
    <row r="136" spans="1:27" ht="15.75" customHeight="1">
      <c r="A136" s="586" t="s">
        <v>1278</v>
      </c>
      <c r="B136" s="158" t="s">
        <v>1279</v>
      </c>
      <c r="C136" s="151" t="s">
        <v>31</v>
      </c>
      <c r="D136" s="151" t="s">
        <v>70</v>
      </c>
      <c r="E136" s="197" t="s">
        <v>1280</v>
      </c>
      <c r="F136" s="391" t="s">
        <v>1281</v>
      </c>
      <c r="G136" s="158" t="s">
        <v>1282</v>
      </c>
      <c r="H136" s="158"/>
      <c r="I136" s="158"/>
      <c r="J136" s="158"/>
      <c r="K136" s="158"/>
      <c r="L136" s="158"/>
      <c r="M136" s="416"/>
      <c r="N136" s="155" t="s">
        <v>1283</v>
      </c>
      <c r="O136" s="276">
        <v>42199</v>
      </c>
      <c r="P136" s="135"/>
      <c r="Q136" s="158"/>
      <c r="R136" s="158"/>
      <c r="S136" s="158"/>
      <c r="T136" s="158"/>
      <c r="U136" s="158"/>
      <c r="V136" s="157">
        <v>42435</v>
      </c>
      <c r="W136" s="97">
        <v>42614</v>
      </c>
      <c r="X136" s="158" t="s">
        <v>59</v>
      </c>
      <c r="Y136" s="158" t="s">
        <v>2363</v>
      </c>
      <c r="Z136" s="360">
        <v>43344</v>
      </c>
    </row>
    <row r="137" spans="1:27" ht="15.75" customHeight="1">
      <c r="A137" s="191" t="s">
        <v>2941</v>
      </c>
      <c r="B137" s="199" t="s">
        <v>2942</v>
      </c>
      <c r="C137" s="393" t="s">
        <v>2943</v>
      </c>
      <c r="D137" s="418" t="s">
        <v>318</v>
      </c>
      <c r="E137" s="199" t="s">
        <v>3037</v>
      </c>
      <c r="F137" s="419" t="s">
        <v>2945</v>
      </c>
      <c r="G137" s="199" t="s">
        <v>2946</v>
      </c>
      <c r="H137" s="155" t="s">
        <v>464</v>
      </c>
      <c r="I137" s="503">
        <v>43105</v>
      </c>
      <c r="J137" s="199"/>
      <c r="K137" s="199"/>
      <c r="L137" s="199"/>
      <c r="M137" s="419"/>
      <c r="N137" s="199"/>
      <c r="O137" s="421"/>
      <c r="P137" s="199"/>
      <c r="Q137" s="199"/>
      <c r="R137" s="199"/>
      <c r="S137" s="421"/>
      <c r="T137" s="199"/>
      <c r="U137" s="199"/>
      <c r="V137" s="157">
        <v>43123</v>
      </c>
      <c r="W137" s="97">
        <v>43191</v>
      </c>
      <c r="X137" s="199" t="s">
        <v>37</v>
      </c>
      <c r="Y137" s="158"/>
      <c r="Z137" s="160">
        <v>43556</v>
      </c>
    </row>
    <row r="138" spans="1:27" ht="15.75" customHeight="1">
      <c r="A138" s="191" t="s">
        <v>1290</v>
      </c>
      <c r="B138" s="199" t="s">
        <v>1291</v>
      </c>
      <c r="C138" s="393" t="s">
        <v>31</v>
      </c>
      <c r="D138" s="418" t="s">
        <v>685</v>
      </c>
      <c r="E138" s="199" t="s">
        <v>1292</v>
      </c>
      <c r="F138" s="419" t="s">
        <v>1293</v>
      </c>
      <c r="G138" s="199" t="s">
        <v>1294</v>
      </c>
      <c r="H138" s="199"/>
      <c r="I138" s="199"/>
      <c r="J138" s="199"/>
      <c r="K138" s="199"/>
      <c r="L138" s="199" t="s">
        <v>745</v>
      </c>
      <c r="M138" s="492">
        <v>42487</v>
      </c>
      <c r="N138" s="199"/>
      <c r="O138" s="421"/>
      <c r="P138" s="199"/>
      <c r="Q138" s="199"/>
      <c r="R138" s="199"/>
      <c r="S138" s="421"/>
      <c r="T138" s="199" t="s">
        <v>1296</v>
      </c>
      <c r="U138" s="604">
        <v>38930</v>
      </c>
      <c r="V138" s="157">
        <v>42869</v>
      </c>
      <c r="W138" s="97">
        <v>42826</v>
      </c>
      <c r="X138" s="199" t="s">
        <v>59</v>
      </c>
      <c r="Y138" s="199" t="s">
        <v>2607</v>
      </c>
      <c r="Z138" s="160">
        <v>43556</v>
      </c>
    </row>
    <row r="139" spans="1:27" ht="15.75" customHeight="1">
      <c r="A139" s="191" t="s">
        <v>1303</v>
      </c>
      <c r="B139" s="199" t="s">
        <v>1304</v>
      </c>
      <c r="C139" s="393" t="s">
        <v>31</v>
      </c>
      <c r="D139" s="418" t="s">
        <v>1305</v>
      </c>
      <c r="E139" s="199" t="s">
        <v>1306</v>
      </c>
      <c r="F139" s="419" t="s">
        <v>1307</v>
      </c>
      <c r="G139" s="199" t="s">
        <v>1308</v>
      </c>
      <c r="H139" s="155" t="s">
        <v>1309</v>
      </c>
      <c r="I139" s="552">
        <v>42979</v>
      </c>
      <c r="J139" s="199"/>
      <c r="K139" s="199"/>
      <c r="L139" s="199"/>
      <c r="M139" s="419"/>
      <c r="N139" s="155" t="s">
        <v>922</v>
      </c>
      <c r="O139" s="421">
        <v>42117</v>
      </c>
      <c r="P139" s="199"/>
      <c r="Q139" s="199"/>
      <c r="R139" s="199" t="s">
        <v>1310</v>
      </c>
      <c r="S139" s="421">
        <v>41204</v>
      </c>
      <c r="T139" s="199"/>
      <c r="U139" s="199"/>
      <c r="V139" s="157">
        <v>42638</v>
      </c>
      <c r="W139" s="97">
        <v>42430</v>
      </c>
      <c r="X139" s="199" t="s">
        <v>59</v>
      </c>
      <c r="Y139" s="158" t="s">
        <v>2371</v>
      </c>
      <c r="Z139" s="160">
        <v>43525</v>
      </c>
    </row>
    <row r="140" spans="1:27" ht="15.75" customHeight="1">
      <c r="A140" s="191" t="s">
        <v>1317</v>
      </c>
      <c r="B140" s="199" t="s">
        <v>1318</v>
      </c>
      <c r="C140" s="414" t="s">
        <v>31</v>
      </c>
      <c r="D140" s="414" t="s">
        <v>54</v>
      </c>
      <c r="E140" s="199" t="s">
        <v>1319</v>
      </c>
      <c r="F140" s="419" t="s">
        <v>1320</v>
      </c>
      <c r="G140" s="199" t="s">
        <v>1321</v>
      </c>
      <c r="H140" s="155" t="s">
        <v>1322</v>
      </c>
      <c r="I140" s="447">
        <v>43084</v>
      </c>
      <c r="J140" s="199"/>
      <c r="K140" s="199"/>
      <c r="L140" s="199"/>
      <c r="M140" s="419"/>
      <c r="N140" s="199"/>
      <c r="O140" s="199"/>
      <c r="P140" s="199" t="s">
        <v>1204</v>
      </c>
      <c r="Q140" s="421">
        <v>41755</v>
      </c>
      <c r="R140" s="199"/>
      <c r="S140" s="199"/>
      <c r="T140" s="199" t="s">
        <v>1482</v>
      </c>
      <c r="U140" s="352">
        <v>40784</v>
      </c>
      <c r="V140" s="157">
        <v>42529</v>
      </c>
      <c r="W140" s="97">
        <v>42370</v>
      </c>
      <c r="X140" s="199" t="s">
        <v>59</v>
      </c>
      <c r="Y140" s="199" t="s">
        <v>2531</v>
      </c>
      <c r="Z140" s="160">
        <v>43466</v>
      </c>
    </row>
    <row r="141" spans="1:27" ht="15.75" customHeight="1">
      <c r="A141" s="191" t="s">
        <v>1332</v>
      </c>
      <c r="B141" s="158" t="s">
        <v>1333</v>
      </c>
      <c r="C141" s="393" t="s">
        <v>31</v>
      </c>
      <c r="D141" s="151" t="s">
        <v>1334</v>
      </c>
      <c r="E141" s="152" t="s">
        <v>1335</v>
      </c>
      <c r="F141" s="391" t="s">
        <v>1336</v>
      </c>
      <c r="G141" s="158" t="s">
        <v>1337</v>
      </c>
      <c r="H141" s="158"/>
      <c r="I141" s="158"/>
      <c r="J141" s="158" t="s">
        <v>1338</v>
      </c>
      <c r="K141" s="460">
        <v>42934</v>
      </c>
      <c r="L141" s="158"/>
      <c r="M141" s="452"/>
      <c r="N141" s="158"/>
      <c r="O141" s="158"/>
      <c r="P141" s="158"/>
      <c r="Q141" s="158"/>
      <c r="R141" s="158"/>
      <c r="S141" s="158"/>
      <c r="T141" s="158"/>
      <c r="U141" s="158"/>
      <c r="V141" s="477">
        <v>42799</v>
      </c>
      <c r="W141" s="97">
        <v>42979</v>
      </c>
      <c r="X141" s="158" t="s">
        <v>37</v>
      </c>
      <c r="Y141" s="158"/>
      <c r="Z141" s="160">
        <v>43344</v>
      </c>
    </row>
    <row r="142" spans="1:27" ht="15.75" customHeight="1">
      <c r="A142" s="149" t="s">
        <v>2430</v>
      </c>
      <c r="B142" s="233" t="s">
        <v>2431</v>
      </c>
      <c r="C142" s="393" t="s">
        <v>2432</v>
      </c>
      <c r="D142" s="151" t="s">
        <v>786</v>
      </c>
      <c r="E142" s="478" t="s">
        <v>2433</v>
      </c>
      <c r="F142" s="425" t="s">
        <v>2434</v>
      </c>
      <c r="G142" s="233" t="s">
        <v>2435</v>
      </c>
      <c r="H142" s="233"/>
      <c r="I142" s="233"/>
      <c r="J142" s="233"/>
      <c r="K142" s="233"/>
      <c r="L142" s="233"/>
      <c r="M142" s="462"/>
      <c r="N142" s="233"/>
      <c r="O142" s="233"/>
      <c r="P142" s="233"/>
      <c r="Q142" s="233"/>
      <c r="R142" s="233"/>
      <c r="S142" s="233"/>
      <c r="T142" s="233" t="s">
        <v>2436</v>
      </c>
      <c r="U142" s="158" t="s">
        <v>2437</v>
      </c>
      <c r="V142" s="157">
        <v>42229</v>
      </c>
      <c r="W142" s="219">
        <v>42217</v>
      </c>
      <c r="X142" s="233" t="s">
        <v>59</v>
      </c>
      <c r="Y142" s="233" t="s">
        <v>2409</v>
      </c>
      <c r="Z142" s="160">
        <v>43313</v>
      </c>
    </row>
    <row r="143" spans="1:27" ht="15.75" customHeight="1">
      <c r="A143" s="191" t="s">
        <v>1346</v>
      </c>
      <c r="B143" s="158" t="s">
        <v>1347</v>
      </c>
      <c r="C143" s="393" t="s">
        <v>31</v>
      </c>
      <c r="D143" s="393" t="s">
        <v>334</v>
      </c>
      <c r="E143" s="195" t="s">
        <v>1348</v>
      </c>
      <c r="F143" s="391" t="s">
        <v>1349</v>
      </c>
      <c r="G143" s="158" t="s">
        <v>1350</v>
      </c>
      <c r="H143" s="209"/>
      <c r="I143" s="209"/>
      <c r="J143" s="209"/>
      <c r="K143" s="209"/>
      <c r="L143" s="158"/>
      <c r="M143" s="452"/>
      <c r="N143" s="155" t="s">
        <v>1351</v>
      </c>
      <c r="O143" s="460">
        <v>41996</v>
      </c>
      <c r="P143" s="209"/>
      <c r="Q143" s="209"/>
      <c r="R143" s="209"/>
      <c r="S143" s="214"/>
      <c r="T143" s="209"/>
      <c r="U143" s="209"/>
      <c r="V143" s="157">
        <v>43294</v>
      </c>
      <c r="W143" s="97">
        <v>43132</v>
      </c>
      <c r="X143" s="233" t="s">
        <v>37</v>
      </c>
      <c r="Y143" s="233"/>
      <c r="Z143" s="160">
        <v>43497</v>
      </c>
    </row>
    <row r="144" spans="1:27" ht="15.75" customHeight="1">
      <c r="A144" s="149" t="s">
        <v>2892</v>
      </c>
      <c r="B144" s="233" t="s">
        <v>2893</v>
      </c>
      <c r="C144" s="393" t="s">
        <v>31</v>
      </c>
      <c r="D144" s="151" t="s">
        <v>334</v>
      </c>
      <c r="E144" s="424" t="s">
        <v>2894</v>
      </c>
      <c r="F144" s="425" t="s">
        <v>2895</v>
      </c>
      <c r="G144" s="233" t="s">
        <v>2896</v>
      </c>
      <c r="H144" s="210"/>
      <c r="I144" s="210"/>
      <c r="J144" s="210"/>
      <c r="K144" s="210"/>
      <c r="L144" s="233" t="s">
        <v>2897</v>
      </c>
      <c r="M144" s="551">
        <v>42598</v>
      </c>
      <c r="N144" s="209"/>
      <c r="O144" s="269"/>
      <c r="P144" s="210"/>
      <c r="Q144" s="210"/>
      <c r="R144" s="210"/>
      <c r="S144" s="214"/>
      <c r="T144" s="210"/>
      <c r="U144" s="210"/>
      <c r="V144" s="157">
        <v>42783</v>
      </c>
      <c r="W144" s="97">
        <v>42795</v>
      </c>
      <c r="X144" s="233" t="s">
        <v>59</v>
      </c>
      <c r="Y144" s="158" t="s">
        <v>2371</v>
      </c>
      <c r="Z144" s="160">
        <v>43525</v>
      </c>
    </row>
    <row r="145" spans="1:26" ht="15.75" customHeight="1">
      <c r="A145" s="191" t="s">
        <v>1358</v>
      </c>
      <c r="B145" s="158" t="s">
        <v>1359</v>
      </c>
      <c r="C145" s="393" t="s">
        <v>112</v>
      </c>
      <c r="D145" s="151" t="s">
        <v>1107</v>
      </c>
      <c r="E145" s="152" t="s">
        <v>1360</v>
      </c>
      <c r="F145" s="391" t="s">
        <v>1361</v>
      </c>
      <c r="G145" s="158" t="s">
        <v>1362</v>
      </c>
      <c r="H145" s="158"/>
      <c r="I145" s="158"/>
      <c r="J145" s="158" t="s">
        <v>1364</v>
      </c>
      <c r="K145" s="460">
        <v>42717</v>
      </c>
      <c r="L145" s="158"/>
      <c r="M145" s="452"/>
      <c r="N145" s="158"/>
      <c r="O145" s="158"/>
      <c r="P145" s="158"/>
      <c r="Q145" s="158"/>
      <c r="R145" s="158"/>
      <c r="S145" s="158"/>
      <c r="T145" s="158"/>
      <c r="U145" s="158"/>
      <c r="V145" s="157">
        <v>42793</v>
      </c>
      <c r="W145" s="97">
        <v>43040</v>
      </c>
      <c r="X145" s="158" t="s">
        <v>37</v>
      </c>
      <c r="Y145" s="158"/>
      <c r="Z145" s="160">
        <v>43405</v>
      </c>
    </row>
    <row r="146" spans="1:26" ht="15.75" customHeight="1">
      <c r="A146" s="385" t="s">
        <v>2698</v>
      </c>
      <c r="B146" s="210" t="s">
        <v>2699</v>
      </c>
      <c r="C146" s="423" t="s">
        <v>31</v>
      </c>
      <c r="D146" s="414" t="s">
        <v>83</v>
      </c>
      <c r="E146" s="270" t="s">
        <v>2700</v>
      </c>
      <c r="F146" s="463" t="s">
        <v>2701</v>
      </c>
      <c r="G146" s="233" t="s">
        <v>2702</v>
      </c>
      <c r="H146" s="210"/>
      <c r="I146" s="210"/>
      <c r="J146" s="210"/>
      <c r="K146" s="210"/>
      <c r="L146" s="210"/>
      <c r="M146" s="450"/>
      <c r="N146" s="533" t="s">
        <v>2703</v>
      </c>
      <c r="O146" s="269">
        <v>41952</v>
      </c>
      <c r="P146" s="210"/>
      <c r="Q146" s="210"/>
      <c r="R146" s="210" t="s">
        <v>2704</v>
      </c>
      <c r="S146" s="214">
        <v>41260</v>
      </c>
      <c r="T146" s="210"/>
      <c r="U146" s="210"/>
      <c r="V146" s="157">
        <v>41509</v>
      </c>
      <c r="W146" s="449" t="s">
        <v>135</v>
      </c>
      <c r="X146" s="210" t="s">
        <v>59</v>
      </c>
      <c r="Y146" s="233" t="s">
        <v>2409</v>
      </c>
      <c r="Z146" s="160">
        <v>43313</v>
      </c>
    </row>
    <row r="147" spans="1:26" ht="15.75" customHeight="1">
      <c r="A147" s="191" t="s">
        <v>3005</v>
      </c>
      <c r="B147" s="158" t="s">
        <v>1367</v>
      </c>
      <c r="C147" s="393" t="s">
        <v>112</v>
      </c>
      <c r="D147" s="151"/>
      <c r="E147" s="152" t="s">
        <v>3006</v>
      </c>
      <c r="F147" s="391" t="s">
        <v>1369</v>
      </c>
      <c r="G147" s="158" t="s">
        <v>1370</v>
      </c>
      <c r="H147" s="158"/>
      <c r="I147" s="158"/>
      <c r="J147" s="158" t="s">
        <v>1371</v>
      </c>
      <c r="K147" s="460">
        <v>42871</v>
      </c>
      <c r="L147" s="158"/>
      <c r="M147" s="452"/>
      <c r="N147" s="158"/>
      <c r="O147" s="158"/>
      <c r="P147" s="158"/>
      <c r="Q147" s="158"/>
      <c r="R147" s="158"/>
      <c r="S147" s="158"/>
      <c r="T147" s="158"/>
      <c r="U147" s="158"/>
      <c r="V147" s="157">
        <v>42883</v>
      </c>
      <c r="W147" s="97">
        <v>43009</v>
      </c>
      <c r="X147" s="158" t="s">
        <v>37</v>
      </c>
      <c r="Y147" s="158"/>
      <c r="Z147" s="160">
        <v>43374</v>
      </c>
    </row>
    <row r="148" spans="1:26" ht="15.75" customHeight="1">
      <c r="A148" s="191" t="s">
        <v>2517</v>
      </c>
      <c r="B148" s="158" t="s">
        <v>2518</v>
      </c>
      <c r="C148" s="151" t="s">
        <v>31</v>
      </c>
      <c r="D148" s="151" t="s">
        <v>1114</v>
      </c>
      <c r="E148" s="473" t="s">
        <v>2519</v>
      </c>
      <c r="F148" s="391" t="s">
        <v>2520</v>
      </c>
      <c r="G148" s="158" t="s">
        <v>2521</v>
      </c>
      <c r="H148" s="209"/>
      <c r="I148" s="209"/>
      <c r="J148" s="158" t="s">
        <v>2522</v>
      </c>
      <c r="K148" s="460">
        <v>42668</v>
      </c>
      <c r="L148" s="209"/>
      <c r="M148" s="392"/>
      <c r="N148" s="228"/>
      <c r="O148" s="490"/>
      <c r="P148" s="209"/>
      <c r="Q148" s="209"/>
      <c r="R148" s="209"/>
      <c r="S148" s="214"/>
      <c r="T148" s="158" t="s">
        <v>2523</v>
      </c>
      <c r="U148" s="460">
        <v>41247</v>
      </c>
      <c r="V148" s="157">
        <v>42771</v>
      </c>
      <c r="W148" s="97">
        <v>42979</v>
      </c>
      <c r="X148" s="158" t="s">
        <v>37</v>
      </c>
      <c r="Y148" s="158"/>
      <c r="Z148" s="160">
        <v>43344</v>
      </c>
    </row>
    <row r="149" spans="1:26" ht="15.75" customHeight="1">
      <c r="A149" s="149" t="s">
        <v>2525</v>
      </c>
      <c r="B149" s="233" t="s">
        <v>2526</v>
      </c>
      <c r="C149" s="393" t="s">
        <v>237</v>
      </c>
      <c r="D149" s="393" t="s">
        <v>1107</v>
      </c>
      <c r="E149" s="424" t="s">
        <v>2527</v>
      </c>
      <c r="F149" s="425" t="s">
        <v>2528</v>
      </c>
      <c r="G149" s="233" t="s">
        <v>2529</v>
      </c>
      <c r="H149" s="233"/>
      <c r="I149" s="233"/>
      <c r="J149" s="233" t="s">
        <v>2530</v>
      </c>
      <c r="K149" s="422">
        <v>42807</v>
      </c>
      <c r="L149" s="233"/>
      <c r="M149" s="462"/>
      <c r="N149" s="233"/>
      <c r="O149" s="233"/>
      <c r="P149" s="233"/>
      <c r="Q149" s="233"/>
      <c r="R149" s="233"/>
      <c r="S149" s="233"/>
      <c r="T149" s="233"/>
      <c r="U149" s="233"/>
      <c r="V149" s="157">
        <v>43096</v>
      </c>
      <c r="W149" s="97">
        <v>42736</v>
      </c>
      <c r="X149" s="233" t="s">
        <v>59</v>
      </c>
      <c r="Y149" s="233" t="s">
        <v>2531</v>
      </c>
      <c r="Z149" s="160">
        <v>43466</v>
      </c>
    </row>
    <row r="150" spans="1:26" ht="15.75" customHeight="1">
      <c r="A150" s="191" t="s">
        <v>1372</v>
      </c>
      <c r="B150" s="199" t="s">
        <v>1373</v>
      </c>
      <c r="C150" s="393" t="s">
        <v>31</v>
      </c>
      <c r="D150" s="151" t="s">
        <v>1374</v>
      </c>
      <c r="E150" s="199" t="s">
        <v>1375</v>
      </c>
      <c r="F150" s="419" t="s">
        <v>1376</v>
      </c>
      <c r="G150" s="199" t="s">
        <v>1377</v>
      </c>
      <c r="H150" s="199"/>
      <c r="I150" s="199"/>
      <c r="J150" s="199" t="s">
        <v>338</v>
      </c>
      <c r="K150" s="421">
        <v>42692</v>
      </c>
      <c r="L150" s="199"/>
      <c r="M150" s="419"/>
      <c r="N150" s="199"/>
      <c r="O150" s="199"/>
      <c r="P150" s="199"/>
      <c r="Q150" s="199"/>
      <c r="R150" s="199"/>
      <c r="S150" s="199"/>
      <c r="T150" s="199"/>
      <c r="U150" s="199"/>
      <c r="V150" s="157">
        <v>42978</v>
      </c>
      <c r="W150" s="97">
        <v>42736</v>
      </c>
      <c r="X150" s="199" t="s">
        <v>59</v>
      </c>
      <c r="Y150" s="199" t="s">
        <v>2531</v>
      </c>
      <c r="Z150" s="160">
        <v>43466</v>
      </c>
    </row>
    <row r="151" spans="1:26" ht="15.75" customHeight="1">
      <c r="A151" s="191" t="s">
        <v>1386</v>
      </c>
      <c r="B151" s="199" t="s">
        <v>1387</v>
      </c>
      <c r="C151" s="393" t="s">
        <v>31</v>
      </c>
      <c r="D151" s="151" t="s">
        <v>1388</v>
      </c>
      <c r="E151" s="199" t="s">
        <v>1389</v>
      </c>
      <c r="F151" s="419" t="s">
        <v>1390</v>
      </c>
      <c r="G151" s="199" t="s">
        <v>1391</v>
      </c>
      <c r="H151" s="199"/>
      <c r="I151" s="199"/>
      <c r="J151" s="199" t="s">
        <v>1392</v>
      </c>
      <c r="K151" s="472">
        <v>42728</v>
      </c>
      <c r="L151" s="135"/>
      <c r="M151" s="448"/>
      <c r="N151" s="199"/>
      <c r="O151" s="420"/>
      <c r="P151" s="199"/>
      <c r="Q151" s="421"/>
      <c r="R151" s="199"/>
      <c r="S151" s="199"/>
      <c r="T151" s="199"/>
      <c r="U151" s="199"/>
      <c r="V151" s="158" t="s">
        <v>1393</v>
      </c>
      <c r="W151" s="97">
        <v>42826</v>
      </c>
      <c r="X151" s="199" t="s">
        <v>59</v>
      </c>
      <c r="Y151" s="199" t="s">
        <v>2607</v>
      </c>
      <c r="Z151" s="160">
        <v>43556</v>
      </c>
    </row>
    <row r="152" spans="1:26" ht="15.75" customHeight="1">
      <c r="A152" s="191" t="s">
        <v>1394</v>
      </c>
      <c r="B152" s="158"/>
      <c r="C152" s="393"/>
      <c r="D152" s="151" t="s">
        <v>1396</v>
      </c>
      <c r="E152" s="152" t="s">
        <v>3038</v>
      </c>
      <c r="F152" s="391" t="s">
        <v>1398</v>
      </c>
      <c r="G152" s="158" t="s">
        <v>1399</v>
      </c>
      <c r="H152" s="158"/>
      <c r="I152" s="158"/>
      <c r="J152" s="158" t="s">
        <v>264</v>
      </c>
      <c r="K152" s="460">
        <v>42838</v>
      </c>
      <c r="L152" s="158"/>
      <c r="M152" s="452"/>
      <c r="N152" s="158"/>
      <c r="O152" s="158"/>
      <c r="P152" s="158"/>
      <c r="Q152" s="158"/>
      <c r="R152" s="158"/>
      <c r="S152" s="158"/>
      <c r="T152" s="158"/>
      <c r="U152" s="158"/>
      <c r="V152" s="157">
        <v>43001</v>
      </c>
      <c r="W152" s="97">
        <v>43009</v>
      </c>
      <c r="X152" s="158" t="s">
        <v>37</v>
      </c>
      <c r="Y152" s="158"/>
      <c r="Z152" s="160">
        <v>43374</v>
      </c>
    </row>
    <row r="153" spans="1:26" ht="15.75" customHeight="1">
      <c r="A153" s="191" t="s">
        <v>2783</v>
      </c>
      <c r="B153" s="158" t="s">
        <v>2784</v>
      </c>
      <c r="C153" s="393" t="s">
        <v>514</v>
      </c>
      <c r="D153" s="151"/>
      <c r="E153" s="158" t="s">
        <v>2785</v>
      </c>
      <c r="F153" s="391" t="s">
        <v>2786</v>
      </c>
      <c r="G153" s="158" t="s">
        <v>2787</v>
      </c>
      <c r="H153" s="158"/>
      <c r="I153" s="158"/>
      <c r="J153" s="158"/>
      <c r="K153" s="158"/>
      <c r="L153" s="158" t="s">
        <v>1911</v>
      </c>
      <c r="M153" s="452">
        <v>42514</v>
      </c>
      <c r="N153" s="155" t="s">
        <v>1536</v>
      </c>
      <c r="O153" s="460">
        <v>42143</v>
      </c>
      <c r="P153" s="158"/>
      <c r="Q153" s="158"/>
      <c r="R153" s="158"/>
      <c r="S153" s="158"/>
      <c r="T153" s="158"/>
      <c r="U153" s="158"/>
      <c r="V153" s="157">
        <v>42938</v>
      </c>
      <c r="W153" s="97">
        <v>43009</v>
      </c>
      <c r="X153" s="158" t="s">
        <v>37</v>
      </c>
      <c r="Y153" s="158"/>
      <c r="Z153" s="160">
        <v>43374</v>
      </c>
    </row>
    <row r="154" spans="1:26" ht="15.75" customHeight="1">
      <c r="A154" s="191" t="s">
        <v>2532</v>
      </c>
      <c r="B154" s="199" t="s">
        <v>2533</v>
      </c>
      <c r="C154" s="393" t="s">
        <v>31</v>
      </c>
      <c r="D154" s="418" t="s">
        <v>786</v>
      </c>
      <c r="E154" s="199" t="s">
        <v>2534</v>
      </c>
      <c r="F154" s="419" t="s">
        <v>2535</v>
      </c>
      <c r="G154" s="199" t="s">
        <v>2536</v>
      </c>
      <c r="H154" s="199"/>
      <c r="I154" s="199"/>
      <c r="J154" s="199" t="s">
        <v>1574</v>
      </c>
      <c r="K154" s="472">
        <v>42653</v>
      </c>
      <c r="L154" s="199"/>
      <c r="M154" s="419"/>
      <c r="N154" s="199"/>
      <c r="O154" s="199"/>
      <c r="P154" s="199" t="s">
        <v>2537</v>
      </c>
      <c r="Q154" s="421">
        <v>41720</v>
      </c>
      <c r="R154" s="199"/>
      <c r="S154" s="199"/>
      <c r="T154" s="199" t="s">
        <v>2538</v>
      </c>
      <c r="U154" s="421">
        <v>41120</v>
      </c>
      <c r="V154" s="157">
        <v>43004</v>
      </c>
      <c r="W154" s="97">
        <v>42736</v>
      </c>
      <c r="X154" s="199" t="s">
        <v>59</v>
      </c>
      <c r="Y154" s="199" t="s">
        <v>2531</v>
      </c>
      <c r="Z154" s="160">
        <v>43466</v>
      </c>
    </row>
    <row r="155" spans="1:26" ht="15.75" customHeight="1">
      <c r="A155" s="191" t="s">
        <v>1412</v>
      </c>
      <c r="B155" s="158" t="s">
        <v>1413</v>
      </c>
      <c r="C155" s="393" t="s">
        <v>31</v>
      </c>
      <c r="D155" s="393" t="s">
        <v>1073</v>
      </c>
      <c r="E155" s="195" t="s">
        <v>1414</v>
      </c>
      <c r="F155" s="391" t="s">
        <v>1415</v>
      </c>
      <c r="G155" s="158" t="s">
        <v>1416</v>
      </c>
      <c r="H155" s="155" t="s">
        <v>944</v>
      </c>
      <c r="I155" s="460">
        <v>43167</v>
      </c>
      <c r="J155" s="158" t="s">
        <v>1417</v>
      </c>
      <c r="K155" s="460">
        <v>42709</v>
      </c>
      <c r="L155" s="158"/>
      <c r="M155" s="452"/>
      <c r="N155" s="155" t="s">
        <v>730</v>
      </c>
      <c r="O155" s="460">
        <v>42079</v>
      </c>
      <c r="P155" s="209"/>
      <c r="Q155" s="209"/>
      <c r="R155" s="209"/>
      <c r="S155" s="214"/>
      <c r="T155" s="209"/>
      <c r="U155" s="209"/>
      <c r="V155" s="157">
        <v>43117</v>
      </c>
      <c r="W155" s="97">
        <v>43040</v>
      </c>
      <c r="X155" s="233" t="s">
        <v>37</v>
      </c>
      <c r="Y155" s="233"/>
      <c r="Z155" s="160">
        <v>43405</v>
      </c>
    </row>
    <row r="156" spans="1:26" ht="15.75" customHeight="1">
      <c r="A156" s="607" t="s">
        <v>2626</v>
      </c>
      <c r="B156" s="608" t="s">
        <v>2627</v>
      </c>
      <c r="C156" s="609" t="s">
        <v>31</v>
      </c>
      <c r="D156" s="609" t="s">
        <v>129</v>
      </c>
      <c r="E156" s="610" t="s">
        <v>2628</v>
      </c>
      <c r="F156" s="611" t="s">
        <v>2629</v>
      </c>
      <c r="G156" s="574" t="s">
        <v>2630</v>
      </c>
      <c r="H156" s="608"/>
      <c r="I156" s="608"/>
      <c r="J156" s="608"/>
      <c r="K156" s="608"/>
      <c r="L156" s="608"/>
      <c r="M156" s="612"/>
      <c r="N156" s="155" t="s">
        <v>2631</v>
      </c>
      <c r="O156" s="613">
        <v>42158</v>
      </c>
      <c r="P156" s="608" t="s">
        <v>2632</v>
      </c>
      <c r="Q156" s="614">
        <v>41548</v>
      </c>
      <c r="R156" s="608"/>
      <c r="S156" s="608"/>
      <c r="T156" s="615" t="s">
        <v>2633</v>
      </c>
      <c r="U156" s="615" t="s">
        <v>2634</v>
      </c>
      <c r="V156" s="616">
        <v>41648</v>
      </c>
      <c r="W156" s="617" t="s">
        <v>2635</v>
      </c>
      <c r="X156" s="608" t="s">
        <v>59</v>
      </c>
      <c r="Y156" s="574" t="s">
        <v>2624</v>
      </c>
      <c r="Z156" s="618">
        <v>43586</v>
      </c>
    </row>
    <row r="157" spans="1:26" ht="15.75" customHeight="1">
      <c r="A157" s="191" t="s">
        <v>2566</v>
      </c>
      <c r="B157" s="158" t="s">
        <v>2567</v>
      </c>
      <c r="C157" s="393" t="s">
        <v>31</v>
      </c>
      <c r="D157" s="393" t="s">
        <v>2568</v>
      </c>
      <c r="E157" s="393" t="s">
        <v>2569</v>
      </c>
      <c r="F157" s="391" t="s">
        <v>2570</v>
      </c>
      <c r="G157" s="158" t="s">
        <v>2571</v>
      </c>
      <c r="H157" s="209"/>
      <c r="I157" s="209"/>
      <c r="J157" s="158" t="s">
        <v>2572</v>
      </c>
      <c r="K157" s="501">
        <v>42871</v>
      </c>
      <c r="L157" s="158"/>
      <c r="M157" s="452"/>
      <c r="N157" s="209"/>
      <c r="O157" s="209"/>
      <c r="P157" s="158" t="s">
        <v>870</v>
      </c>
      <c r="Q157" s="460">
        <v>41878</v>
      </c>
      <c r="R157" s="209"/>
      <c r="S157" s="214"/>
      <c r="T157" s="209"/>
      <c r="U157" s="209"/>
      <c r="V157" s="157">
        <v>43322</v>
      </c>
      <c r="W157" s="97">
        <v>43132</v>
      </c>
      <c r="X157" s="233" t="s">
        <v>37</v>
      </c>
      <c r="Y157" s="233"/>
      <c r="Z157" s="160">
        <v>43497</v>
      </c>
    </row>
    <row r="158" spans="1:26" ht="15.75" customHeight="1">
      <c r="A158" s="191" t="s">
        <v>1425</v>
      </c>
      <c r="B158" s="158" t="s">
        <v>1426</v>
      </c>
      <c r="C158" s="393" t="s">
        <v>31</v>
      </c>
      <c r="D158" s="151" t="s">
        <v>1073</v>
      </c>
      <c r="E158" s="152" t="s">
        <v>1427</v>
      </c>
      <c r="F158" s="391" t="s">
        <v>1428</v>
      </c>
      <c r="G158" s="158" t="s">
        <v>1429</v>
      </c>
      <c r="H158" s="158"/>
      <c r="I158" s="158"/>
      <c r="J158" s="158" t="s">
        <v>1430</v>
      </c>
      <c r="K158" s="460">
        <v>42803</v>
      </c>
      <c r="L158" s="158"/>
      <c r="M158" s="452"/>
      <c r="N158" s="158"/>
      <c r="O158" s="158"/>
      <c r="P158" s="158"/>
      <c r="Q158" s="158"/>
      <c r="R158" s="158"/>
      <c r="S158" s="158"/>
      <c r="T158" s="158"/>
      <c r="U158" s="158"/>
      <c r="V158" s="157">
        <v>43249</v>
      </c>
      <c r="W158" s="97">
        <v>43221</v>
      </c>
      <c r="X158" s="158" t="s">
        <v>37</v>
      </c>
      <c r="Y158" s="158"/>
      <c r="Z158" s="160">
        <v>43586</v>
      </c>
    </row>
    <row r="159" spans="1:26" ht="15.75" customHeight="1">
      <c r="A159" s="191" t="s">
        <v>1431</v>
      </c>
      <c r="B159" s="199" t="s">
        <v>1432</v>
      </c>
      <c r="C159" s="393" t="s">
        <v>31</v>
      </c>
      <c r="D159" s="393" t="s">
        <v>219</v>
      </c>
      <c r="E159" s="199" t="s">
        <v>1433</v>
      </c>
      <c r="F159" s="419" t="s">
        <v>1434</v>
      </c>
      <c r="G159" s="199" t="s">
        <v>1435</v>
      </c>
      <c r="H159" s="155" t="s">
        <v>1436</v>
      </c>
      <c r="I159" s="447">
        <v>43133</v>
      </c>
      <c r="J159" s="199"/>
      <c r="K159" s="199"/>
      <c r="L159" s="199"/>
      <c r="M159" s="419"/>
      <c r="N159" s="155" t="s">
        <v>1437</v>
      </c>
      <c r="O159" s="421">
        <v>42157</v>
      </c>
      <c r="P159" s="199"/>
      <c r="Q159" s="199"/>
      <c r="R159" s="199"/>
      <c r="S159" s="199"/>
      <c r="T159" s="199"/>
      <c r="U159" s="199"/>
      <c r="V159" s="157">
        <v>42021</v>
      </c>
      <c r="W159" s="219">
        <v>42248</v>
      </c>
      <c r="X159" s="199" t="s">
        <v>59</v>
      </c>
      <c r="Y159" s="199" t="s">
        <v>2363</v>
      </c>
      <c r="Z159" s="160">
        <v>43344</v>
      </c>
    </row>
    <row r="160" spans="1:26" ht="15.75" customHeight="1">
      <c r="A160" s="191" t="s">
        <v>1438</v>
      </c>
      <c r="B160" s="199" t="s">
        <v>1439</v>
      </c>
      <c r="C160" s="393" t="s">
        <v>31</v>
      </c>
      <c r="D160" s="418" t="s">
        <v>83</v>
      </c>
      <c r="E160" s="199" t="s">
        <v>1440</v>
      </c>
      <c r="F160" s="419" t="s">
        <v>1441</v>
      </c>
      <c r="G160" s="199" t="s">
        <v>1442</v>
      </c>
      <c r="H160" s="199"/>
      <c r="I160" s="199"/>
      <c r="J160" s="199" t="s">
        <v>619</v>
      </c>
      <c r="K160" s="420">
        <v>42793</v>
      </c>
      <c r="L160" s="199" t="s">
        <v>1443</v>
      </c>
      <c r="M160" s="493">
        <v>42262</v>
      </c>
      <c r="N160" s="199"/>
      <c r="O160" s="421"/>
      <c r="P160" s="199"/>
      <c r="Q160" s="199"/>
      <c r="R160" s="199"/>
      <c r="S160" s="199"/>
      <c r="T160" s="199"/>
      <c r="U160" s="352"/>
      <c r="V160" s="157">
        <v>42770</v>
      </c>
      <c r="W160" s="97">
        <v>42826</v>
      </c>
      <c r="X160" s="199" t="s">
        <v>59</v>
      </c>
      <c r="Y160" s="199" t="s">
        <v>2607</v>
      </c>
      <c r="Z160" s="160">
        <v>43556</v>
      </c>
    </row>
    <row r="161" spans="1:26" ht="15.75" customHeight="1">
      <c r="A161" s="191" t="s">
        <v>2849</v>
      </c>
      <c r="B161" s="158" t="s">
        <v>2850</v>
      </c>
      <c r="C161" s="393" t="s">
        <v>31</v>
      </c>
      <c r="D161" s="151"/>
      <c r="E161" s="152" t="s">
        <v>2851</v>
      </c>
      <c r="F161" s="391" t="s">
        <v>2852</v>
      </c>
      <c r="G161" s="158" t="s">
        <v>2853</v>
      </c>
      <c r="H161" s="155" t="s">
        <v>409</v>
      </c>
      <c r="I161" s="460">
        <v>43046</v>
      </c>
      <c r="J161" s="158"/>
      <c r="K161" s="158"/>
      <c r="L161" s="158" t="s">
        <v>2854</v>
      </c>
      <c r="M161" s="452">
        <v>42439</v>
      </c>
      <c r="N161" s="158"/>
      <c r="O161" s="158"/>
      <c r="P161" s="158"/>
      <c r="Q161" s="158"/>
      <c r="R161" s="158"/>
      <c r="S161" s="158"/>
      <c r="T161" s="158"/>
      <c r="U161" s="158"/>
      <c r="V161" s="157">
        <v>43357</v>
      </c>
      <c r="W161" s="97">
        <v>43070</v>
      </c>
      <c r="X161" s="158" t="s">
        <v>37</v>
      </c>
      <c r="Y161" s="158"/>
      <c r="Z161" s="160">
        <v>43435</v>
      </c>
    </row>
    <row r="162" spans="1:26" ht="15.75" customHeight="1">
      <c r="A162" s="191" t="s">
        <v>2873</v>
      </c>
      <c r="B162" s="199" t="s">
        <v>2874</v>
      </c>
      <c r="C162" s="393" t="s">
        <v>31</v>
      </c>
      <c r="D162" s="418" t="s">
        <v>2293</v>
      </c>
      <c r="E162" s="199" t="s">
        <v>2875</v>
      </c>
      <c r="F162" s="419" t="s">
        <v>2876</v>
      </c>
      <c r="G162" s="199" t="s">
        <v>2877</v>
      </c>
      <c r="H162" s="199"/>
      <c r="I162" s="199"/>
      <c r="J162" s="199"/>
      <c r="K162" s="199"/>
      <c r="L162" s="199"/>
      <c r="M162" s="448"/>
      <c r="N162" s="155" t="s">
        <v>2879</v>
      </c>
      <c r="O162" s="421">
        <v>42046</v>
      </c>
      <c r="P162" s="199"/>
      <c r="Q162" s="199"/>
      <c r="R162" s="199"/>
      <c r="S162" s="199"/>
      <c r="T162" s="199" t="s">
        <v>2880</v>
      </c>
      <c r="U162" s="352">
        <v>40756</v>
      </c>
      <c r="V162" s="157">
        <v>42706</v>
      </c>
      <c r="W162" s="97">
        <v>42370</v>
      </c>
      <c r="X162" s="199" t="s">
        <v>59</v>
      </c>
      <c r="Y162" s="199" t="s">
        <v>2531</v>
      </c>
      <c r="Z162" s="160">
        <v>43466</v>
      </c>
    </row>
    <row r="163" spans="1:26" ht="15.75" customHeight="1">
      <c r="A163" s="191" t="s">
        <v>1444</v>
      </c>
      <c r="B163" s="158" t="s">
        <v>1445</v>
      </c>
      <c r="C163" s="393" t="s">
        <v>31</v>
      </c>
      <c r="D163" s="151"/>
      <c r="E163" s="152" t="s">
        <v>1446</v>
      </c>
      <c r="F163" s="391" t="s">
        <v>1447</v>
      </c>
      <c r="G163" s="158" t="s">
        <v>1448</v>
      </c>
      <c r="H163" s="158"/>
      <c r="I163" s="158"/>
      <c r="J163" s="158" t="s">
        <v>1450</v>
      </c>
      <c r="K163" s="460">
        <v>42635</v>
      </c>
      <c r="L163" s="158"/>
      <c r="M163" s="452"/>
      <c r="N163" s="155" t="s">
        <v>1451</v>
      </c>
      <c r="O163" s="460">
        <v>42113</v>
      </c>
      <c r="P163" s="158"/>
      <c r="Q163" s="158"/>
      <c r="R163" s="158"/>
      <c r="S163" s="158"/>
      <c r="T163" s="158"/>
      <c r="U163" s="158"/>
      <c r="V163" s="157">
        <v>43200</v>
      </c>
      <c r="W163" s="97">
        <v>43160</v>
      </c>
      <c r="X163" s="158" t="s">
        <v>37</v>
      </c>
      <c r="Y163" s="158"/>
      <c r="Z163" s="160">
        <v>43525</v>
      </c>
    </row>
    <row r="164" spans="1:26" ht="15.75" customHeight="1">
      <c r="A164" s="191" t="s">
        <v>2904</v>
      </c>
      <c r="B164" s="158" t="s">
        <v>2905</v>
      </c>
      <c r="C164" s="151" t="s">
        <v>31</v>
      </c>
      <c r="D164" s="393" t="s">
        <v>83</v>
      </c>
      <c r="E164" s="197" t="s">
        <v>2906</v>
      </c>
      <c r="F164" s="391" t="s">
        <v>2907</v>
      </c>
      <c r="G164" s="158" t="s">
        <v>2908</v>
      </c>
      <c r="H164" s="209"/>
      <c r="I164" s="209"/>
      <c r="J164" s="209"/>
      <c r="K164" s="209"/>
      <c r="L164" s="209"/>
      <c r="M164" s="392"/>
      <c r="N164" s="155" t="s">
        <v>2909</v>
      </c>
      <c r="O164" s="422">
        <v>42177</v>
      </c>
      <c r="P164" s="209"/>
      <c r="Q164" s="214"/>
      <c r="R164" s="158" t="s">
        <v>496</v>
      </c>
      <c r="S164" s="422">
        <v>41386</v>
      </c>
      <c r="T164" s="209"/>
      <c r="U164" s="209"/>
      <c r="V164" s="157">
        <v>42831</v>
      </c>
      <c r="W164" s="97">
        <v>42795</v>
      </c>
      <c r="X164" s="158" t="s">
        <v>59</v>
      </c>
      <c r="Y164" s="158" t="s">
        <v>2371</v>
      </c>
      <c r="Z164" s="160">
        <v>43525</v>
      </c>
    </row>
    <row r="165" spans="1:26" ht="15.75" customHeight="1">
      <c r="A165" s="191" t="s">
        <v>2742</v>
      </c>
      <c r="B165" s="158" t="s">
        <v>2743</v>
      </c>
      <c r="C165" s="393" t="s">
        <v>31</v>
      </c>
      <c r="D165" s="151" t="s">
        <v>370</v>
      </c>
      <c r="E165" s="152" t="s">
        <v>3008</v>
      </c>
      <c r="F165" s="391" t="s">
        <v>2745</v>
      </c>
      <c r="G165" s="158" t="s">
        <v>2746</v>
      </c>
      <c r="H165" s="158"/>
      <c r="I165" s="158"/>
      <c r="J165" s="158"/>
      <c r="K165" s="158"/>
      <c r="L165" s="158"/>
      <c r="M165" s="452"/>
      <c r="N165" s="155" t="s">
        <v>2747</v>
      </c>
      <c r="O165" s="460">
        <v>41947</v>
      </c>
      <c r="P165" s="158"/>
      <c r="Q165" s="158"/>
      <c r="R165" s="158"/>
      <c r="S165" s="158"/>
      <c r="T165" s="158"/>
      <c r="U165" s="158"/>
      <c r="V165" s="157">
        <v>42894</v>
      </c>
      <c r="W165" s="97">
        <v>43009</v>
      </c>
      <c r="X165" s="158" t="s">
        <v>37</v>
      </c>
      <c r="Y165" s="158"/>
      <c r="Z165" s="160">
        <v>43374</v>
      </c>
    </row>
    <row r="166" spans="1:26" ht="15.75" customHeight="1">
      <c r="A166" s="191" t="s">
        <v>1458</v>
      </c>
      <c r="B166" s="579" t="s">
        <v>1459</v>
      </c>
      <c r="C166" s="580" t="s">
        <v>112</v>
      </c>
      <c r="D166" s="619" t="s">
        <v>412</v>
      </c>
      <c r="E166" s="581" t="s">
        <v>1460</v>
      </c>
      <c r="F166" s="582" t="s">
        <v>1461</v>
      </c>
      <c r="G166" s="579" t="s">
        <v>1462</v>
      </c>
      <c r="H166" s="579"/>
      <c r="I166" s="579"/>
      <c r="J166" s="579" t="s">
        <v>511</v>
      </c>
      <c r="K166" s="620">
        <v>42916</v>
      </c>
      <c r="L166" s="579"/>
      <c r="M166" s="621"/>
      <c r="N166" s="579"/>
      <c r="O166" s="579"/>
      <c r="P166" s="579"/>
      <c r="Q166" s="579"/>
      <c r="R166" s="579"/>
      <c r="S166" s="579"/>
      <c r="T166" s="579"/>
      <c r="U166" s="579"/>
      <c r="V166" s="532">
        <v>42974</v>
      </c>
      <c r="W166" s="583">
        <v>42948</v>
      </c>
      <c r="X166" s="579" t="s">
        <v>37</v>
      </c>
      <c r="Y166" s="579"/>
      <c r="Z166" s="622">
        <v>43313</v>
      </c>
    </row>
    <row r="167" spans="1:26" ht="15.75" customHeight="1">
      <c r="A167" s="191" t="s">
        <v>1511</v>
      </c>
      <c r="B167" s="199" t="s">
        <v>1512</v>
      </c>
      <c r="C167" s="393" t="s">
        <v>31</v>
      </c>
      <c r="D167" s="418" t="s">
        <v>93</v>
      </c>
      <c r="E167" s="199" t="s">
        <v>1513</v>
      </c>
      <c r="F167" s="419" t="s">
        <v>1514</v>
      </c>
      <c r="G167" s="199" t="s">
        <v>1515</v>
      </c>
      <c r="H167" s="199"/>
      <c r="I167" s="199"/>
      <c r="J167" s="199" t="s">
        <v>1516</v>
      </c>
      <c r="K167" s="472">
        <v>42863</v>
      </c>
      <c r="L167" s="199"/>
      <c r="M167" s="419"/>
      <c r="N167" s="155" t="s">
        <v>1517</v>
      </c>
      <c r="O167" s="421">
        <v>41949</v>
      </c>
      <c r="P167" s="199"/>
      <c r="Q167" s="199"/>
      <c r="R167" s="199"/>
      <c r="S167" s="199"/>
      <c r="T167" s="199"/>
      <c r="U167" s="199"/>
      <c r="V167" s="157">
        <v>42718</v>
      </c>
      <c r="W167" s="97">
        <v>42401</v>
      </c>
      <c r="X167" s="199" t="s">
        <v>59</v>
      </c>
      <c r="Y167" s="233" t="s">
        <v>2348</v>
      </c>
      <c r="Z167" s="160">
        <v>43497</v>
      </c>
    </row>
    <row r="168" spans="1:26" ht="15.75" customHeight="1">
      <c r="A168" s="191" t="s">
        <v>2391</v>
      </c>
      <c r="B168" s="199" t="s">
        <v>2392</v>
      </c>
      <c r="C168" s="393" t="s">
        <v>31</v>
      </c>
      <c r="D168" s="151"/>
      <c r="E168" s="199" t="s">
        <v>2393</v>
      </c>
      <c r="F168" s="419">
        <v>8135399351</v>
      </c>
      <c r="G168" s="199" t="s">
        <v>2394</v>
      </c>
      <c r="H168" s="199"/>
      <c r="I168" s="199"/>
      <c r="J168" s="199"/>
      <c r="K168" s="472"/>
      <c r="L168" s="135"/>
      <c r="M168" s="448"/>
      <c r="N168" s="199"/>
      <c r="O168" s="420"/>
      <c r="P168" s="199" t="s">
        <v>2395</v>
      </c>
      <c r="Q168" s="421">
        <v>41554</v>
      </c>
      <c r="R168" s="199"/>
      <c r="S168" s="199"/>
      <c r="T168" s="199"/>
      <c r="U168" s="199"/>
      <c r="V168" s="157">
        <v>42990</v>
      </c>
      <c r="W168" s="97">
        <v>42917</v>
      </c>
      <c r="X168" s="199" t="s">
        <v>37</v>
      </c>
      <c r="Y168" s="234"/>
      <c r="Z168" s="160">
        <v>43282</v>
      </c>
    </row>
    <row r="169" spans="1:26" ht="15.75" customHeight="1">
      <c r="A169" s="191" t="s">
        <v>2788</v>
      </c>
      <c r="B169" s="158" t="s">
        <v>2789</v>
      </c>
      <c r="C169" s="151" t="s">
        <v>31</v>
      </c>
      <c r="D169" s="151" t="s">
        <v>54</v>
      </c>
      <c r="E169" s="197" t="s">
        <v>2790</v>
      </c>
      <c r="F169" s="391" t="s">
        <v>2791</v>
      </c>
      <c r="G169" s="158" t="s">
        <v>2792</v>
      </c>
      <c r="H169" s="158"/>
      <c r="I169" s="158"/>
      <c r="J169" s="158" t="s">
        <v>2793</v>
      </c>
      <c r="K169" s="489">
        <v>42939</v>
      </c>
      <c r="L169" s="209"/>
      <c r="M169" s="392"/>
      <c r="N169" s="228"/>
      <c r="O169" s="490"/>
      <c r="P169" s="209"/>
      <c r="Q169" s="209"/>
      <c r="R169" s="158" t="s">
        <v>2794</v>
      </c>
      <c r="S169" s="276">
        <v>41219</v>
      </c>
      <c r="T169" s="209"/>
      <c r="U169" s="209"/>
      <c r="V169" s="157">
        <v>43076</v>
      </c>
      <c r="W169" s="97">
        <v>42644</v>
      </c>
      <c r="X169" s="158" t="s">
        <v>59</v>
      </c>
      <c r="Y169" s="158" t="s">
        <v>2356</v>
      </c>
      <c r="Z169" s="160">
        <v>43374</v>
      </c>
    </row>
    <row r="170" spans="1:26" ht="15.75" customHeight="1">
      <c r="A170" s="191" t="s">
        <v>2636</v>
      </c>
      <c r="B170" s="158" t="s">
        <v>2637</v>
      </c>
      <c r="C170" s="393" t="s">
        <v>31</v>
      </c>
      <c r="D170" s="151" t="s">
        <v>1114</v>
      </c>
      <c r="E170" s="152" t="s">
        <v>2638</v>
      </c>
      <c r="F170" s="391" t="s">
        <v>2639</v>
      </c>
      <c r="G170" s="158"/>
      <c r="H170" s="158"/>
      <c r="I170" s="158"/>
      <c r="J170" s="158"/>
      <c r="K170" s="460"/>
      <c r="L170" s="158" t="s">
        <v>2640</v>
      </c>
      <c r="M170" s="452">
        <v>42377</v>
      </c>
      <c r="N170" s="158"/>
      <c r="O170" s="158"/>
      <c r="P170" s="158"/>
      <c r="Q170" s="158"/>
      <c r="R170" s="158"/>
      <c r="S170" s="158"/>
      <c r="T170" s="158"/>
      <c r="U170" s="158"/>
      <c r="V170" s="157">
        <v>43461</v>
      </c>
      <c r="W170" s="97">
        <v>43221</v>
      </c>
      <c r="X170" s="158" t="s">
        <v>37</v>
      </c>
      <c r="Y170" s="158"/>
      <c r="Z170" s="160">
        <v>43586</v>
      </c>
    </row>
    <row r="171" spans="1:26" ht="15.75" customHeight="1">
      <c r="A171" s="286" t="s">
        <v>2438</v>
      </c>
      <c r="B171" s="209" t="s">
        <v>2439</v>
      </c>
      <c r="C171" s="414" t="s">
        <v>31</v>
      </c>
      <c r="D171" s="414" t="s">
        <v>70</v>
      </c>
      <c r="E171" s="226" t="s">
        <v>2440</v>
      </c>
      <c r="F171" s="417" t="s">
        <v>2441</v>
      </c>
      <c r="G171" s="209"/>
      <c r="H171" s="209"/>
      <c r="I171" s="209"/>
      <c r="J171" s="209"/>
      <c r="K171" s="209"/>
      <c r="L171" s="209"/>
      <c r="M171" s="392"/>
      <c r="N171" s="623" t="s">
        <v>593</v>
      </c>
      <c r="O171" s="490">
        <v>42002</v>
      </c>
      <c r="P171" s="209"/>
      <c r="Q171" s="209"/>
      <c r="R171" s="209" t="s">
        <v>2320</v>
      </c>
      <c r="S171" s="214">
        <v>41433</v>
      </c>
      <c r="T171" s="209"/>
      <c r="U171" s="209"/>
      <c r="V171" s="157">
        <v>41840</v>
      </c>
      <c r="W171" s="219">
        <v>41883</v>
      </c>
      <c r="X171" s="158" t="s">
        <v>59</v>
      </c>
      <c r="Y171" s="158" t="s">
        <v>2363</v>
      </c>
      <c r="Z171" s="160">
        <v>43344</v>
      </c>
    </row>
    <row r="172" spans="1:26" ht="15.75" customHeight="1">
      <c r="A172" s="191" t="s">
        <v>1559</v>
      </c>
      <c r="B172" s="199" t="s">
        <v>1560</v>
      </c>
      <c r="C172" s="393" t="s">
        <v>31</v>
      </c>
      <c r="D172" s="418" t="s">
        <v>602</v>
      </c>
      <c r="E172" s="199" t="s">
        <v>1561</v>
      </c>
      <c r="F172" s="419" t="s">
        <v>1562</v>
      </c>
      <c r="G172" s="199" t="s">
        <v>1563</v>
      </c>
      <c r="H172" s="199"/>
      <c r="I172" s="199"/>
      <c r="J172" s="199"/>
      <c r="K172" s="199"/>
      <c r="L172" s="199"/>
      <c r="M172" s="419"/>
      <c r="N172" s="155" t="s">
        <v>1564</v>
      </c>
      <c r="O172" s="421">
        <v>42129</v>
      </c>
      <c r="P172" s="199"/>
      <c r="Q172" s="199"/>
      <c r="R172" s="199" t="s">
        <v>3039</v>
      </c>
      <c r="S172" s="421">
        <v>41242</v>
      </c>
      <c r="T172" s="199" t="s">
        <v>856</v>
      </c>
      <c r="U172" s="352">
        <v>37580</v>
      </c>
      <c r="V172" s="157">
        <v>42084</v>
      </c>
      <c r="W172" s="219">
        <v>42278</v>
      </c>
      <c r="X172" s="199" t="s">
        <v>59</v>
      </c>
      <c r="Y172" s="199" t="s">
        <v>2356</v>
      </c>
      <c r="Z172" s="160">
        <v>43374</v>
      </c>
    </row>
    <row r="173" spans="1:26" ht="15.75" customHeight="1">
      <c r="A173" s="286" t="s">
        <v>1567</v>
      </c>
      <c r="B173" s="210" t="s">
        <v>1568</v>
      </c>
      <c r="C173" s="423" t="s">
        <v>31</v>
      </c>
      <c r="D173" s="423" t="s">
        <v>93</v>
      </c>
      <c r="E173" s="270" t="s">
        <v>1569</v>
      </c>
      <c r="F173" s="463" t="s">
        <v>1570</v>
      </c>
      <c r="G173" s="198" t="s">
        <v>1571</v>
      </c>
      <c r="H173" s="135"/>
      <c r="I173" s="135"/>
      <c r="J173" s="135"/>
      <c r="K173" s="135"/>
      <c r="L173" s="233" t="s">
        <v>1574</v>
      </c>
      <c r="M173" s="525">
        <v>42536</v>
      </c>
      <c r="N173" s="210"/>
      <c r="O173" s="210"/>
      <c r="P173" s="210"/>
      <c r="Q173" s="210"/>
      <c r="R173" s="210" t="s">
        <v>751</v>
      </c>
      <c r="S173" s="269">
        <v>41500</v>
      </c>
      <c r="T173" s="210"/>
      <c r="U173" s="210"/>
      <c r="V173" s="157">
        <v>41965</v>
      </c>
      <c r="W173" s="219">
        <v>41640</v>
      </c>
      <c r="X173" s="210" t="s">
        <v>59</v>
      </c>
      <c r="Y173" s="233" t="s">
        <v>2348</v>
      </c>
      <c r="Z173" s="160">
        <v>43497</v>
      </c>
    </row>
    <row r="174" spans="1:26" ht="15.75" customHeight="1">
      <c r="A174" s="191" t="s">
        <v>1607</v>
      </c>
      <c r="B174" s="158" t="s">
        <v>3040</v>
      </c>
      <c r="C174" s="393" t="s">
        <v>31</v>
      </c>
      <c r="D174" s="151" t="s">
        <v>3041</v>
      </c>
      <c r="E174" s="152" t="s">
        <v>1609</v>
      </c>
      <c r="F174" s="391" t="s">
        <v>1610</v>
      </c>
      <c r="G174" s="158" t="s">
        <v>1611</v>
      </c>
      <c r="H174" s="155" t="s">
        <v>922</v>
      </c>
      <c r="I174" s="460">
        <v>43061</v>
      </c>
      <c r="J174" s="158"/>
      <c r="K174" s="158"/>
      <c r="L174" s="158"/>
      <c r="M174" s="452"/>
      <c r="N174" s="158"/>
      <c r="O174" s="158"/>
      <c r="P174" s="158"/>
      <c r="Q174" s="158"/>
      <c r="R174" s="158"/>
      <c r="S174" s="158"/>
      <c r="T174" s="158"/>
      <c r="U174" s="158"/>
      <c r="V174" s="157">
        <v>43260</v>
      </c>
      <c r="W174" s="97">
        <v>43101</v>
      </c>
      <c r="X174" s="158" t="s">
        <v>37</v>
      </c>
      <c r="Y174" s="158"/>
      <c r="Z174" s="160">
        <v>43466</v>
      </c>
    </row>
    <row r="175" spans="1:26" ht="15.75" customHeight="1">
      <c r="A175" s="286" t="s">
        <v>2573</v>
      </c>
      <c r="B175" s="209" t="s">
        <v>2574</v>
      </c>
      <c r="C175" s="423" t="s">
        <v>31</v>
      </c>
      <c r="D175" s="414" t="s">
        <v>318</v>
      </c>
      <c r="E175" s="211" t="str">
        <f>HYPERLINK("mailto:laurennwimsatt@gmail.com","laurennwimsatt@gmail.com")</f>
        <v>laurennwimsatt@gmail.com</v>
      </c>
      <c r="F175" s="392" t="s">
        <v>2575</v>
      </c>
      <c r="G175" s="158" t="s">
        <v>2576</v>
      </c>
      <c r="H175" s="209"/>
      <c r="I175" s="209"/>
      <c r="J175" s="209"/>
      <c r="K175" s="209"/>
      <c r="L175" s="209"/>
      <c r="M175" s="392"/>
      <c r="N175" s="209"/>
      <c r="O175" s="209"/>
      <c r="P175" s="209" t="s">
        <v>2577</v>
      </c>
      <c r="Q175" s="214">
        <v>41799</v>
      </c>
      <c r="R175" s="209"/>
      <c r="S175" s="209"/>
      <c r="T175" s="209" t="s">
        <v>562</v>
      </c>
      <c r="U175" s="214">
        <v>40757</v>
      </c>
      <c r="V175" s="157">
        <v>41302</v>
      </c>
      <c r="W175" s="219">
        <v>40544</v>
      </c>
      <c r="X175" s="209" t="s">
        <v>59</v>
      </c>
      <c r="Y175" s="158" t="s">
        <v>2348</v>
      </c>
      <c r="Z175" s="160">
        <v>43497</v>
      </c>
    </row>
    <row r="176" spans="1:26" ht="15.75" customHeight="1">
      <c r="A176" s="191" t="s">
        <v>1630</v>
      </c>
      <c r="B176" s="199" t="s">
        <v>1631</v>
      </c>
      <c r="C176" s="393" t="s">
        <v>112</v>
      </c>
      <c r="D176" s="418" t="s">
        <v>1632</v>
      </c>
      <c r="E176" s="199" t="s">
        <v>1633</v>
      </c>
      <c r="F176" s="419" t="s">
        <v>1634</v>
      </c>
      <c r="G176" s="199" t="s">
        <v>1635</v>
      </c>
      <c r="H176" s="199"/>
      <c r="I176" s="552"/>
      <c r="J176" s="199"/>
      <c r="K176" s="199"/>
      <c r="L176" s="199" t="s">
        <v>870</v>
      </c>
      <c r="M176" s="494">
        <v>42380</v>
      </c>
      <c r="N176" s="199"/>
      <c r="O176" s="421"/>
      <c r="P176" s="199"/>
      <c r="Q176" s="199"/>
      <c r="R176" s="199"/>
      <c r="S176" s="421"/>
      <c r="T176" s="199"/>
      <c r="U176" s="199"/>
      <c r="V176" s="157">
        <v>43448</v>
      </c>
      <c r="W176" s="97">
        <v>43191</v>
      </c>
      <c r="X176" s="199" t="s">
        <v>37</v>
      </c>
      <c r="Y176" s="158"/>
      <c r="Z176" s="160">
        <v>43556</v>
      </c>
    </row>
    <row r="177" spans="1:26" ht="15.75" customHeight="1">
      <c r="A177" s="191" t="s">
        <v>2396</v>
      </c>
      <c r="B177" s="158" t="s">
        <v>2397</v>
      </c>
      <c r="C177" s="151" t="s">
        <v>31</v>
      </c>
      <c r="D177" s="151" t="s">
        <v>2398</v>
      </c>
      <c r="E177" s="473" t="s">
        <v>2399</v>
      </c>
      <c r="F177" s="416" t="s">
        <v>2400</v>
      </c>
      <c r="G177" s="158" t="s">
        <v>2401</v>
      </c>
      <c r="H177" s="155" t="s">
        <v>2402</v>
      </c>
      <c r="I177" s="474">
        <v>43009</v>
      </c>
      <c r="J177" s="209"/>
      <c r="K177" s="209"/>
      <c r="L177" s="209"/>
      <c r="M177" s="416"/>
      <c r="N177" s="155" t="s">
        <v>2403</v>
      </c>
      <c r="O177" s="475">
        <v>42222</v>
      </c>
      <c r="P177" s="209"/>
      <c r="Q177" s="209"/>
      <c r="R177" s="209"/>
      <c r="S177" s="214"/>
      <c r="T177" s="158"/>
      <c r="U177" s="158"/>
      <c r="V177" s="157">
        <v>43059</v>
      </c>
      <c r="W177" s="97">
        <v>42917</v>
      </c>
      <c r="X177" s="158" t="s">
        <v>37</v>
      </c>
      <c r="Y177" s="158"/>
      <c r="Z177" s="160">
        <v>43282</v>
      </c>
    </row>
    <row r="178" spans="1:26" ht="15.75" customHeight="1">
      <c r="A178" s="191" t="s">
        <v>1636</v>
      </c>
      <c r="B178" s="158" t="s">
        <v>1637</v>
      </c>
      <c r="C178" s="393" t="s">
        <v>31</v>
      </c>
      <c r="D178" s="393" t="s">
        <v>334</v>
      </c>
      <c r="E178" s="195" t="s">
        <v>3009</v>
      </c>
      <c r="F178" s="391" t="s">
        <v>1639</v>
      </c>
      <c r="G178" s="158" t="s">
        <v>1640</v>
      </c>
      <c r="H178" s="209"/>
      <c r="I178" s="209"/>
      <c r="J178" s="158" t="s">
        <v>922</v>
      </c>
      <c r="K178" s="501">
        <v>42887</v>
      </c>
      <c r="L178" s="158"/>
      <c r="M178" s="452"/>
      <c r="N178" s="209"/>
      <c r="O178" s="209"/>
      <c r="P178" s="209"/>
      <c r="Q178" s="209"/>
      <c r="R178" s="209"/>
      <c r="S178" s="214"/>
      <c r="T178" s="209"/>
      <c r="U178" s="209"/>
      <c r="V178" s="157">
        <v>43162</v>
      </c>
      <c r="W178" s="97">
        <v>43132</v>
      </c>
      <c r="X178" s="233" t="s">
        <v>37</v>
      </c>
      <c r="Y178" s="233"/>
      <c r="Z178" s="160">
        <v>43497</v>
      </c>
    </row>
    <row r="179" spans="1:26" ht="15.75" customHeight="1">
      <c r="A179" s="191" t="s">
        <v>1641</v>
      </c>
      <c r="B179" s="158" t="s">
        <v>1642</v>
      </c>
      <c r="C179" s="393" t="s">
        <v>31</v>
      </c>
      <c r="D179" s="151" t="s">
        <v>534</v>
      </c>
      <c r="E179" s="152" t="s">
        <v>1643</v>
      </c>
      <c r="F179" s="391" t="s">
        <v>1644</v>
      </c>
      <c r="G179" s="158" t="s">
        <v>1645</v>
      </c>
      <c r="H179" s="158"/>
      <c r="I179" s="158"/>
      <c r="J179" s="158"/>
      <c r="K179" s="158"/>
      <c r="L179" s="158" t="s">
        <v>1647</v>
      </c>
      <c r="M179" s="452">
        <v>42491</v>
      </c>
      <c r="N179" s="158"/>
      <c r="O179" s="158"/>
      <c r="P179" s="158"/>
      <c r="Q179" s="158"/>
      <c r="R179" s="158"/>
      <c r="S179" s="158"/>
      <c r="T179" s="158"/>
      <c r="U179" s="158"/>
      <c r="V179" s="157">
        <v>42569</v>
      </c>
      <c r="W179" s="97">
        <v>42675</v>
      </c>
      <c r="X179" s="158" t="s">
        <v>59</v>
      </c>
      <c r="Y179" s="158" t="s">
        <v>3022</v>
      </c>
      <c r="Z179" s="160">
        <v>43405</v>
      </c>
    </row>
    <row r="180" spans="1:26" ht="15.75" customHeight="1">
      <c r="A180" s="192" t="s">
        <v>2589</v>
      </c>
      <c r="B180" s="277"/>
      <c r="C180" s="545"/>
      <c r="D180" s="546"/>
      <c r="E180" s="200"/>
      <c r="F180" s="547"/>
      <c r="G180" s="277" t="s">
        <v>2590</v>
      </c>
      <c r="H180" s="277"/>
      <c r="I180" s="277"/>
      <c r="J180" s="277"/>
      <c r="K180" s="277"/>
      <c r="L180" s="277"/>
      <c r="M180" s="624"/>
      <c r="N180" s="277"/>
      <c r="O180" s="277"/>
      <c r="P180" s="277"/>
      <c r="Q180" s="277"/>
      <c r="R180" s="277"/>
      <c r="S180" s="277"/>
      <c r="T180" s="277"/>
      <c r="U180" s="277"/>
      <c r="V180" s="486"/>
      <c r="W180" s="449" t="s">
        <v>1760</v>
      </c>
      <c r="X180" s="210" t="s">
        <v>59</v>
      </c>
      <c r="Y180" s="158" t="s">
        <v>2371</v>
      </c>
      <c r="Z180" s="160">
        <v>43525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D1:AD21"/>
  <sheetViews>
    <sheetView workbookViewId="0"/>
  </sheetViews>
  <sheetFormatPr defaultColWidth="17.28515625" defaultRowHeight="15" customHeight="1"/>
  <sheetData>
    <row r="1" spans="30:30" ht="12.75">
      <c r="AD1" s="487"/>
    </row>
    <row r="2" spans="30:30" ht="12.75">
      <c r="AD2" s="487"/>
    </row>
    <row r="3" spans="30:30" ht="12.75">
      <c r="AD3" s="487"/>
    </row>
    <row r="4" spans="30:30" ht="12.75">
      <c r="AD4" s="487"/>
    </row>
    <row r="5" spans="30:30" ht="12.75">
      <c r="AD5" s="487"/>
    </row>
    <row r="6" spans="30:30" ht="12.75">
      <c r="AD6" s="487"/>
    </row>
    <row r="7" spans="30:30" ht="12.75">
      <c r="AD7" s="487"/>
    </row>
    <row r="8" spans="30:30" ht="15.75" customHeight="1"/>
    <row r="9" spans="30:30" ht="15.75" customHeight="1"/>
    <row r="10" spans="30:30" ht="15.75" customHeight="1"/>
    <row r="11" spans="30:30" ht="15.75" customHeight="1"/>
    <row r="12" spans="30:30" ht="15.75" customHeight="1"/>
    <row r="13" spans="30:30" ht="15.75" customHeight="1"/>
    <row r="14" spans="30:30" ht="15.75" customHeight="1"/>
    <row r="15" spans="30:30" ht="15.75" customHeight="1"/>
    <row r="16" spans="30:30" ht="15.75" customHeight="1"/>
    <row r="18" ht="15.75" customHeight="1"/>
    <row r="19" ht="15.75" customHeight="1"/>
    <row r="20" ht="15.75" customHeight="1"/>
    <row r="21" ht="15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221"/>
  <sheetViews>
    <sheetView workbookViewId="0"/>
  </sheetViews>
  <sheetFormatPr defaultColWidth="17.28515625" defaultRowHeight="15" customHeight="1"/>
  <cols>
    <col min="1" max="1" width="27.7109375" customWidth="1"/>
    <col min="2" max="2" width="31.7109375" customWidth="1"/>
    <col min="3" max="3" width="18.7109375" customWidth="1"/>
    <col min="4" max="4" width="23.5703125" customWidth="1"/>
    <col min="5" max="5" width="29.42578125" customWidth="1"/>
    <col min="6" max="6" width="16.140625" customWidth="1"/>
    <col min="7" max="7" width="25.140625" customWidth="1"/>
    <col min="8" max="8" width="8.28515625" customWidth="1"/>
    <col min="9" max="13" width="17.42578125" customWidth="1"/>
    <col min="14" max="22" width="14.85546875" customWidth="1"/>
    <col min="23" max="23" width="20" customWidth="1"/>
    <col min="24" max="24" width="21.7109375" customWidth="1"/>
    <col min="25" max="25" width="12.7109375" customWidth="1"/>
    <col min="26" max="26" width="14.7109375" customWidth="1"/>
    <col min="27" max="27" width="11.5703125" customWidth="1"/>
    <col min="28" max="28" width="23.28515625" customWidth="1"/>
    <col min="29" max="29" width="15.42578125" customWidth="1"/>
    <col min="30" max="30" width="34.7109375" customWidth="1"/>
  </cols>
  <sheetData>
    <row r="1" spans="1:29" ht="29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7" t="s">
        <v>24</v>
      </c>
      <c r="Z1" s="7" t="s">
        <v>25</v>
      </c>
      <c r="AA1" s="2" t="s">
        <v>26</v>
      </c>
      <c r="AB1" s="8" t="s">
        <v>27</v>
      </c>
      <c r="AC1" s="8" t="s">
        <v>28</v>
      </c>
    </row>
    <row r="2" spans="1:29" ht="12.75">
      <c r="A2" s="191" t="s">
        <v>2947</v>
      </c>
      <c r="B2" s="158" t="s">
        <v>2948</v>
      </c>
      <c r="C2" s="393" t="s">
        <v>31</v>
      </c>
      <c r="D2" s="151"/>
      <c r="E2" s="152" t="s">
        <v>2949</v>
      </c>
      <c r="F2" s="391" t="s">
        <v>2950</v>
      </c>
      <c r="G2" s="158"/>
      <c r="H2" s="158"/>
      <c r="I2" s="158"/>
      <c r="J2" s="158"/>
      <c r="K2" s="158"/>
      <c r="L2" s="158"/>
      <c r="M2" s="158"/>
      <c r="N2" s="158"/>
      <c r="O2" s="158" t="s">
        <v>2952</v>
      </c>
      <c r="P2" s="460">
        <v>42873</v>
      </c>
      <c r="Q2" s="158"/>
      <c r="R2" s="452"/>
      <c r="S2" s="158"/>
      <c r="T2" s="158"/>
      <c r="U2" s="158"/>
      <c r="V2" s="158"/>
      <c r="W2" s="158"/>
      <c r="X2" s="158"/>
      <c r="Y2" s="157">
        <v>43233</v>
      </c>
      <c r="Z2" s="97">
        <v>43221</v>
      </c>
      <c r="AA2" s="158" t="s">
        <v>59</v>
      </c>
      <c r="AB2" s="158" t="s">
        <v>2953</v>
      </c>
      <c r="AC2" s="160">
        <v>43952</v>
      </c>
    </row>
    <row r="3" spans="1:29" ht="28.5">
      <c r="A3" s="191" t="s">
        <v>45</v>
      </c>
      <c r="B3" s="625" t="s">
        <v>46</v>
      </c>
      <c r="C3" s="393" t="s">
        <v>31</v>
      </c>
      <c r="D3" s="198" t="s">
        <v>47</v>
      </c>
      <c r="E3" s="626" t="s">
        <v>48</v>
      </c>
      <c r="F3" s="391" t="s">
        <v>49</v>
      </c>
      <c r="G3" s="198" t="s">
        <v>50</v>
      </c>
      <c r="H3" s="198"/>
      <c r="I3" s="198"/>
      <c r="J3" s="198"/>
      <c r="K3" s="198" t="s">
        <v>51</v>
      </c>
      <c r="L3" s="518">
        <v>43487</v>
      </c>
      <c r="M3" s="135"/>
      <c r="N3" s="135"/>
      <c r="O3" s="135"/>
      <c r="P3" s="517"/>
      <c r="Q3" s="517"/>
      <c r="R3" s="517"/>
      <c r="S3" s="550"/>
      <c r="T3" s="518"/>
      <c r="U3" s="517"/>
      <c r="V3" s="517"/>
      <c r="W3" s="517"/>
      <c r="X3" s="517"/>
      <c r="Y3" s="500">
        <v>43560</v>
      </c>
      <c r="Z3" s="627">
        <v>43647</v>
      </c>
      <c r="AA3" s="158" t="s">
        <v>37</v>
      </c>
      <c r="AB3" s="158"/>
      <c r="AC3" s="160">
        <v>44013</v>
      </c>
    </row>
    <row r="4" spans="1:29" ht="12.75">
      <c r="A4" s="191" t="s">
        <v>52</v>
      </c>
      <c r="B4" s="198" t="s">
        <v>53</v>
      </c>
      <c r="C4" s="198" t="s">
        <v>31</v>
      </c>
      <c r="D4" s="198" t="s">
        <v>54</v>
      </c>
      <c r="E4" s="198" t="s">
        <v>55</v>
      </c>
      <c r="F4" s="498" t="s">
        <v>56</v>
      </c>
      <c r="G4" s="198" t="s">
        <v>57</v>
      </c>
      <c r="H4" s="198"/>
      <c r="I4" s="198"/>
      <c r="J4" s="198"/>
      <c r="K4" s="198" t="s">
        <v>58</v>
      </c>
      <c r="L4" s="518">
        <v>43494</v>
      </c>
      <c r="M4" s="135"/>
      <c r="N4" s="135"/>
      <c r="O4" s="135"/>
      <c r="P4" s="517"/>
      <c r="Q4" s="517"/>
      <c r="R4" s="517"/>
      <c r="S4" s="550"/>
      <c r="T4" s="518"/>
      <c r="U4" s="517"/>
      <c r="V4" s="517"/>
      <c r="W4" s="517"/>
      <c r="X4" s="517"/>
      <c r="Y4" s="500">
        <v>43559</v>
      </c>
      <c r="Z4" s="97">
        <v>43525</v>
      </c>
      <c r="AA4" s="158" t="s">
        <v>37</v>
      </c>
      <c r="AB4" s="158"/>
      <c r="AC4" s="160">
        <v>43891</v>
      </c>
    </row>
    <row r="5" spans="1:29" ht="14.25">
      <c r="A5" s="191" t="s">
        <v>61</v>
      </c>
      <c r="B5" s="198" t="s">
        <v>62</v>
      </c>
      <c r="C5" s="198" t="s">
        <v>31</v>
      </c>
      <c r="D5" s="198"/>
      <c r="E5" s="556" t="s">
        <v>63</v>
      </c>
      <c r="F5" s="558" t="s">
        <v>64</v>
      </c>
      <c r="G5" s="198" t="s">
        <v>65</v>
      </c>
      <c r="H5" s="198"/>
      <c r="I5" s="198"/>
      <c r="J5" s="198"/>
      <c r="K5" s="198"/>
      <c r="L5" s="499"/>
      <c r="M5" s="198" t="s">
        <v>66</v>
      </c>
      <c r="N5" s="549">
        <v>43075</v>
      </c>
      <c r="O5" s="135"/>
      <c r="P5" s="517"/>
      <c r="Q5" s="517"/>
      <c r="R5" s="517"/>
      <c r="S5" s="550"/>
      <c r="T5" s="518"/>
      <c r="U5" s="517"/>
      <c r="V5" s="517"/>
      <c r="W5" s="517"/>
      <c r="X5" s="517"/>
      <c r="Y5" s="500">
        <v>43489</v>
      </c>
      <c r="Z5" s="97">
        <v>43556</v>
      </c>
      <c r="AA5" s="158" t="s">
        <v>37</v>
      </c>
      <c r="AB5" s="158"/>
      <c r="AC5" s="160">
        <v>43922</v>
      </c>
    </row>
    <row r="6" spans="1:29" ht="12.75">
      <c r="A6" s="191" t="s">
        <v>2954</v>
      </c>
      <c r="B6" s="158" t="s">
        <v>2955</v>
      </c>
      <c r="C6" s="393" t="s">
        <v>112</v>
      </c>
      <c r="D6" s="151" t="s">
        <v>2956</v>
      </c>
      <c r="E6" s="152" t="s">
        <v>2957</v>
      </c>
      <c r="F6" s="391" t="s">
        <v>2958</v>
      </c>
      <c r="G6" s="158" t="s">
        <v>2959</v>
      </c>
      <c r="H6" s="158"/>
      <c r="I6" s="158"/>
      <c r="J6" s="158"/>
      <c r="K6" s="158"/>
      <c r="L6" s="158"/>
      <c r="M6" s="158"/>
      <c r="N6" s="158"/>
      <c r="O6" s="158"/>
      <c r="P6" s="158"/>
      <c r="Q6" s="158" t="s">
        <v>1009</v>
      </c>
      <c r="R6" s="452">
        <v>42375</v>
      </c>
      <c r="S6" s="158"/>
      <c r="T6" s="158"/>
      <c r="U6" s="158"/>
      <c r="V6" s="158"/>
      <c r="W6" s="158"/>
      <c r="X6" s="158"/>
      <c r="Y6" s="157">
        <v>43444</v>
      </c>
      <c r="Z6" s="97">
        <v>43221</v>
      </c>
      <c r="AA6" s="158" t="s">
        <v>59</v>
      </c>
      <c r="AB6" s="158" t="s">
        <v>2953</v>
      </c>
      <c r="AC6" s="160">
        <v>43952</v>
      </c>
    </row>
    <row r="7" spans="1:29" ht="12.75">
      <c r="A7" s="191" t="s">
        <v>75</v>
      </c>
      <c r="B7" s="199" t="s">
        <v>76</v>
      </c>
      <c r="C7" s="393" t="s">
        <v>31</v>
      </c>
      <c r="D7" s="418"/>
      <c r="E7" s="199" t="s">
        <v>2995</v>
      </c>
      <c r="F7" s="419" t="s">
        <v>78</v>
      </c>
      <c r="G7" s="199" t="s">
        <v>79</v>
      </c>
      <c r="H7" s="199"/>
      <c r="I7" s="199"/>
      <c r="J7" s="199"/>
      <c r="K7" s="199"/>
      <c r="L7" s="199"/>
      <c r="M7" s="199"/>
      <c r="N7" s="552"/>
      <c r="O7" s="199" t="s">
        <v>80</v>
      </c>
      <c r="P7" s="447">
        <v>42697</v>
      </c>
      <c r="Q7" s="199"/>
      <c r="R7" s="419"/>
      <c r="S7" s="199"/>
      <c r="T7" s="421"/>
      <c r="U7" s="199"/>
      <c r="V7" s="199"/>
      <c r="W7" s="199"/>
      <c r="X7" s="199"/>
      <c r="Y7" s="157">
        <v>43434</v>
      </c>
      <c r="Z7" s="97">
        <v>43191</v>
      </c>
      <c r="AA7" s="508" t="s">
        <v>59</v>
      </c>
      <c r="AB7" s="158" t="s">
        <v>2924</v>
      </c>
      <c r="AC7" s="160">
        <v>43922</v>
      </c>
    </row>
    <row r="8" spans="1:29" ht="25.5">
      <c r="A8" s="286" t="s">
        <v>81</v>
      </c>
      <c r="B8" s="209" t="s">
        <v>82</v>
      </c>
      <c r="C8" s="423" t="s">
        <v>31</v>
      </c>
      <c r="D8" s="423" t="s">
        <v>83</v>
      </c>
      <c r="E8" s="211" t="str">
        <f>HYPERLINK("mailto:camurgis@gmail.com","camurgis@gmail.com")</f>
        <v>camurgis@gmail.com</v>
      </c>
      <c r="F8" s="417" t="s">
        <v>84</v>
      </c>
      <c r="G8" s="158" t="s">
        <v>85</v>
      </c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392"/>
      <c r="S8" s="209"/>
      <c r="T8" s="209"/>
      <c r="U8" s="158" t="s">
        <v>86</v>
      </c>
      <c r="V8" s="233" t="s">
        <v>87</v>
      </c>
      <c r="W8" s="209" t="s">
        <v>3014</v>
      </c>
      <c r="X8" s="214">
        <v>40423</v>
      </c>
      <c r="Y8" s="157">
        <v>40179</v>
      </c>
      <c r="Z8" s="219">
        <v>40452</v>
      </c>
      <c r="AA8" s="210" t="s">
        <v>59</v>
      </c>
      <c r="AB8" s="233" t="s">
        <v>2748</v>
      </c>
      <c r="AC8" s="160">
        <v>43739</v>
      </c>
    </row>
    <row r="9" spans="1:29" ht="12.75">
      <c r="A9" s="191" t="s">
        <v>2836</v>
      </c>
      <c r="B9" s="158" t="s">
        <v>2837</v>
      </c>
      <c r="C9" s="393" t="s">
        <v>31</v>
      </c>
      <c r="D9" s="151" t="s">
        <v>2838</v>
      </c>
      <c r="E9" s="152" t="s">
        <v>2839</v>
      </c>
      <c r="F9" s="391" t="s">
        <v>2840</v>
      </c>
      <c r="G9" s="158" t="s">
        <v>2841</v>
      </c>
      <c r="H9" s="158"/>
      <c r="I9" s="158"/>
      <c r="J9" s="158"/>
      <c r="K9" s="158" t="s">
        <v>2842</v>
      </c>
      <c r="L9" s="460">
        <v>43378</v>
      </c>
      <c r="M9" s="158"/>
      <c r="N9" s="158"/>
      <c r="O9" s="158"/>
      <c r="P9" s="158"/>
      <c r="Q9" s="158"/>
      <c r="R9" s="452"/>
      <c r="S9" s="155" t="s">
        <v>2843</v>
      </c>
      <c r="T9" s="460">
        <v>42213</v>
      </c>
      <c r="U9" s="158"/>
      <c r="V9" s="158"/>
      <c r="W9" s="158"/>
      <c r="X9" s="158"/>
      <c r="Y9" s="157">
        <v>43368</v>
      </c>
      <c r="Z9" s="97">
        <v>43070</v>
      </c>
      <c r="AA9" s="158" t="s">
        <v>59</v>
      </c>
      <c r="AB9" s="158" t="s">
        <v>2844</v>
      </c>
      <c r="AC9" s="496">
        <v>43800</v>
      </c>
    </row>
    <row r="10" spans="1:29" ht="12.75">
      <c r="A10" s="559" t="s">
        <v>91</v>
      </c>
      <c r="B10" s="560" t="s">
        <v>92</v>
      </c>
      <c r="C10" s="561" t="s">
        <v>31</v>
      </c>
      <c r="D10" s="561" t="s">
        <v>93</v>
      </c>
      <c r="E10" s="562" t="s">
        <v>94</v>
      </c>
      <c r="F10" s="507" t="s">
        <v>95</v>
      </c>
      <c r="G10" s="564" t="s">
        <v>96</v>
      </c>
      <c r="H10" s="560"/>
      <c r="I10" s="560"/>
      <c r="J10" s="560"/>
      <c r="K10" s="560"/>
      <c r="L10" s="560"/>
      <c r="M10" s="560"/>
      <c r="N10" s="560"/>
      <c r="O10" s="560"/>
      <c r="P10" s="560"/>
      <c r="Q10" s="560" t="s">
        <v>97</v>
      </c>
      <c r="R10" s="595">
        <v>42359</v>
      </c>
      <c r="S10" s="560"/>
      <c r="T10" s="560"/>
      <c r="U10" s="560" t="s">
        <v>98</v>
      </c>
      <c r="V10" s="596">
        <v>41549</v>
      </c>
      <c r="W10" s="560" t="s">
        <v>344</v>
      </c>
      <c r="X10" s="597">
        <v>40404</v>
      </c>
      <c r="Y10" s="598">
        <v>43046</v>
      </c>
      <c r="Z10" s="563">
        <v>42736</v>
      </c>
      <c r="AA10" s="564" t="s">
        <v>59</v>
      </c>
      <c r="AB10" s="564" t="s">
        <v>2924</v>
      </c>
      <c r="AC10" s="515">
        <v>43922</v>
      </c>
    </row>
    <row r="11" spans="1:29" ht="14.25">
      <c r="A11" s="191" t="s">
        <v>101</v>
      </c>
      <c r="B11" s="555" t="s">
        <v>102</v>
      </c>
      <c r="C11" s="198" t="s">
        <v>31</v>
      </c>
      <c r="D11" s="198" t="s">
        <v>103</v>
      </c>
      <c r="E11" s="198" t="s">
        <v>104</v>
      </c>
      <c r="F11" s="498" t="s">
        <v>105</v>
      </c>
      <c r="G11" s="198"/>
      <c r="H11" s="198"/>
      <c r="I11" s="198"/>
      <c r="J11" s="198"/>
      <c r="K11" s="198" t="s">
        <v>107</v>
      </c>
      <c r="L11" s="198" t="s">
        <v>108</v>
      </c>
      <c r="M11" s="135"/>
      <c r="N11" s="135"/>
      <c r="O11" s="135"/>
      <c r="P11" s="517"/>
      <c r="Q11" s="517"/>
      <c r="R11" s="517"/>
      <c r="S11" s="550"/>
      <c r="T11" s="518"/>
      <c r="U11" s="517"/>
      <c r="V11" s="517"/>
      <c r="W11" s="517"/>
      <c r="X11" s="517"/>
      <c r="Y11" s="500">
        <v>43540</v>
      </c>
      <c r="Z11" s="97">
        <v>43586</v>
      </c>
      <c r="AA11" s="158" t="s">
        <v>37</v>
      </c>
      <c r="AB11" s="158"/>
      <c r="AC11" s="160">
        <v>43952</v>
      </c>
    </row>
    <row r="12" spans="1:29" ht="12.75">
      <c r="A12" s="286" t="s">
        <v>110</v>
      </c>
      <c r="B12" s="158" t="s">
        <v>111</v>
      </c>
      <c r="C12" s="423" t="s">
        <v>112</v>
      </c>
      <c r="D12" s="423" t="s">
        <v>113</v>
      </c>
      <c r="E12" s="226" t="s">
        <v>114</v>
      </c>
      <c r="F12" s="392" t="s">
        <v>115</v>
      </c>
      <c r="G12" s="158" t="s">
        <v>116</v>
      </c>
      <c r="H12" s="209"/>
      <c r="I12" s="209"/>
      <c r="J12" s="209"/>
      <c r="K12" s="209"/>
      <c r="L12" s="209"/>
      <c r="M12" s="209"/>
      <c r="N12" s="209"/>
      <c r="O12" s="209"/>
      <c r="P12" s="209"/>
      <c r="Q12" s="158" t="s">
        <v>117</v>
      </c>
      <c r="R12" s="464">
        <v>42495</v>
      </c>
      <c r="S12" s="209"/>
      <c r="T12" s="209"/>
      <c r="U12" s="209" t="s">
        <v>118</v>
      </c>
      <c r="V12" s="214">
        <v>41670</v>
      </c>
      <c r="W12" s="209"/>
      <c r="X12" s="209"/>
      <c r="Y12" s="157">
        <v>41978</v>
      </c>
      <c r="Z12" s="219">
        <v>41852</v>
      </c>
      <c r="AA12" s="158" t="s">
        <v>59</v>
      </c>
      <c r="AB12" s="158" t="s">
        <v>119</v>
      </c>
      <c r="AC12" s="160">
        <v>44044</v>
      </c>
    </row>
    <row r="13" spans="1:29" ht="12.75">
      <c r="A13" s="191" t="s">
        <v>120</v>
      </c>
      <c r="B13" s="158" t="s">
        <v>121</v>
      </c>
      <c r="C13" s="393" t="s">
        <v>31</v>
      </c>
      <c r="D13" s="151" t="s">
        <v>54</v>
      </c>
      <c r="E13" s="152" t="s">
        <v>122</v>
      </c>
      <c r="F13" s="391" t="s">
        <v>123</v>
      </c>
      <c r="G13" s="158" t="s">
        <v>124</v>
      </c>
      <c r="H13" s="158"/>
      <c r="I13" s="158"/>
      <c r="J13" s="158"/>
      <c r="K13" s="158"/>
      <c r="L13" s="158"/>
      <c r="M13" s="158"/>
      <c r="N13" s="158"/>
      <c r="O13" s="158" t="s">
        <v>125</v>
      </c>
      <c r="P13" s="460">
        <v>42649</v>
      </c>
      <c r="Q13" s="158"/>
      <c r="R13" s="452"/>
      <c r="S13" s="158" t="s">
        <v>126</v>
      </c>
      <c r="T13" s="460">
        <v>41751</v>
      </c>
      <c r="W13" s="158"/>
      <c r="X13" s="158"/>
      <c r="Y13" s="157">
        <v>43111</v>
      </c>
      <c r="Z13" s="97">
        <v>43374</v>
      </c>
      <c r="AA13" s="158" t="s">
        <v>37</v>
      </c>
      <c r="AB13" s="158"/>
      <c r="AC13" s="160">
        <v>43739</v>
      </c>
    </row>
    <row r="14" spans="1:29" ht="12" customHeight="1">
      <c r="A14" s="191" t="s">
        <v>127</v>
      </c>
      <c r="B14" s="158" t="s">
        <v>128</v>
      </c>
      <c r="C14" s="393" t="s">
        <v>31</v>
      </c>
      <c r="D14" s="151" t="s">
        <v>129</v>
      </c>
      <c r="E14" s="152" t="s">
        <v>130</v>
      </c>
      <c r="F14" s="391" t="s">
        <v>131</v>
      </c>
      <c r="G14" s="158" t="s">
        <v>132</v>
      </c>
      <c r="H14" s="155"/>
      <c r="I14" s="155"/>
      <c r="J14" s="155"/>
      <c r="K14" s="155"/>
      <c r="L14" s="155"/>
      <c r="M14" s="155" t="s">
        <v>133</v>
      </c>
      <c r="N14" s="460">
        <v>42989</v>
      </c>
      <c r="O14" s="158"/>
      <c r="P14" s="158"/>
      <c r="Q14" s="158"/>
      <c r="R14" s="452"/>
      <c r="S14" s="155" t="s">
        <v>117</v>
      </c>
      <c r="T14" s="460">
        <v>42041</v>
      </c>
      <c r="U14" s="158"/>
      <c r="V14" s="158"/>
      <c r="W14" s="158" t="s">
        <v>134</v>
      </c>
      <c r="X14" s="460">
        <v>41377</v>
      </c>
      <c r="Y14" s="157">
        <v>43123</v>
      </c>
      <c r="Z14" s="97">
        <v>43101</v>
      </c>
      <c r="AA14" s="159" t="s">
        <v>59</v>
      </c>
      <c r="AB14" s="159" t="s">
        <v>2861</v>
      </c>
      <c r="AC14" s="160">
        <v>43831</v>
      </c>
    </row>
    <row r="15" spans="1:29" ht="12.75">
      <c r="A15" s="191" t="s">
        <v>137</v>
      </c>
      <c r="B15" s="158" t="s">
        <v>138</v>
      </c>
      <c r="C15" s="393" t="s">
        <v>31</v>
      </c>
      <c r="D15" s="151"/>
      <c r="E15" s="152" t="s">
        <v>139</v>
      </c>
      <c r="F15" s="391" t="s">
        <v>140</v>
      </c>
      <c r="G15" s="158" t="s">
        <v>141</v>
      </c>
      <c r="H15" s="158"/>
      <c r="I15" s="158"/>
      <c r="J15" s="158"/>
      <c r="K15" s="158"/>
      <c r="L15" s="158"/>
      <c r="M15" s="158" t="s">
        <v>143</v>
      </c>
      <c r="N15" s="460">
        <v>43097</v>
      </c>
      <c r="O15" s="158"/>
      <c r="P15" s="158"/>
      <c r="Q15" s="158" t="s">
        <v>144</v>
      </c>
      <c r="R15" s="452">
        <v>42549</v>
      </c>
      <c r="S15" s="158"/>
      <c r="T15" s="158"/>
      <c r="U15" s="158"/>
      <c r="V15" s="158"/>
      <c r="W15" s="158"/>
      <c r="X15" s="158"/>
      <c r="Y15" s="157">
        <v>43160</v>
      </c>
      <c r="Z15" s="97">
        <v>43435</v>
      </c>
      <c r="AA15" s="158" t="s">
        <v>37</v>
      </c>
      <c r="AB15" s="158"/>
      <c r="AC15" s="160">
        <v>43800</v>
      </c>
    </row>
    <row r="16" spans="1:29" ht="12.75">
      <c r="A16" s="286" t="s">
        <v>146</v>
      </c>
      <c r="B16" s="209" t="s">
        <v>147</v>
      </c>
      <c r="C16" s="393" t="s">
        <v>31</v>
      </c>
      <c r="D16" s="423" t="s">
        <v>148</v>
      </c>
      <c r="E16" s="211" t="s">
        <v>149</v>
      </c>
      <c r="F16" s="391" t="s">
        <v>150</v>
      </c>
      <c r="G16" s="158" t="s">
        <v>151</v>
      </c>
      <c r="H16" s="158"/>
      <c r="I16" s="158"/>
      <c r="J16" s="158"/>
      <c r="K16" s="158"/>
      <c r="L16" s="158"/>
      <c r="M16" s="158"/>
      <c r="N16" s="158"/>
      <c r="O16" s="158" t="s">
        <v>152</v>
      </c>
      <c r="P16" s="464">
        <v>42905</v>
      </c>
      <c r="Q16" s="209"/>
      <c r="R16" s="392"/>
      <c r="S16" s="155" t="s">
        <v>153</v>
      </c>
      <c r="T16" s="214">
        <v>41920</v>
      </c>
      <c r="U16" s="135"/>
      <c r="V16" s="209"/>
      <c r="W16" s="158" t="s">
        <v>154</v>
      </c>
      <c r="X16" s="158" t="s">
        <v>155</v>
      </c>
      <c r="Y16" s="157">
        <v>40869</v>
      </c>
      <c r="Z16" s="219">
        <v>40817</v>
      </c>
      <c r="AA16" s="210" t="s">
        <v>59</v>
      </c>
      <c r="AB16" s="233" t="s">
        <v>2748</v>
      </c>
      <c r="AC16" s="160">
        <v>43739</v>
      </c>
    </row>
    <row r="17" spans="1:29" ht="12.75">
      <c r="A17" s="286" t="s">
        <v>156</v>
      </c>
      <c r="B17" s="209" t="s">
        <v>157</v>
      </c>
      <c r="C17" s="423" t="s">
        <v>31</v>
      </c>
      <c r="D17" s="414" t="s">
        <v>93</v>
      </c>
      <c r="E17" s="226" t="s">
        <v>158</v>
      </c>
      <c r="F17" s="417" t="s">
        <v>159</v>
      </c>
      <c r="G17" s="158" t="s">
        <v>160</v>
      </c>
      <c r="H17" s="209"/>
      <c r="I17" s="158"/>
      <c r="J17" s="158"/>
      <c r="K17" s="158" t="s">
        <v>161</v>
      </c>
      <c r="L17" s="460">
        <v>43565</v>
      </c>
      <c r="M17" s="209"/>
      <c r="N17" s="209"/>
      <c r="O17" s="209"/>
      <c r="P17" s="209"/>
      <c r="Q17" s="158" t="s">
        <v>162</v>
      </c>
      <c r="R17" s="464">
        <v>42606</v>
      </c>
      <c r="S17" s="209"/>
      <c r="T17" s="209"/>
      <c r="U17" s="209" t="s">
        <v>163</v>
      </c>
      <c r="V17" s="214">
        <v>41717</v>
      </c>
      <c r="W17" s="209"/>
      <c r="X17" s="209"/>
      <c r="Y17" s="157">
        <v>42837</v>
      </c>
      <c r="Z17" s="219">
        <v>41456</v>
      </c>
      <c r="AA17" s="209" t="s">
        <v>59</v>
      </c>
      <c r="AB17" s="233" t="s">
        <v>164</v>
      </c>
      <c r="AC17" s="160">
        <v>44013</v>
      </c>
    </row>
    <row r="18" spans="1:29" ht="12.75">
      <c r="A18" s="543" t="s">
        <v>165</v>
      </c>
      <c r="B18" s="469" t="s">
        <v>166</v>
      </c>
      <c r="C18" s="565" t="s">
        <v>167</v>
      </c>
      <c r="D18" s="565" t="s">
        <v>93</v>
      </c>
      <c r="E18" s="469" t="s">
        <v>168</v>
      </c>
      <c r="F18" s="544" t="s">
        <v>169</v>
      </c>
      <c r="G18" s="159" t="s">
        <v>170</v>
      </c>
      <c r="H18" s="469"/>
      <c r="I18" s="469"/>
      <c r="J18" s="469"/>
      <c r="K18" s="469"/>
      <c r="L18" s="159"/>
      <c r="M18" s="469"/>
      <c r="N18" s="469"/>
      <c r="O18" s="469"/>
      <c r="P18" s="469"/>
      <c r="Q18" s="159" t="s">
        <v>171</v>
      </c>
      <c r="R18" s="599">
        <v>42353</v>
      </c>
      <c r="S18" s="469"/>
      <c r="T18" s="469"/>
      <c r="U18" s="469" t="s">
        <v>172</v>
      </c>
      <c r="V18" s="470">
        <v>41708</v>
      </c>
      <c r="W18" s="469"/>
      <c r="X18" s="469"/>
      <c r="Y18" s="157">
        <v>43080</v>
      </c>
      <c r="Z18" s="449" t="s">
        <v>1365</v>
      </c>
      <c r="AA18" s="159" t="s">
        <v>59</v>
      </c>
      <c r="AB18" s="159" t="s">
        <v>2861</v>
      </c>
      <c r="AC18" s="160">
        <v>43831</v>
      </c>
    </row>
    <row r="19" spans="1:29" ht="17.25" customHeight="1">
      <c r="A19" s="191" t="s">
        <v>2817</v>
      </c>
      <c r="B19" s="158" t="s">
        <v>2818</v>
      </c>
      <c r="C19" s="393" t="s">
        <v>31</v>
      </c>
      <c r="D19" s="151"/>
      <c r="E19" s="152" t="s">
        <v>2819</v>
      </c>
      <c r="F19" s="391" t="s">
        <v>2820</v>
      </c>
      <c r="G19" s="158" t="s">
        <v>3042</v>
      </c>
      <c r="H19" s="158"/>
      <c r="I19" s="158"/>
      <c r="J19" s="158"/>
      <c r="K19" s="158"/>
      <c r="L19" s="158"/>
      <c r="M19" s="158" t="s">
        <v>2822</v>
      </c>
      <c r="N19" s="460">
        <v>43041</v>
      </c>
      <c r="O19" s="158"/>
      <c r="P19" s="158"/>
      <c r="Q19" s="158"/>
      <c r="R19" s="452"/>
      <c r="S19" s="158"/>
      <c r="T19" s="158"/>
      <c r="U19" s="158"/>
      <c r="V19" s="158"/>
      <c r="W19" s="158"/>
      <c r="X19" s="158"/>
      <c r="Y19" s="157">
        <v>43114</v>
      </c>
      <c r="Z19" s="97">
        <v>43405</v>
      </c>
      <c r="AA19" s="158" t="s">
        <v>37</v>
      </c>
      <c r="AB19" s="158"/>
      <c r="AC19" s="160">
        <v>43770</v>
      </c>
    </row>
    <row r="20" spans="1:29" ht="17.25" customHeight="1">
      <c r="A20" s="394" t="s">
        <v>173</v>
      </c>
      <c r="B20" s="566" t="s">
        <v>174</v>
      </c>
      <c r="C20" s="505" t="s">
        <v>31</v>
      </c>
      <c r="D20" s="505" t="s">
        <v>175</v>
      </c>
      <c r="E20" s="566" t="s">
        <v>176</v>
      </c>
      <c r="F20" s="567" t="s">
        <v>177</v>
      </c>
      <c r="G20" s="603" t="s">
        <v>178</v>
      </c>
      <c r="H20" s="600"/>
      <c r="I20" s="600"/>
      <c r="J20" s="600"/>
      <c r="K20" s="600"/>
      <c r="L20" s="600"/>
      <c r="M20" s="600" t="s">
        <v>179</v>
      </c>
      <c r="N20" s="601">
        <v>43186</v>
      </c>
      <c r="O20" s="566"/>
      <c r="P20" s="566"/>
      <c r="Q20" s="567"/>
      <c r="R20" s="566"/>
      <c r="S20" s="566"/>
      <c r="T20" s="566"/>
      <c r="U20" s="566" t="s">
        <v>180</v>
      </c>
      <c r="V20" s="602">
        <v>41560</v>
      </c>
      <c r="W20" s="566"/>
      <c r="X20" s="513"/>
      <c r="Y20" s="513">
        <v>42616</v>
      </c>
      <c r="Z20" s="514">
        <v>42522</v>
      </c>
      <c r="AA20" s="158" t="s">
        <v>59</v>
      </c>
      <c r="AB20" s="158" t="s">
        <v>2974</v>
      </c>
      <c r="AC20" s="160">
        <v>43983</v>
      </c>
    </row>
    <row r="21" spans="1:29" ht="17.25" customHeight="1">
      <c r="A21" s="191" t="s">
        <v>182</v>
      </c>
      <c r="B21" s="566" t="s">
        <v>183</v>
      </c>
      <c r="C21" s="393" t="s">
        <v>31</v>
      </c>
      <c r="D21" s="151" t="s">
        <v>184</v>
      </c>
      <c r="E21" s="152" t="s">
        <v>185</v>
      </c>
      <c r="F21" s="391" t="s">
        <v>186</v>
      </c>
      <c r="G21" s="158" t="s">
        <v>187</v>
      </c>
      <c r="H21" s="158"/>
      <c r="I21" s="158"/>
      <c r="J21" s="158"/>
      <c r="K21" s="158"/>
      <c r="L21" s="158"/>
      <c r="M21" s="158" t="s">
        <v>188</v>
      </c>
      <c r="N21" s="460">
        <v>43329</v>
      </c>
      <c r="O21" s="158"/>
      <c r="P21" s="158"/>
      <c r="Q21" s="158"/>
      <c r="R21" s="452"/>
      <c r="S21" s="158"/>
      <c r="T21" s="158"/>
      <c r="U21" s="158"/>
      <c r="V21" s="158"/>
      <c r="W21" s="158"/>
      <c r="X21" s="158"/>
      <c r="Y21" s="157">
        <v>43414</v>
      </c>
      <c r="Z21" s="449" t="s">
        <v>465</v>
      </c>
      <c r="AA21" s="233" t="s">
        <v>59</v>
      </c>
      <c r="AB21" s="158" t="s">
        <v>119</v>
      </c>
      <c r="AC21" s="160">
        <v>44044</v>
      </c>
    </row>
    <row r="22" spans="1:29" ht="12.75">
      <c r="A22" s="286" t="s">
        <v>189</v>
      </c>
      <c r="B22" s="198" t="s">
        <v>190</v>
      </c>
      <c r="C22" s="393" t="s">
        <v>31</v>
      </c>
      <c r="D22" s="418" t="s">
        <v>191</v>
      </c>
      <c r="E22" s="199" t="s">
        <v>192</v>
      </c>
      <c r="F22" s="419" t="s">
        <v>193</v>
      </c>
      <c r="G22" s="199" t="s">
        <v>194</v>
      </c>
      <c r="H22" s="155"/>
      <c r="I22" s="155"/>
      <c r="J22" s="155"/>
      <c r="K22" s="155"/>
      <c r="L22" s="155"/>
      <c r="M22" s="155" t="s">
        <v>195</v>
      </c>
      <c r="N22" s="447">
        <v>43074</v>
      </c>
      <c r="O22" s="199"/>
      <c r="P22" s="199"/>
      <c r="Q22" s="199"/>
      <c r="R22" s="419"/>
      <c r="S22" s="155" t="s">
        <v>196</v>
      </c>
      <c r="T22" s="421">
        <v>42154</v>
      </c>
      <c r="U22" s="199"/>
      <c r="V22" s="199"/>
      <c r="W22" s="199"/>
      <c r="X22" s="199"/>
      <c r="Y22" s="157">
        <v>42524</v>
      </c>
      <c r="Z22" s="97">
        <v>42491</v>
      </c>
      <c r="AA22" s="158" t="s">
        <v>59</v>
      </c>
      <c r="AB22" s="158" t="s">
        <v>2953</v>
      </c>
      <c r="AC22" s="160">
        <v>43952</v>
      </c>
    </row>
    <row r="23" spans="1:29" ht="12.75">
      <c r="A23" s="191" t="s">
        <v>2724</v>
      </c>
      <c r="B23" s="158" t="s">
        <v>2725</v>
      </c>
      <c r="C23" s="393" t="s">
        <v>112</v>
      </c>
      <c r="D23" s="151" t="s">
        <v>2726</v>
      </c>
      <c r="E23" s="152" t="s">
        <v>2727</v>
      </c>
      <c r="F23" s="391" t="s">
        <v>2728</v>
      </c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 t="s">
        <v>2729</v>
      </c>
      <c r="R23" s="452">
        <v>42265</v>
      </c>
      <c r="S23" s="158"/>
      <c r="T23" s="158"/>
      <c r="U23" s="158"/>
      <c r="V23" s="158"/>
      <c r="W23" s="158"/>
      <c r="X23" s="158"/>
      <c r="Y23" s="157">
        <v>42790</v>
      </c>
      <c r="Z23" s="97">
        <v>42979</v>
      </c>
      <c r="AA23" s="199" t="s">
        <v>59</v>
      </c>
      <c r="AB23" s="199" t="s">
        <v>2730</v>
      </c>
      <c r="AC23" s="496">
        <v>43709</v>
      </c>
    </row>
    <row r="24" spans="1:29" ht="25.5">
      <c r="A24" s="191" t="s">
        <v>209</v>
      </c>
      <c r="B24" s="198" t="s">
        <v>210</v>
      </c>
      <c r="C24" s="198" t="s">
        <v>31</v>
      </c>
      <c r="D24" s="198" t="s">
        <v>103</v>
      </c>
      <c r="E24" s="198" t="s">
        <v>211</v>
      </c>
      <c r="F24" s="498" t="s">
        <v>212</v>
      </c>
      <c r="G24" s="198" t="s">
        <v>213</v>
      </c>
      <c r="H24" s="198"/>
      <c r="I24" s="198"/>
      <c r="J24" s="198"/>
      <c r="K24" s="198"/>
      <c r="L24" s="499"/>
      <c r="M24" s="198" t="s">
        <v>215</v>
      </c>
      <c r="N24" s="549">
        <v>43166</v>
      </c>
      <c r="O24" s="135"/>
      <c r="P24" s="517"/>
      <c r="Q24" s="517"/>
      <c r="R24" s="517"/>
      <c r="S24" s="550"/>
      <c r="T24" s="518"/>
      <c r="U24" s="517"/>
      <c r="V24" s="517"/>
      <c r="W24" s="517"/>
      <c r="X24" s="517"/>
      <c r="Y24" s="500">
        <v>43491</v>
      </c>
      <c r="Z24" s="97">
        <v>43497</v>
      </c>
      <c r="AA24" s="158" t="s">
        <v>37</v>
      </c>
      <c r="AB24" s="158"/>
      <c r="AC24" s="160">
        <v>43862</v>
      </c>
    </row>
    <row r="25" spans="1:29" ht="12.75">
      <c r="A25" s="286" t="s">
        <v>223</v>
      </c>
      <c r="B25" s="14" t="s">
        <v>224</v>
      </c>
      <c r="C25" s="393" t="s">
        <v>225</v>
      </c>
      <c r="D25" s="393" t="s">
        <v>226</v>
      </c>
      <c r="E25" s="211" t="s">
        <v>227</v>
      </c>
      <c r="F25" s="417" t="s">
        <v>228</v>
      </c>
      <c r="G25" s="158" t="s">
        <v>229</v>
      </c>
      <c r="H25" s="158" t="s">
        <v>230</v>
      </c>
      <c r="I25" s="158"/>
      <c r="J25" s="158"/>
      <c r="K25" s="158"/>
      <c r="L25" s="158"/>
      <c r="M25" s="158"/>
      <c r="N25" s="158"/>
      <c r="O25" s="158" t="s">
        <v>231</v>
      </c>
      <c r="P25" s="276">
        <v>42625</v>
      </c>
      <c r="Q25" s="209"/>
      <c r="R25" s="392"/>
      <c r="S25" s="209"/>
      <c r="T25" s="209"/>
      <c r="U25" s="209" t="s">
        <v>232</v>
      </c>
      <c r="V25" s="214">
        <v>41647</v>
      </c>
      <c r="W25" s="209" t="s">
        <v>3018</v>
      </c>
      <c r="X25" s="214">
        <v>40510</v>
      </c>
      <c r="Y25" s="157">
        <v>41828</v>
      </c>
      <c r="Z25" s="449" t="s">
        <v>135</v>
      </c>
      <c r="AA25" s="564" t="s">
        <v>59</v>
      </c>
      <c r="AB25" s="564" t="s">
        <v>2924</v>
      </c>
      <c r="AC25" s="515">
        <v>43922</v>
      </c>
    </row>
    <row r="26" spans="1:29" ht="12.75">
      <c r="A26" s="191" t="s">
        <v>242</v>
      </c>
      <c r="B26" s="198" t="s">
        <v>243</v>
      </c>
      <c r="C26" s="198" t="s">
        <v>31</v>
      </c>
      <c r="D26" s="198" t="s">
        <v>244</v>
      </c>
      <c r="E26" s="556" t="s">
        <v>245</v>
      </c>
      <c r="F26" s="498" t="s">
        <v>246</v>
      </c>
      <c r="G26" s="198" t="s">
        <v>247</v>
      </c>
      <c r="H26" s="198"/>
      <c r="I26" s="198"/>
      <c r="J26" s="198"/>
      <c r="K26" s="198"/>
      <c r="L26" s="499"/>
      <c r="M26" s="198" t="s">
        <v>248</v>
      </c>
      <c r="N26" s="549">
        <v>43329</v>
      </c>
      <c r="O26" s="135"/>
      <c r="P26" s="517"/>
      <c r="Q26" s="517"/>
      <c r="R26" s="517"/>
      <c r="S26" s="550"/>
      <c r="T26" s="518"/>
      <c r="U26" s="517"/>
      <c r="V26" s="517"/>
      <c r="W26" s="517"/>
      <c r="X26" s="517"/>
      <c r="Y26" s="500">
        <v>43611</v>
      </c>
      <c r="Z26" s="97">
        <v>43556</v>
      </c>
      <c r="AA26" s="158" t="s">
        <v>37</v>
      </c>
      <c r="AB26" s="158"/>
      <c r="AC26" s="160">
        <v>43922</v>
      </c>
    </row>
    <row r="27" spans="1:29" ht="12.75">
      <c r="A27" s="191" t="s">
        <v>249</v>
      </c>
      <c r="B27" s="158" t="s">
        <v>250</v>
      </c>
      <c r="C27" s="393" t="s">
        <v>31</v>
      </c>
      <c r="D27" s="151" t="s">
        <v>251</v>
      </c>
      <c r="E27" s="152" t="s">
        <v>252</v>
      </c>
      <c r="F27" s="391" t="s">
        <v>253</v>
      </c>
      <c r="G27" s="158" t="s">
        <v>254</v>
      </c>
      <c r="H27" s="158"/>
      <c r="I27" s="158"/>
      <c r="J27" s="158"/>
      <c r="K27" s="158"/>
      <c r="L27" s="158"/>
      <c r="M27" s="158" t="s">
        <v>255</v>
      </c>
      <c r="N27" s="460">
        <v>43024</v>
      </c>
      <c r="O27" s="158"/>
      <c r="P27" s="158"/>
      <c r="Q27" s="158"/>
      <c r="R27" s="452"/>
      <c r="S27" s="158" t="s">
        <v>910</v>
      </c>
      <c r="T27" s="460">
        <v>42170</v>
      </c>
      <c r="U27" s="158"/>
      <c r="V27" s="158"/>
      <c r="W27" s="158"/>
      <c r="X27" s="158"/>
      <c r="Y27" s="157">
        <v>43218</v>
      </c>
      <c r="Z27" s="97">
        <v>43344</v>
      </c>
      <c r="AA27" s="158" t="s">
        <v>37</v>
      </c>
      <c r="AB27" s="158"/>
      <c r="AC27" s="160">
        <v>43709</v>
      </c>
    </row>
    <row r="28" spans="1:29" ht="12.75">
      <c r="A28" s="191" t="s">
        <v>258</v>
      </c>
      <c r="B28" s="198" t="s">
        <v>259</v>
      </c>
      <c r="C28" s="198" t="s">
        <v>31</v>
      </c>
      <c r="D28" s="198" t="s">
        <v>260</v>
      </c>
      <c r="E28" s="198" t="s">
        <v>261</v>
      </c>
      <c r="F28" s="498" t="s">
        <v>262</v>
      </c>
      <c r="G28" s="198" t="s">
        <v>263</v>
      </c>
      <c r="H28" s="198"/>
      <c r="I28" s="198"/>
      <c r="J28" s="198"/>
      <c r="K28" s="198"/>
      <c r="L28" s="499"/>
      <c r="M28" s="135"/>
      <c r="N28" s="135"/>
      <c r="O28" s="198" t="s">
        <v>264</v>
      </c>
      <c r="P28" s="549">
        <v>42947</v>
      </c>
      <c r="Q28" s="135"/>
      <c r="R28" s="135"/>
      <c r="S28" s="155" t="s">
        <v>265</v>
      </c>
      <c r="T28" s="549">
        <v>42103</v>
      </c>
      <c r="U28" s="135"/>
      <c r="V28" s="135"/>
      <c r="W28" s="135"/>
      <c r="X28" s="135"/>
      <c r="Y28" s="500">
        <v>43467</v>
      </c>
      <c r="Z28" s="97">
        <v>43497</v>
      </c>
      <c r="AA28" s="158" t="s">
        <v>37</v>
      </c>
      <c r="AB28" s="158"/>
      <c r="AC28" s="160">
        <v>43862</v>
      </c>
    </row>
    <row r="29" spans="1:29" ht="12.75">
      <c r="A29" s="191" t="s">
        <v>266</v>
      </c>
      <c r="B29" s="158" t="s">
        <v>267</v>
      </c>
      <c r="C29" s="393" t="s">
        <v>31</v>
      </c>
      <c r="D29" s="151"/>
      <c r="E29" s="152" t="s">
        <v>268</v>
      </c>
      <c r="F29" s="391" t="s">
        <v>269</v>
      </c>
      <c r="G29" s="158" t="s">
        <v>270</v>
      </c>
      <c r="H29" s="158"/>
      <c r="I29" s="158"/>
      <c r="J29" s="158"/>
      <c r="K29" s="158"/>
      <c r="L29" s="158"/>
      <c r="M29" s="158" t="s">
        <v>271</v>
      </c>
      <c r="N29" s="460">
        <v>43341</v>
      </c>
      <c r="O29" s="158"/>
      <c r="P29" s="460"/>
      <c r="Q29" s="158"/>
      <c r="R29" s="452"/>
      <c r="S29" s="158"/>
      <c r="T29" s="158"/>
      <c r="U29" s="158"/>
      <c r="V29" s="158"/>
      <c r="W29" s="158"/>
      <c r="X29" s="158"/>
      <c r="Y29" s="157">
        <v>43546</v>
      </c>
      <c r="Z29" s="97">
        <v>43497</v>
      </c>
      <c r="AA29" s="158" t="s">
        <v>37</v>
      </c>
      <c r="AB29" s="158"/>
      <c r="AC29" s="160">
        <v>43862</v>
      </c>
    </row>
    <row r="30" spans="1:29" ht="14.25">
      <c r="A30" s="191" t="s">
        <v>278</v>
      </c>
      <c r="B30" s="625" t="s">
        <v>279</v>
      </c>
      <c r="C30" s="151" t="s">
        <v>31</v>
      </c>
      <c r="D30" s="151" t="s">
        <v>54</v>
      </c>
      <c r="E30" s="625" t="s">
        <v>280</v>
      </c>
      <c r="F30" s="625">
        <v>6192007535</v>
      </c>
      <c r="G30" s="158" t="s">
        <v>281</v>
      </c>
      <c r="H30" s="158"/>
      <c r="I30" s="158"/>
      <c r="J30" s="158"/>
      <c r="K30" s="158"/>
      <c r="L30" s="158"/>
      <c r="M30" s="158"/>
      <c r="N30" s="158"/>
      <c r="O30" s="158"/>
      <c r="P30" s="158"/>
      <c r="Q30" s="158" t="s">
        <v>282</v>
      </c>
      <c r="R30" s="452">
        <v>42472</v>
      </c>
      <c r="S30" s="158"/>
      <c r="T30" s="158"/>
      <c r="U30" s="158" t="s">
        <v>283</v>
      </c>
      <c r="V30" s="422">
        <v>41709</v>
      </c>
      <c r="W30" s="158"/>
      <c r="X30" s="158"/>
      <c r="Y30" s="157">
        <v>43682</v>
      </c>
      <c r="Z30" s="97">
        <v>43678</v>
      </c>
      <c r="AA30" s="158" t="s">
        <v>37</v>
      </c>
      <c r="AB30" s="158"/>
      <c r="AC30" s="160">
        <v>44044</v>
      </c>
    </row>
    <row r="31" spans="1:29" ht="12.75">
      <c r="A31" s="191" t="s">
        <v>2960</v>
      </c>
      <c r="B31" s="158" t="s">
        <v>2961</v>
      </c>
      <c r="C31" s="151" t="s">
        <v>31</v>
      </c>
      <c r="D31" s="151" t="s">
        <v>2028</v>
      </c>
      <c r="E31" s="197" t="s">
        <v>2962</v>
      </c>
      <c r="F31" s="416" t="s">
        <v>2963</v>
      </c>
      <c r="G31" s="158" t="s">
        <v>2964</v>
      </c>
      <c r="H31" s="158" t="s">
        <v>230</v>
      </c>
      <c r="I31" s="158"/>
      <c r="J31" s="158"/>
      <c r="K31" s="158"/>
      <c r="L31" s="158"/>
      <c r="M31" s="158"/>
      <c r="N31" s="158"/>
      <c r="O31" s="158"/>
      <c r="P31" s="158"/>
      <c r="Q31" s="158" t="s">
        <v>3019</v>
      </c>
      <c r="R31" s="452">
        <v>42458</v>
      </c>
      <c r="S31" s="158"/>
      <c r="T31" s="158"/>
      <c r="U31" s="158"/>
      <c r="V31" s="158"/>
      <c r="W31" s="158"/>
      <c r="X31" s="158"/>
      <c r="Y31" s="157">
        <v>42557</v>
      </c>
      <c r="Z31" s="97">
        <v>42491</v>
      </c>
      <c r="AA31" s="158" t="s">
        <v>59</v>
      </c>
      <c r="AB31" s="158" t="s">
        <v>2953</v>
      </c>
      <c r="AC31" s="160">
        <v>43952</v>
      </c>
    </row>
    <row r="32" spans="1:29" ht="12.75">
      <c r="A32" s="191" t="s">
        <v>284</v>
      </c>
      <c r="B32" s="158" t="s">
        <v>285</v>
      </c>
      <c r="C32" s="151" t="s">
        <v>237</v>
      </c>
      <c r="D32" s="151" t="s">
        <v>286</v>
      </c>
      <c r="E32" s="197" t="s">
        <v>287</v>
      </c>
      <c r="F32" s="391" t="s">
        <v>288</v>
      </c>
      <c r="G32" s="158" t="s">
        <v>289</v>
      </c>
      <c r="H32" s="155" t="s">
        <v>230</v>
      </c>
      <c r="I32" s="155"/>
      <c r="J32" s="155"/>
      <c r="K32" s="155"/>
      <c r="L32" s="155"/>
      <c r="M32" s="155" t="s">
        <v>290</v>
      </c>
      <c r="N32" s="460">
        <v>43178</v>
      </c>
      <c r="O32" s="158"/>
      <c r="P32" s="158"/>
      <c r="Q32" s="158" t="s">
        <v>291</v>
      </c>
      <c r="R32" s="452">
        <v>42470</v>
      </c>
      <c r="S32" s="158"/>
      <c r="T32" s="158"/>
      <c r="U32" s="158"/>
      <c r="V32" s="158"/>
      <c r="W32" s="158"/>
      <c r="X32" s="158"/>
      <c r="Y32" s="157">
        <v>42691</v>
      </c>
      <c r="Z32" s="97">
        <v>42522</v>
      </c>
      <c r="AA32" s="158" t="s">
        <v>59</v>
      </c>
      <c r="AB32" s="158" t="s">
        <v>2974</v>
      </c>
      <c r="AC32" s="160">
        <v>43983</v>
      </c>
    </row>
    <row r="33" spans="1:29" ht="12.75">
      <c r="A33" s="191" t="s">
        <v>292</v>
      </c>
      <c r="B33" s="158" t="s">
        <v>293</v>
      </c>
      <c r="C33" s="393" t="s">
        <v>31</v>
      </c>
      <c r="D33" s="393" t="s">
        <v>294</v>
      </c>
      <c r="E33" s="197" t="s">
        <v>295</v>
      </c>
      <c r="F33" s="416" t="s">
        <v>296</v>
      </c>
      <c r="G33" s="158" t="s">
        <v>297</v>
      </c>
      <c r="H33" s="158"/>
      <c r="I33" s="158"/>
      <c r="J33" s="158"/>
      <c r="K33" s="158"/>
      <c r="L33" s="158"/>
      <c r="M33" s="158"/>
      <c r="N33" s="158"/>
      <c r="O33" s="158"/>
      <c r="P33" s="158"/>
      <c r="Q33" s="158" t="s">
        <v>298</v>
      </c>
      <c r="R33" s="489">
        <v>42542</v>
      </c>
      <c r="S33" s="158"/>
      <c r="T33" s="158"/>
      <c r="U33" s="158"/>
      <c r="V33" s="158"/>
      <c r="W33" s="158" t="s">
        <v>299</v>
      </c>
      <c r="X33" s="233" t="s">
        <v>300</v>
      </c>
      <c r="Y33" s="157">
        <v>42553</v>
      </c>
      <c r="Z33" s="97">
        <v>42552</v>
      </c>
      <c r="AA33" s="158" t="s">
        <v>59</v>
      </c>
      <c r="AB33" s="233" t="s">
        <v>164</v>
      </c>
      <c r="AC33" s="160">
        <v>44013</v>
      </c>
    </row>
    <row r="34" spans="1:29" ht="12.75">
      <c r="A34" s="191" t="s">
        <v>301</v>
      </c>
      <c r="B34" s="158" t="s">
        <v>302</v>
      </c>
      <c r="C34" s="393" t="s">
        <v>31</v>
      </c>
      <c r="D34" s="151" t="s">
        <v>303</v>
      </c>
      <c r="E34" s="152" t="s">
        <v>304</v>
      </c>
      <c r="F34" s="391" t="s">
        <v>305</v>
      </c>
      <c r="G34" s="158" t="s">
        <v>306</v>
      </c>
      <c r="H34" s="158"/>
      <c r="I34" s="158"/>
      <c r="J34" s="158"/>
      <c r="K34" s="158"/>
      <c r="L34" s="158"/>
      <c r="M34" s="158"/>
      <c r="N34" s="158"/>
      <c r="O34" s="158" t="s">
        <v>307</v>
      </c>
      <c r="P34" s="460">
        <v>42787</v>
      </c>
      <c r="Q34" s="158"/>
      <c r="R34" s="452"/>
      <c r="S34" s="158"/>
      <c r="T34" s="158"/>
      <c r="U34" s="158"/>
      <c r="V34" s="158"/>
      <c r="W34" s="158"/>
      <c r="X34" s="158"/>
      <c r="Y34" s="157">
        <v>43205</v>
      </c>
      <c r="Z34" s="97">
        <v>43160</v>
      </c>
      <c r="AA34" s="199" t="s">
        <v>59</v>
      </c>
      <c r="AB34" s="158" t="s">
        <v>2898</v>
      </c>
      <c r="AC34" s="160">
        <v>43891</v>
      </c>
    </row>
    <row r="35" spans="1:29" ht="12.75">
      <c r="A35" s="191" t="s">
        <v>308</v>
      </c>
      <c r="B35" s="158" t="s">
        <v>309</v>
      </c>
      <c r="C35" s="393" t="s">
        <v>31</v>
      </c>
      <c r="D35" s="393" t="s">
        <v>310</v>
      </c>
      <c r="E35" s="195" t="s">
        <v>2998</v>
      </c>
      <c r="F35" s="391" t="s">
        <v>312</v>
      </c>
      <c r="G35" s="158" t="s">
        <v>3020</v>
      </c>
      <c r="H35" s="158"/>
      <c r="I35" s="158"/>
      <c r="J35" s="158"/>
      <c r="K35" s="158" t="s">
        <v>314</v>
      </c>
      <c r="L35" s="460">
        <v>43362</v>
      </c>
      <c r="M35" s="209"/>
      <c r="N35" s="209"/>
      <c r="O35" s="209"/>
      <c r="P35" s="209"/>
      <c r="Q35" s="158" t="s">
        <v>315</v>
      </c>
      <c r="R35" s="452">
        <v>42388</v>
      </c>
      <c r="S35" s="209"/>
      <c r="T35" s="209"/>
      <c r="U35" s="209"/>
      <c r="V35" s="209"/>
      <c r="W35" s="209"/>
      <c r="X35" s="209"/>
      <c r="Y35" s="157">
        <v>43387</v>
      </c>
      <c r="Z35" s="97">
        <v>43132</v>
      </c>
      <c r="AA35" s="233" t="s">
        <v>59</v>
      </c>
      <c r="AB35" s="233" t="s">
        <v>2999</v>
      </c>
      <c r="AC35" s="160">
        <v>43862</v>
      </c>
    </row>
    <row r="36" spans="1:29" ht="15.75" customHeight="1">
      <c r="A36" s="191" t="s">
        <v>324</v>
      </c>
      <c r="B36" s="158" t="s">
        <v>325</v>
      </c>
      <c r="C36" s="393" t="s">
        <v>31</v>
      </c>
      <c r="D36" s="151" t="s">
        <v>326</v>
      </c>
      <c r="E36" s="152" t="s">
        <v>327</v>
      </c>
      <c r="F36" s="391" t="s">
        <v>328</v>
      </c>
      <c r="G36" s="158" t="s">
        <v>329</v>
      </c>
      <c r="H36" s="158"/>
      <c r="I36" s="158"/>
      <c r="J36" s="158"/>
      <c r="K36" s="158" t="s">
        <v>330</v>
      </c>
      <c r="L36" s="460">
        <v>43361</v>
      </c>
      <c r="M36" s="158"/>
      <c r="N36" s="158"/>
      <c r="O36" s="158"/>
      <c r="P36" s="158"/>
      <c r="Q36" s="158"/>
      <c r="R36" s="452"/>
      <c r="S36" s="158"/>
      <c r="T36" s="158"/>
      <c r="U36" s="158"/>
      <c r="V36" s="158"/>
      <c r="W36" s="158"/>
      <c r="X36" s="158"/>
      <c r="Y36" s="157">
        <v>43188</v>
      </c>
      <c r="Z36" s="97">
        <v>43344</v>
      </c>
      <c r="AA36" s="158" t="s">
        <v>37</v>
      </c>
      <c r="AB36" s="158"/>
      <c r="AC36" s="160">
        <v>43709</v>
      </c>
    </row>
    <row r="37" spans="1:29" ht="15.75" customHeight="1">
      <c r="A37" s="191" t="s">
        <v>331</v>
      </c>
      <c r="B37" s="158" t="s">
        <v>332</v>
      </c>
      <c r="C37" s="393" t="s">
        <v>333</v>
      </c>
      <c r="D37" s="393" t="s">
        <v>334</v>
      </c>
      <c r="E37" s="197" t="s">
        <v>335</v>
      </c>
      <c r="F37" s="416" t="s">
        <v>336</v>
      </c>
      <c r="G37" s="158" t="s">
        <v>337</v>
      </c>
      <c r="H37" s="158"/>
      <c r="I37" s="158"/>
      <c r="J37" s="158"/>
      <c r="K37" s="158"/>
      <c r="L37" s="158"/>
      <c r="M37" s="158"/>
      <c r="N37" s="158"/>
      <c r="O37" s="158"/>
      <c r="P37" s="158"/>
      <c r="Q37" s="158" t="s">
        <v>338</v>
      </c>
      <c r="R37" s="464">
        <v>42610</v>
      </c>
      <c r="S37" s="158"/>
      <c r="T37" s="158"/>
      <c r="U37" s="158"/>
      <c r="V37" s="158"/>
      <c r="W37" s="158"/>
      <c r="X37" s="158"/>
      <c r="Y37" s="157">
        <v>42655</v>
      </c>
      <c r="Z37" s="97">
        <v>42491</v>
      </c>
      <c r="AA37" s="158" t="s">
        <v>59</v>
      </c>
      <c r="AB37" s="158" t="s">
        <v>2953</v>
      </c>
      <c r="AC37" s="160">
        <v>43952</v>
      </c>
    </row>
    <row r="38" spans="1:29" ht="15.75" customHeight="1">
      <c r="A38" s="286" t="s">
        <v>346</v>
      </c>
      <c r="B38" s="209" t="s">
        <v>347</v>
      </c>
      <c r="C38" s="423" t="s">
        <v>112</v>
      </c>
      <c r="D38" s="423" t="s">
        <v>348</v>
      </c>
      <c r="E38" s="226" t="s">
        <v>349</v>
      </c>
      <c r="F38" s="417" t="s">
        <v>350</v>
      </c>
      <c r="G38" s="158" t="s">
        <v>351</v>
      </c>
      <c r="H38" s="155"/>
      <c r="I38" s="155"/>
      <c r="J38" s="155"/>
      <c r="K38" s="155"/>
      <c r="L38" s="155"/>
      <c r="M38" s="155" t="s">
        <v>352</v>
      </c>
      <c r="N38" s="158" t="s">
        <v>352</v>
      </c>
      <c r="O38" s="209"/>
      <c r="P38" s="209"/>
      <c r="Q38" s="209"/>
      <c r="R38" s="392"/>
      <c r="S38" s="209"/>
      <c r="T38" s="209"/>
      <c r="U38" s="209" t="s">
        <v>353</v>
      </c>
      <c r="V38" s="214">
        <v>41562</v>
      </c>
      <c r="W38" s="209"/>
      <c r="X38" s="209"/>
      <c r="Y38" s="157">
        <v>41685</v>
      </c>
      <c r="Z38" s="219">
        <v>41913</v>
      </c>
      <c r="AA38" s="210" t="s">
        <v>59</v>
      </c>
      <c r="AB38" s="233" t="s">
        <v>2748</v>
      </c>
      <c r="AC38" s="160">
        <v>43739</v>
      </c>
    </row>
    <row r="39" spans="1:29" ht="15.75" customHeight="1">
      <c r="A39" s="191" t="s">
        <v>354</v>
      </c>
      <c r="B39" s="158" t="s">
        <v>355</v>
      </c>
      <c r="C39" s="393" t="s">
        <v>31</v>
      </c>
      <c r="D39" s="151"/>
      <c r="E39" s="152" t="s">
        <v>356</v>
      </c>
      <c r="F39" s="391" t="s">
        <v>357</v>
      </c>
      <c r="G39" s="158" t="s">
        <v>358</v>
      </c>
      <c r="H39" s="158"/>
      <c r="I39" s="158"/>
      <c r="J39" s="158"/>
      <c r="K39" s="158"/>
      <c r="L39" s="158"/>
      <c r="M39" s="158" t="s">
        <v>359</v>
      </c>
      <c r="N39" s="460">
        <v>43270</v>
      </c>
      <c r="O39" s="158"/>
      <c r="P39" s="158"/>
      <c r="Q39" s="158"/>
      <c r="R39" s="452"/>
      <c r="S39" s="158"/>
      <c r="T39" s="158"/>
      <c r="U39" s="158"/>
      <c r="V39" s="158"/>
      <c r="W39" s="158"/>
      <c r="X39" s="158"/>
      <c r="Y39" s="157">
        <v>43635</v>
      </c>
      <c r="Z39" s="97">
        <v>43466</v>
      </c>
      <c r="AA39" s="158" t="s">
        <v>37</v>
      </c>
      <c r="AB39" s="158"/>
      <c r="AC39" s="160">
        <v>43831</v>
      </c>
    </row>
    <row r="40" spans="1:29" ht="15.75" customHeight="1">
      <c r="A40" s="191" t="s">
        <v>2910</v>
      </c>
      <c r="B40" s="158" t="s">
        <v>2911</v>
      </c>
      <c r="C40" s="151" t="s">
        <v>31</v>
      </c>
      <c r="D40" s="151" t="s">
        <v>534</v>
      </c>
      <c r="E40" s="197" t="s">
        <v>2912</v>
      </c>
      <c r="F40" s="416" t="s">
        <v>2913</v>
      </c>
      <c r="G40" s="158" t="s">
        <v>2914</v>
      </c>
      <c r="H40" s="158"/>
      <c r="I40" s="158"/>
      <c r="J40" s="158"/>
      <c r="K40" s="158"/>
      <c r="L40" s="158"/>
      <c r="M40" s="158"/>
      <c r="N40" s="158"/>
      <c r="O40" s="158" t="s">
        <v>1990</v>
      </c>
      <c r="P40" s="422">
        <v>42703</v>
      </c>
      <c r="Q40" s="209"/>
      <c r="R40" s="392"/>
      <c r="S40" s="209"/>
      <c r="T40" s="209"/>
      <c r="U40" s="209"/>
      <c r="V40" s="209"/>
      <c r="W40" s="233" t="s">
        <v>2915</v>
      </c>
      <c r="X40" s="158" t="s">
        <v>2916</v>
      </c>
      <c r="Y40" s="157">
        <v>43006</v>
      </c>
      <c r="Z40" s="97">
        <v>42795</v>
      </c>
      <c r="AA40" s="199" t="s">
        <v>59</v>
      </c>
      <c r="AB40" s="158" t="s">
        <v>2898</v>
      </c>
      <c r="AC40" s="160">
        <v>43891</v>
      </c>
    </row>
    <row r="41" spans="1:29" ht="15.75" customHeight="1">
      <c r="A41" s="191" t="s">
        <v>360</v>
      </c>
      <c r="B41" s="196" t="s">
        <v>361</v>
      </c>
      <c r="C41" s="393" t="s">
        <v>31</v>
      </c>
      <c r="D41" s="151"/>
      <c r="E41" s="196" t="s">
        <v>362</v>
      </c>
      <c r="F41" s="568" t="s">
        <v>363</v>
      </c>
      <c r="G41" s="158" t="s">
        <v>364</v>
      </c>
      <c r="H41" s="158"/>
      <c r="I41" s="158"/>
      <c r="J41" s="158"/>
      <c r="K41" s="158" t="s">
        <v>365</v>
      </c>
      <c r="L41" s="495">
        <v>43787</v>
      </c>
      <c r="M41" s="158"/>
      <c r="N41" s="158"/>
      <c r="O41" s="158"/>
      <c r="P41" s="158"/>
      <c r="Q41" s="158" t="s">
        <v>366</v>
      </c>
      <c r="R41" s="452">
        <v>42298</v>
      </c>
      <c r="S41" s="158"/>
      <c r="T41" s="158"/>
      <c r="U41" s="158"/>
      <c r="V41" s="158"/>
      <c r="W41" s="158" t="s">
        <v>367</v>
      </c>
      <c r="X41" s="460">
        <v>40829</v>
      </c>
      <c r="Y41" s="157">
        <v>43232</v>
      </c>
      <c r="Z41" s="97">
        <v>43313</v>
      </c>
      <c r="AA41" s="158" t="s">
        <v>59</v>
      </c>
      <c r="AB41" s="158" t="s">
        <v>119</v>
      </c>
      <c r="AC41" s="160">
        <v>44044</v>
      </c>
    </row>
    <row r="42" spans="1:29" ht="15.75" customHeight="1">
      <c r="A42" s="286" t="s">
        <v>2194</v>
      </c>
      <c r="B42" s="14" t="s">
        <v>2195</v>
      </c>
      <c r="C42" s="423" t="s">
        <v>514</v>
      </c>
      <c r="D42" s="423" t="s">
        <v>515</v>
      </c>
      <c r="E42" s="152" t="s">
        <v>2749</v>
      </c>
      <c r="F42" s="391" t="s">
        <v>2197</v>
      </c>
      <c r="G42" s="158" t="s">
        <v>2750</v>
      </c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452"/>
      <c r="S42" s="158"/>
      <c r="T42" s="158"/>
      <c r="U42" s="158" t="s">
        <v>978</v>
      </c>
      <c r="V42" s="460">
        <v>41771</v>
      </c>
      <c r="W42" s="158" t="s">
        <v>2198</v>
      </c>
      <c r="X42" s="460">
        <v>40615</v>
      </c>
      <c r="Y42" s="157">
        <v>43431</v>
      </c>
      <c r="Z42" s="97">
        <v>43374</v>
      </c>
      <c r="AA42" s="158" t="s">
        <v>59</v>
      </c>
      <c r="AB42" s="158" t="s">
        <v>2371</v>
      </c>
      <c r="AC42" s="160">
        <v>43739</v>
      </c>
    </row>
    <row r="43" spans="1:29" ht="15.75" customHeight="1">
      <c r="A43" s="191" t="s">
        <v>368</v>
      </c>
      <c r="B43" s="158" t="s">
        <v>369</v>
      </c>
      <c r="C43" s="393" t="s">
        <v>31</v>
      </c>
      <c r="D43" s="393" t="s">
        <v>370</v>
      </c>
      <c r="E43" s="195" t="s">
        <v>371</v>
      </c>
      <c r="F43" s="391" t="s">
        <v>372</v>
      </c>
      <c r="G43" s="158" t="s">
        <v>373</v>
      </c>
      <c r="H43" s="209"/>
      <c r="I43" s="209"/>
      <c r="J43" s="209"/>
      <c r="K43" s="209"/>
      <c r="L43" s="209"/>
      <c r="M43" s="209"/>
      <c r="N43" s="209"/>
      <c r="O43" s="209"/>
      <c r="P43" s="209"/>
      <c r="Q43" s="158"/>
      <c r="R43" s="452"/>
      <c r="S43" s="155" t="s">
        <v>374</v>
      </c>
      <c r="T43" s="460">
        <v>42137</v>
      </c>
      <c r="U43" s="209"/>
      <c r="V43" s="209"/>
      <c r="W43" s="209"/>
      <c r="X43" s="209"/>
      <c r="Y43" s="157">
        <v>43269</v>
      </c>
      <c r="Z43" s="97">
        <v>43132</v>
      </c>
      <c r="AA43" s="233" t="s">
        <v>59</v>
      </c>
      <c r="AB43" s="233" t="s">
        <v>2999</v>
      </c>
      <c r="AC43" s="160">
        <v>43862</v>
      </c>
    </row>
    <row r="44" spans="1:29" ht="15.75" customHeight="1">
      <c r="A44" s="191" t="s">
        <v>2886</v>
      </c>
      <c r="B44" s="198" t="s">
        <v>2887</v>
      </c>
      <c r="C44" s="198" t="s">
        <v>31</v>
      </c>
      <c r="D44" s="198"/>
      <c r="E44" s="198" t="s">
        <v>2888</v>
      </c>
      <c r="F44" s="498" t="s">
        <v>2889</v>
      </c>
      <c r="G44" s="198" t="s">
        <v>2890</v>
      </c>
      <c r="H44" s="198"/>
      <c r="I44" s="198"/>
      <c r="J44" s="198"/>
      <c r="K44" s="198" t="s">
        <v>2891</v>
      </c>
      <c r="L44" s="518">
        <v>43367</v>
      </c>
      <c r="M44" s="135"/>
      <c r="N44" s="135"/>
      <c r="O44" s="135"/>
      <c r="P44" s="517"/>
      <c r="Q44" s="517"/>
      <c r="R44" s="517"/>
      <c r="S44" s="550"/>
      <c r="T44" s="518"/>
      <c r="U44" s="517"/>
      <c r="V44" s="517"/>
      <c r="W44" s="517"/>
      <c r="X44" s="517"/>
      <c r="Y44" s="500">
        <v>43807</v>
      </c>
      <c r="Z44" s="97">
        <v>43497</v>
      </c>
      <c r="AA44" s="158" t="s">
        <v>37</v>
      </c>
      <c r="AB44" s="158"/>
      <c r="AC44" s="160">
        <v>43862</v>
      </c>
    </row>
    <row r="45" spans="1:29" ht="15.75" customHeight="1">
      <c r="A45" s="191" t="s">
        <v>375</v>
      </c>
      <c r="B45" s="158" t="s">
        <v>376</v>
      </c>
      <c r="C45" s="151" t="s">
        <v>31</v>
      </c>
      <c r="D45" s="151" t="s">
        <v>377</v>
      </c>
      <c r="E45" s="152" t="s">
        <v>378</v>
      </c>
      <c r="F45" s="391" t="s">
        <v>379</v>
      </c>
      <c r="G45" s="158" t="s">
        <v>380</v>
      </c>
      <c r="H45" s="158" t="s">
        <v>230</v>
      </c>
      <c r="I45" s="158"/>
      <c r="J45" s="158"/>
      <c r="K45" s="158"/>
      <c r="L45" s="158"/>
      <c r="M45" s="158"/>
      <c r="N45" s="158"/>
      <c r="O45" s="158"/>
      <c r="P45" s="158"/>
      <c r="Q45" s="158" t="s">
        <v>381</v>
      </c>
      <c r="R45" s="452">
        <v>42329</v>
      </c>
      <c r="S45" s="158"/>
      <c r="T45" s="158"/>
      <c r="U45" s="158"/>
      <c r="V45" s="158"/>
      <c r="W45" s="158"/>
      <c r="X45" s="158"/>
      <c r="Y45" s="157">
        <v>42743</v>
      </c>
      <c r="Z45" s="97">
        <v>42736</v>
      </c>
      <c r="AA45" s="233" t="s">
        <v>59</v>
      </c>
      <c r="AB45" s="159" t="s">
        <v>2861</v>
      </c>
      <c r="AC45" s="160">
        <v>43831</v>
      </c>
    </row>
    <row r="46" spans="1:29" ht="15.75" customHeight="1">
      <c r="A46" s="191" t="s">
        <v>382</v>
      </c>
      <c r="B46" s="158" t="s">
        <v>383</v>
      </c>
      <c r="C46" s="151" t="s">
        <v>31</v>
      </c>
      <c r="D46" s="151" t="s">
        <v>384</v>
      </c>
      <c r="E46" s="198" t="s">
        <v>385</v>
      </c>
      <c r="F46" s="391" t="s">
        <v>386</v>
      </c>
      <c r="G46" s="158"/>
      <c r="H46" s="158"/>
      <c r="I46" s="158"/>
      <c r="J46" s="158"/>
      <c r="K46" s="158"/>
      <c r="L46" s="158"/>
      <c r="M46" s="277" t="s">
        <v>388</v>
      </c>
      <c r="N46" s="422">
        <v>43072</v>
      </c>
      <c r="O46" s="158"/>
      <c r="P46" s="158"/>
      <c r="Q46" s="158"/>
      <c r="R46" s="452"/>
      <c r="S46" s="158"/>
      <c r="T46" s="158"/>
      <c r="U46" s="209" t="s">
        <v>389</v>
      </c>
      <c r="V46" s="422">
        <v>41722</v>
      </c>
      <c r="W46" s="158"/>
      <c r="X46" s="158"/>
      <c r="Y46" s="157">
        <v>43494</v>
      </c>
      <c r="Z46" s="97">
        <v>43678</v>
      </c>
      <c r="AA46" s="158" t="s">
        <v>37</v>
      </c>
      <c r="AB46" s="158"/>
      <c r="AC46" s="160">
        <v>44044</v>
      </c>
    </row>
    <row r="47" spans="1:29" ht="15.75" customHeight="1">
      <c r="A47" s="191" t="s">
        <v>390</v>
      </c>
      <c r="B47" s="158" t="s">
        <v>391</v>
      </c>
      <c r="C47" s="151" t="s">
        <v>31</v>
      </c>
      <c r="D47" s="151" t="s">
        <v>392</v>
      </c>
      <c r="E47" s="198" t="s">
        <v>393</v>
      </c>
      <c r="F47" s="416">
        <v>8132635400</v>
      </c>
      <c r="G47" s="158" t="s">
        <v>394</v>
      </c>
      <c r="H47" s="158"/>
      <c r="I47" s="158"/>
      <c r="J47" s="158"/>
      <c r="K47" s="158"/>
      <c r="L47" s="158"/>
      <c r="M47" s="277" t="s">
        <v>117</v>
      </c>
      <c r="N47" s="422">
        <v>43251</v>
      </c>
      <c r="O47" s="158"/>
      <c r="P47" s="158"/>
      <c r="Q47" s="158"/>
      <c r="R47" s="452"/>
      <c r="S47" s="158"/>
      <c r="T47" s="158"/>
      <c r="U47" s="158"/>
      <c r="V47" s="158"/>
      <c r="W47" s="158"/>
      <c r="X47" s="158"/>
      <c r="Y47" s="157">
        <v>43539</v>
      </c>
      <c r="Z47" s="97">
        <v>43678</v>
      </c>
      <c r="AA47" s="158" t="s">
        <v>37</v>
      </c>
      <c r="AB47" s="158"/>
      <c r="AC47" s="160">
        <v>44044</v>
      </c>
    </row>
    <row r="48" spans="1:29" ht="15.75" customHeight="1">
      <c r="A48" s="191" t="s">
        <v>410</v>
      </c>
      <c r="B48" s="158" t="s">
        <v>411</v>
      </c>
      <c r="C48" s="151" t="s">
        <v>237</v>
      </c>
      <c r="D48" s="151" t="s">
        <v>412</v>
      </c>
      <c r="E48" s="152" t="s">
        <v>413</v>
      </c>
      <c r="F48" s="416">
        <v>8133908447</v>
      </c>
      <c r="G48" s="158" t="s">
        <v>414</v>
      </c>
      <c r="H48" s="158" t="s">
        <v>230</v>
      </c>
      <c r="I48" s="158"/>
      <c r="J48" s="158"/>
      <c r="K48" s="158"/>
      <c r="L48" s="158"/>
      <c r="M48" s="158"/>
      <c r="N48" s="158"/>
      <c r="O48" s="158"/>
      <c r="P48" s="158"/>
      <c r="Q48" s="158" t="s">
        <v>416</v>
      </c>
      <c r="R48" s="452">
        <v>42445</v>
      </c>
      <c r="S48" s="158"/>
      <c r="T48" s="158"/>
      <c r="U48" s="158"/>
      <c r="V48" s="158"/>
      <c r="W48" s="158"/>
      <c r="X48" s="158"/>
      <c r="Y48" s="157">
        <v>42576</v>
      </c>
      <c r="Z48" s="97">
        <v>42522</v>
      </c>
      <c r="AA48" s="158" t="s">
        <v>59</v>
      </c>
      <c r="AB48" s="158" t="s">
        <v>2974</v>
      </c>
      <c r="AC48" s="160">
        <v>43983</v>
      </c>
    </row>
    <row r="49" spans="1:29" ht="15.75" customHeight="1">
      <c r="A49" s="286" t="s">
        <v>1663</v>
      </c>
      <c r="B49" s="209" t="s">
        <v>2969</v>
      </c>
      <c r="C49" s="414" t="s">
        <v>31</v>
      </c>
      <c r="D49" s="414" t="s">
        <v>54</v>
      </c>
      <c r="E49" s="211" t="str">
        <f>HYPERLINK("mailto:peacon@gmail.com","peacon@gmail.com")</f>
        <v>peacon@gmail.com</v>
      </c>
      <c r="F49" s="417" t="s">
        <v>2970</v>
      </c>
      <c r="G49" s="158" t="s">
        <v>2971</v>
      </c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392"/>
      <c r="S49" s="209"/>
      <c r="T49" s="209"/>
      <c r="U49" s="209" t="s">
        <v>790</v>
      </c>
      <c r="V49" s="214">
        <v>41642</v>
      </c>
      <c r="W49" s="209" t="s">
        <v>555</v>
      </c>
      <c r="X49" s="214">
        <v>40047</v>
      </c>
      <c r="Y49" s="157">
        <v>40225</v>
      </c>
      <c r="Z49" s="219">
        <v>40269</v>
      </c>
      <c r="AA49" s="158" t="s">
        <v>59</v>
      </c>
      <c r="AB49" s="158" t="s">
        <v>2974</v>
      </c>
      <c r="AC49" s="160">
        <v>43983</v>
      </c>
    </row>
    <row r="50" spans="1:29" ht="15.75" customHeight="1">
      <c r="A50" s="191" t="s">
        <v>417</v>
      </c>
      <c r="B50" s="158" t="s">
        <v>418</v>
      </c>
      <c r="C50" s="393" t="s">
        <v>31</v>
      </c>
      <c r="D50" s="151"/>
      <c r="E50" s="152" t="s">
        <v>419</v>
      </c>
      <c r="F50" s="391" t="s">
        <v>420</v>
      </c>
      <c r="G50" s="158"/>
      <c r="H50" s="158"/>
      <c r="I50" s="158"/>
      <c r="J50" s="158"/>
      <c r="K50" s="158"/>
      <c r="L50" s="158"/>
      <c r="M50" s="158"/>
      <c r="N50" s="460"/>
      <c r="O50" s="158" t="s">
        <v>421</v>
      </c>
      <c r="P50" s="460">
        <v>42974</v>
      </c>
      <c r="Q50" s="158"/>
      <c r="R50" s="452"/>
      <c r="S50" s="158"/>
      <c r="T50" s="158"/>
      <c r="U50" s="277"/>
      <c r="V50" s="158"/>
      <c r="W50" s="158"/>
      <c r="X50" s="158"/>
      <c r="Y50" s="157">
        <v>43570</v>
      </c>
      <c r="Z50" s="97">
        <v>43466</v>
      </c>
      <c r="AA50" s="158" t="s">
        <v>37</v>
      </c>
      <c r="AB50" s="158"/>
      <c r="AC50" s="160">
        <v>43831</v>
      </c>
    </row>
    <row r="51" spans="1:29" ht="15.75" customHeight="1">
      <c r="A51" s="191" t="s">
        <v>428</v>
      </c>
      <c r="B51" s="158" t="s">
        <v>429</v>
      </c>
      <c r="C51" s="393" t="s">
        <v>31</v>
      </c>
      <c r="D51" s="151" t="s">
        <v>430</v>
      </c>
      <c r="E51" s="152" t="s">
        <v>431</v>
      </c>
      <c r="F51" s="391" t="s">
        <v>432</v>
      </c>
      <c r="G51" s="158" t="s">
        <v>433</v>
      </c>
      <c r="H51" s="158"/>
      <c r="I51" s="158"/>
      <c r="J51" s="158"/>
      <c r="K51" s="158" t="s">
        <v>434</v>
      </c>
      <c r="L51" s="460">
        <v>43380</v>
      </c>
      <c r="M51" s="158"/>
      <c r="N51" s="158"/>
      <c r="O51" s="158"/>
      <c r="P51" s="158"/>
      <c r="Q51" s="158" t="s">
        <v>435</v>
      </c>
      <c r="R51" s="452">
        <v>42302</v>
      </c>
      <c r="S51" s="158"/>
      <c r="T51" s="158"/>
      <c r="U51" s="158"/>
      <c r="V51" s="158"/>
      <c r="W51" s="158" t="s">
        <v>436</v>
      </c>
      <c r="X51" s="460">
        <v>41392</v>
      </c>
      <c r="Y51" s="157">
        <v>43242</v>
      </c>
      <c r="Z51" s="97">
        <v>43435</v>
      </c>
      <c r="AA51" s="158" t="s">
        <v>37</v>
      </c>
      <c r="AB51" s="158"/>
      <c r="AC51" s="496">
        <v>43800</v>
      </c>
    </row>
    <row r="52" spans="1:29" ht="15.75" customHeight="1">
      <c r="A52" s="191" t="s">
        <v>437</v>
      </c>
      <c r="B52" s="199" t="s">
        <v>438</v>
      </c>
      <c r="C52" s="418" t="s">
        <v>439</v>
      </c>
      <c r="D52" s="418" t="s">
        <v>440</v>
      </c>
      <c r="E52" s="199" t="s">
        <v>441</v>
      </c>
      <c r="F52" s="419" t="s">
        <v>442</v>
      </c>
      <c r="G52" s="199" t="s">
        <v>443</v>
      </c>
      <c r="H52" s="199" t="s">
        <v>230</v>
      </c>
      <c r="I52" s="199"/>
      <c r="J52" s="199"/>
      <c r="K52" s="199"/>
      <c r="L52" s="199"/>
      <c r="M52" s="199"/>
      <c r="N52" s="199"/>
      <c r="O52" s="199"/>
      <c r="P52" s="199"/>
      <c r="Q52" s="199" t="s">
        <v>444</v>
      </c>
      <c r="R52" s="494">
        <v>42453</v>
      </c>
      <c r="S52" s="199"/>
      <c r="T52" s="199"/>
      <c r="U52" s="199" t="s">
        <v>445</v>
      </c>
      <c r="V52" s="421">
        <v>41875</v>
      </c>
      <c r="W52" s="199"/>
      <c r="X52" s="199"/>
      <c r="Y52" s="157">
        <v>42028</v>
      </c>
      <c r="Z52" s="219">
        <v>42248</v>
      </c>
      <c r="AA52" s="199" t="s">
        <v>59</v>
      </c>
      <c r="AB52" s="199" t="s">
        <v>2730</v>
      </c>
      <c r="AC52" s="160">
        <v>43709</v>
      </c>
    </row>
    <row r="53" spans="1:29" ht="15.75" customHeight="1">
      <c r="A53" s="191" t="s">
        <v>446</v>
      </c>
      <c r="B53" s="198" t="s">
        <v>447</v>
      </c>
      <c r="C53" s="198" t="s">
        <v>31</v>
      </c>
      <c r="D53" s="198"/>
      <c r="E53" s="198" t="s">
        <v>448</v>
      </c>
      <c r="F53" s="498" t="s">
        <v>449</v>
      </c>
      <c r="G53" s="198" t="s">
        <v>450</v>
      </c>
      <c r="H53" s="198"/>
      <c r="I53" s="198"/>
      <c r="J53" s="198"/>
      <c r="K53" s="198" t="s">
        <v>451</v>
      </c>
      <c r="L53" s="518">
        <v>43398</v>
      </c>
      <c r="M53" s="135"/>
      <c r="N53" s="135"/>
      <c r="O53" s="135"/>
      <c r="P53" s="517"/>
      <c r="Q53" s="517"/>
      <c r="R53" s="517"/>
      <c r="S53" s="550"/>
      <c r="T53" s="518"/>
      <c r="U53" s="517"/>
      <c r="V53" s="517"/>
      <c r="W53" s="517"/>
      <c r="X53" s="517"/>
      <c r="Y53" s="500">
        <v>43673</v>
      </c>
      <c r="Z53" s="97">
        <v>43525</v>
      </c>
      <c r="AA53" s="158" t="s">
        <v>37</v>
      </c>
      <c r="AB53" s="158"/>
      <c r="AC53" s="160">
        <v>43891</v>
      </c>
    </row>
    <row r="54" spans="1:29" ht="15.75" customHeight="1">
      <c r="A54" s="191" t="s">
        <v>452</v>
      </c>
      <c r="B54" s="158" t="s">
        <v>453</v>
      </c>
      <c r="C54" s="393" t="s">
        <v>31</v>
      </c>
      <c r="D54" s="151" t="s">
        <v>129</v>
      </c>
      <c r="E54" s="152" t="s">
        <v>454</v>
      </c>
      <c r="F54" s="391" t="s">
        <v>455</v>
      </c>
      <c r="G54" s="158" t="s">
        <v>456</v>
      </c>
      <c r="H54" s="158"/>
      <c r="I54" s="158"/>
      <c r="J54" s="158"/>
      <c r="K54" s="158"/>
      <c r="L54" s="158"/>
      <c r="M54" s="158" t="s">
        <v>457</v>
      </c>
      <c r="N54" s="460">
        <v>43289</v>
      </c>
      <c r="O54" s="158"/>
      <c r="P54" s="158"/>
      <c r="Q54" s="158"/>
      <c r="R54" s="452"/>
      <c r="S54" s="158"/>
      <c r="T54" s="158"/>
      <c r="U54" s="158"/>
      <c r="V54" s="158"/>
      <c r="W54" s="158"/>
      <c r="X54" s="158"/>
      <c r="Y54" s="157">
        <v>43545</v>
      </c>
      <c r="Z54" s="97">
        <v>43466</v>
      </c>
      <c r="AA54" s="158" t="s">
        <v>37</v>
      </c>
      <c r="AB54" s="158"/>
      <c r="AC54" s="160">
        <v>43831</v>
      </c>
    </row>
    <row r="55" spans="1:29" ht="15.75" customHeight="1">
      <c r="A55" s="286" t="s">
        <v>2753</v>
      </c>
      <c r="B55" s="209" t="s">
        <v>2754</v>
      </c>
      <c r="C55" s="423" t="s">
        <v>2755</v>
      </c>
      <c r="D55" s="423" t="s">
        <v>515</v>
      </c>
      <c r="E55" s="211" t="s">
        <v>2756</v>
      </c>
      <c r="F55" s="417" t="s">
        <v>2757</v>
      </c>
      <c r="G55" s="158" t="s">
        <v>2758</v>
      </c>
      <c r="H55" s="209"/>
      <c r="I55" s="209"/>
      <c r="J55" s="209"/>
      <c r="K55" s="209"/>
      <c r="L55" s="209"/>
      <c r="M55" s="209"/>
      <c r="N55" s="209"/>
      <c r="O55" s="209"/>
      <c r="P55" s="209"/>
      <c r="Q55" s="158" t="s">
        <v>2759</v>
      </c>
      <c r="R55" s="452">
        <v>42590</v>
      </c>
      <c r="S55" s="209"/>
      <c r="T55" s="209"/>
      <c r="U55" s="209"/>
      <c r="V55" s="209"/>
      <c r="W55" s="209" t="s">
        <v>2760</v>
      </c>
      <c r="X55" s="214">
        <v>41334</v>
      </c>
      <c r="Y55" s="157">
        <v>41307</v>
      </c>
      <c r="Z55" s="449" t="s">
        <v>1724</v>
      </c>
      <c r="AA55" s="210" t="s">
        <v>59</v>
      </c>
      <c r="AB55" s="233" t="s">
        <v>2748</v>
      </c>
      <c r="AC55" s="160">
        <v>43739</v>
      </c>
    </row>
    <row r="56" spans="1:29" ht="15.75" customHeight="1">
      <c r="A56" s="191" t="s">
        <v>2917</v>
      </c>
      <c r="B56" s="199" t="s">
        <v>2918</v>
      </c>
      <c r="C56" s="393" t="s">
        <v>31</v>
      </c>
      <c r="D56" s="418" t="s">
        <v>334</v>
      </c>
      <c r="E56" s="199" t="s">
        <v>2919</v>
      </c>
      <c r="F56" s="419" t="s">
        <v>2920</v>
      </c>
      <c r="G56" s="199" t="s">
        <v>2921</v>
      </c>
      <c r="H56" s="199"/>
      <c r="I56" s="199"/>
      <c r="J56" s="199"/>
      <c r="K56" s="199"/>
      <c r="L56" s="199"/>
      <c r="M56" s="199"/>
      <c r="N56" s="552"/>
      <c r="O56" s="199"/>
      <c r="P56" s="199"/>
      <c r="Q56" s="199" t="s">
        <v>1967</v>
      </c>
      <c r="R56" s="494">
        <v>42459</v>
      </c>
      <c r="S56" s="199"/>
      <c r="T56" s="421"/>
      <c r="U56" s="199" t="s">
        <v>2922</v>
      </c>
      <c r="V56" s="199" t="s">
        <v>2923</v>
      </c>
      <c r="W56" s="199"/>
      <c r="X56" s="199"/>
      <c r="Y56" s="157">
        <v>43437</v>
      </c>
      <c r="Z56" s="97">
        <v>43191</v>
      </c>
      <c r="AA56" s="199" t="s">
        <v>59</v>
      </c>
      <c r="AB56" s="158" t="s">
        <v>2924</v>
      </c>
      <c r="AC56" s="160">
        <v>43922</v>
      </c>
    </row>
    <row r="57" spans="1:29" ht="15.75" customHeight="1">
      <c r="A57" s="385" t="s">
        <v>458</v>
      </c>
      <c r="B57" s="210" t="s">
        <v>459</v>
      </c>
      <c r="C57" s="414" t="s">
        <v>31</v>
      </c>
      <c r="D57" s="414" t="s">
        <v>129</v>
      </c>
      <c r="E57" s="226" t="s">
        <v>460</v>
      </c>
      <c r="F57" s="450" t="s">
        <v>461</v>
      </c>
      <c r="G57" s="158" t="s">
        <v>462</v>
      </c>
      <c r="H57" s="155"/>
      <c r="I57" s="155"/>
      <c r="J57" s="155"/>
      <c r="K57" s="155"/>
      <c r="L57" s="155"/>
      <c r="M57" s="155" t="s">
        <v>463</v>
      </c>
      <c r="N57" s="460">
        <v>43146</v>
      </c>
      <c r="O57" s="209"/>
      <c r="P57" s="209"/>
      <c r="Q57" s="209"/>
      <c r="R57" s="392"/>
      <c r="S57" s="209"/>
      <c r="T57" s="209"/>
      <c r="U57" s="209" t="s">
        <v>464</v>
      </c>
      <c r="V57" s="214">
        <v>41746</v>
      </c>
      <c r="W57" s="209"/>
      <c r="X57" s="209"/>
      <c r="Y57" s="157">
        <v>42076</v>
      </c>
      <c r="Z57" s="219">
        <v>41791</v>
      </c>
      <c r="AA57" s="209" t="s">
        <v>59</v>
      </c>
      <c r="AB57" s="233" t="s">
        <v>164</v>
      </c>
      <c r="AC57" s="160">
        <v>44013</v>
      </c>
    </row>
    <row r="58" spans="1:29" ht="15.75" customHeight="1">
      <c r="A58" s="465" t="s">
        <v>466</v>
      </c>
      <c r="B58" s="159" t="s">
        <v>467</v>
      </c>
      <c r="C58" s="393" t="s">
        <v>31</v>
      </c>
      <c r="D58" s="151" t="s">
        <v>32</v>
      </c>
      <c r="E58" s="159" t="s">
        <v>468</v>
      </c>
      <c r="F58" s="467" t="s">
        <v>469</v>
      </c>
      <c r="G58" s="159" t="s">
        <v>470</v>
      </c>
      <c r="H58" s="469"/>
      <c r="I58" s="469"/>
      <c r="J58" s="469"/>
      <c r="K58" s="469"/>
      <c r="L58" s="469"/>
      <c r="M58" s="469"/>
      <c r="N58" s="469"/>
      <c r="O58" s="469"/>
      <c r="P58" s="469"/>
      <c r="Q58" s="469"/>
      <c r="R58" s="544"/>
      <c r="S58" s="155" t="s">
        <v>471</v>
      </c>
      <c r="T58" s="471">
        <v>41922</v>
      </c>
      <c r="U58" s="469"/>
      <c r="V58" s="469"/>
      <c r="W58" s="469"/>
      <c r="X58" s="469"/>
      <c r="Y58" s="157">
        <v>42784</v>
      </c>
      <c r="Z58" s="97">
        <v>42795</v>
      </c>
      <c r="AA58" s="199" t="s">
        <v>59</v>
      </c>
      <c r="AB58" s="158" t="s">
        <v>2898</v>
      </c>
      <c r="AC58" s="160">
        <v>43891</v>
      </c>
    </row>
    <row r="59" spans="1:29" ht="15.75" customHeight="1">
      <c r="A59" s="191" t="s">
        <v>472</v>
      </c>
      <c r="B59" s="198" t="s">
        <v>473</v>
      </c>
      <c r="C59" s="198" t="s">
        <v>31</v>
      </c>
      <c r="D59" s="198" t="s">
        <v>474</v>
      </c>
      <c r="E59" s="198" t="s">
        <v>475</v>
      </c>
      <c r="F59" s="498" t="s">
        <v>476</v>
      </c>
      <c r="G59" s="198" t="s">
        <v>477</v>
      </c>
      <c r="H59" s="198"/>
      <c r="I59" s="198"/>
      <c r="J59" s="198"/>
      <c r="K59" s="198" t="s">
        <v>478</v>
      </c>
      <c r="L59" s="518">
        <v>43466</v>
      </c>
      <c r="M59" s="135"/>
      <c r="N59" s="135"/>
      <c r="O59" s="135"/>
      <c r="P59" s="135"/>
      <c r="Q59" s="135"/>
      <c r="R59" s="135"/>
      <c r="S59" s="155"/>
      <c r="T59" s="198"/>
      <c r="U59" s="135"/>
      <c r="V59" s="135"/>
      <c r="W59" s="135"/>
      <c r="X59" s="135"/>
      <c r="Y59" s="500">
        <v>43474</v>
      </c>
      <c r="Z59" s="97">
        <v>43497</v>
      </c>
      <c r="AA59" s="158" t="s">
        <v>37</v>
      </c>
      <c r="AB59" s="158"/>
      <c r="AC59" s="160">
        <v>43862</v>
      </c>
    </row>
    <row r="60" spans="1:29" ht="15.75" customHeight="1">
      <c r="A60" s="543" t="s">
        <v>2856</v>
      </c>
      <c r="B60" s="469" t="s">
        <v>2857</v>
      </c>
      <c r="C60" s="423" t="s">
        <v>31</v>
      </c>
      <c r="D60" s="151" t="s">
        <v>685</v>
      </c>
      <c r="E60" s="469" t="s">
        <v>2858</v>
      </c>
      <c r="F60" s="544" t="s">
        <v>2859</v>
      </c>
      <c r="G60" s="159" t="s">
        <v>2860</v>
      </c>
      <c r="H60" s="469"/>
      <c r="I60" s="469"/>
      <c r="J60" s="469"/>
      <c r="K60" s="469"/>
      <c r="L60" s="469"/>
      <c r="M60" s="469"/>
      <c r="N60" s="469"/>
      <c r="O60" s="469"/>
      <c r="P60" s="469"/>
      <c r="Q60" s="469"/>
      <c r="R60" s="544"/>
      <c r="S60" s="469"/>
      <c r="T60" s="469"/>
      <c r="U60" s="469"/>
      <c r="V60" s="469"/>
      <c r="W60" s="469" t="s">
        <v>163</v>
      </c>
      <c r="X60" s="470">
        <v>41361</v>
      </c>
      <c r="Y60" s="157">
        <v>42221</v>
      </c>
      <c r="Z60" s="219">
        <v>42005</v>
      </c>
      <c r="AA60" s="158" t="s">
        <v>59</v>
      </c>
      <c r="AB60" s="159" t="s">
        <v>2861</v>
      </c>
      <c r="AC60" s="160">
        <v>43831</v>
      </c>
    </row>
    <row r="61" spans="1:29" ht="15.75" customHeight="1">
      <c r="A61" s="191" t="s">
        <v>2761</v>
      </c>
      <c r="B61" s="199" t="s">
        <v>2762</v>
      </c>
      <c r="C61" s="393" t="s">
        <v>31</v>
      </c>
      <c r="D61" s="423" t="s">
        <v>93</v>
      </c>
      <c r="E61" s="199" t="s">
        <v>2763</v>
      </c>
      <c r="F61" s="419" t="s">
        <v>2764</v>
      </c>
      <c r="G61" s="199" t="s">
        <v>2765</v>
      </c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419"/>
      <c r="S61" s="155" t="s">
        <v>1055</v>
      </c>
      <c r="T61" s="421">
        <v>42175</v>
      </c>
      <c r="U61" s="199"/>
      <c r="V61" s="199"/>
      <c r="W61" s="199"/>
      <c r="X61" s="199"/>
      <c r="Y61" s="157">
        <v>42058</v>
      </c>
      <c r="Z61" s="219">
        <v>42278</v>
      </c>
      <c r="AA61" s="210" t="s">
        <v>59</v>
      </c>
      <c r="AB61" s="233" t="s">
        <v>2748</v>
      </c>
      <c r="AC61" s="160">
        <v>43739</v>
      </c>
    </row>
    <row r="62" spans="1:29" ht="15.75" customHeight="1">
      <c r="A62" s="191" t="s">
        <v>2925</v>
      </c>
      <c r="B62" s="198" t="s">
        <v>2926</v>
      </c>
      <c r="C62" s="198" t="s">
        <v>31</v>
      </c>
      <c r="D62" s="198" t="s">
        <v>32</v>
      </c>
      <c r="E62" s="198" t="s">
        <v>2927</v>
      </c>
      <c r="F62" s="498" t="s">
        <v>2928</v>
      </c>
      <c r="G62" s="198"/>
      <c r="H62" s="198"/>
      <c r="I62" s="198"/>
      <c r="J62" s="198"/>
      <c r="K62" s="198"/>
      <c r="L62" s="499"/>
      <c r="M62" s="135"/>
      <c r="N62" s="135"/>
      <c r="O62" s="198" t="s">
        <v>537</v>
      </c>
      <c r="P62" s="518">
        <v>42676</v>
      </c>
      <c r="Q62" s="517"/>
      <c r="R62" s="517"/>
      <c r="S62" s="550"/>
      <c r="T62" s="518"/>
      <c r="U62" s="517"/>
      <c r="V62" s="517"/>
      <c r="W62" s="517"/>
      <c r="X62" s="517"/>
      <c r="Y62" s="500">
        <v>43715</v>
      </c>
      <c r="Z62" s="97">
        <v>43556</v>
      </c>
      <c r="AA62" s="158" t="s">
        <v>37</v>
      </c>
      <c r="AB62" s="158"/>
      <c r="AC62" s="160">
        <v>43922</v>
      </c>
    </row>
    <row r="63" spans="1:29" ht="15.75" customHeight="1">
      <c r="A63" s="191" t="s">
        <v>503</v>
      </c>
      <c r="B63" s="199" t="s">
        <v>504</v>
      </c>
      <c r="C63" s="393" t="s">
        <v>237</v>
      </c>
      <c r="D63" s="418" t="s">
        <v>505</v>
      </c>
      <c r="E63" s="199" t="s">
        <v>3000</v>
      </c>
      <c r="F63" s="419" t="s">
        <v>507</v>
      </c>
      <c r="G63" s="199" t="s">
        <v>508</v>
      </c>
      <c r="H63" s="199"/>
      <c r="I63" s="199"/>
      <c r="J63" s="199"/>
      <c r="K63" s="199"/>
      <c r="L63" s="199"/>
      <c r="M63" s="199"/>
      <c r="N63" s="552"/>
      <c r="O63" s="199" t="s">
        <v>511</v>
      </c>
      <c r="P63" s="604">
        <v>42859</v>
      </c>
      <c r="Q63" s="199"/>
      <c r="R63" s="419"/>
      <c r="S63" s="199"/>
      <c r="T63" s="421"/>
      <c r="U63" s="199"/>
      <c r="V63" s="199"/>
      <c r="W63" s="199"/>
      <c r="X63" s="199"/>
      <c r="Y63" s="157">
        <v>43102</v>
      </c>
      <c r="Z63" s="97">
        <v>43191</v>
      </c>
      <c r="AA63" s="199" t="s">
        <v>59</v>
      </c>
      <c r="AB63" s="158" t="s">
        <v>2924</v>
      </c>
      <c r="AC63" s="160">
        <v>43922</v>
      </c>
    </row>
    <row r="64" spans="1:29" ht="15.75" customHeight="1">
      <c r="A64" s="191" t="s">
        <v>512</v>
      </c>
      <c r="B64" s="199" t="s">
        <v>513</v>
      </c>
      <c r="C64" s="198" t="s">
        <v>514</v>
      </c>
      <c r="D64" s="198" t="s">
        <v>515</v>
      </c>
      <c r="E64" s="554" t="s">
        <v>516</v>
      </c>
      <c r="F64" s="498" t="s">
        <v>517</v>
      </c>
      <c r="G64" s="198"/>
      <c r="H64" s="198"/>
      <c r="I64" s="198"/>
      <c r="J64" s="198"/>
      <c r="K64" s="198"/>
      <c r="L64" s="499"/>
      <c r="M64" s="198" t="s">
        <v>519</v>
      </c>
      <c r="N64" s="549">
        <v>43080</v>
      </c>
      <c r="O64" s="135"/>
      <c r="P64" s="517"/>
      <c r="Q64" s="517"/>
      <c r="R64" s="517"/>
      <c r="S64" s="550"/>
      <c r="T64" s="518"/>
      <c r="U64" s="517"/>
      <c r="V64" s="517"/>
      <c r="W64" s="517"/>
      <c r="X64" s="517"/>
      <c r="Y64" s="500">
        <v>43691</v>
      </c>
      <c r="Z64" s="97">
        <v>43586</v>
      </c>
      <c r="AA64" s="158" t="s">
        <v>37</v>
      </c>
      <c r="AB64" s="158"/>
      <c r="AC64" s="160">
        <v>43952</v>
      </c>
    </row>
    <row r="65" spans="1:29" ht="15.75" customHeight="1">
      <c r="A65" s="191" t="s">
        <v>2929</v>
      </c>
      <c r="B65" s="553" t="s">
        <v>2930</v>
      </c>
      <c r="C65" s="198" t="s">
        <v>31</v>
      </c>
      <c r="D65" s="198"/>
      <c r="E65" s="554" t="s">
        <v>2931</v>
      </c>
      <c r="F65" s="555" t="s">
        <v>2932</v>
      </c>
      <c r="G65" s="193"/>
      <c r="H65" s="193"/>
      <c r="I65" s="193"/>
      <c r="J65" s="193"/>
      <c r="K65" s="193"/>
      <c r="L65" s="520"/>
      <c r="M65" s="135"/>
      <c r="N65" s="135"/>
      <c r="O65" s="198" t="s">
        <v>2934</v>
      </c>
      <c r="P65" s="518">
        <v>42705</v>
      </c>
      <c r="Q65" s="517"/>
      <c r="R65" s="517"/>
      <c r="S65" s="550"/>
      <c r="T65" s="518"/>
      <c r="U65" s="517"/>
      <c r="V65" s="517"/>
      <c r="W65" s="517"/>
      <c r="X65" s="517"/>
      <c r="Y65" s="500">
        <v>43757</v>
      </c>
      <c r="Z65" s="97">
        <v>43556</v>
      </c>
      <c r="AA65" s="158" t="s">
        <v>37</v>
      </c>
      <c r="AB65" s="158"/>
      <c r="AC65" s="160">
        <v>43922</v>
      </c>
    </row>
    <row r="66" spans="1:29" ht="15.75" customHeight="1">
      <c r="A66" s="191" t="s">
        <v>520</v>
      </c>
      <c r="B66" s="158" t="s">
        <v>521</v>
      </c>
      <c r="C66" s="393" t="s">
        <v>31</v>
      </c>
      <c r="D66" s="151"/>
      <c r="E66" s="152" t="s">
        <v>522</v>
      </c>
      <c r="F66" s="391" t="s">
        <v>523</v>
      </c>
      <c r="G66" s="158" t="s">
        <v>524</v>
      </c>
      <c r="H66" s="158"/>
      <c r="I66" s="158"/>
      <c r="J66" s="158"/>
      <c r="K66" s="158"/>
      <c r="L66" s="158"/>
      <c r="M66" s="158"/>
      <c r="N66" s="158"/>
      <c r="O66" s="158" t="s">
        <v>525</v>
      </c>
      <c r="P66" s="460">
        <v>42739</v>
      </c>
      <c r="Q66" s="158"/>
      <c r="R66" s="452"/>
      <c r="S66" s="158"/>
      <c r="T66" s="158"/>
      <c r="U66" s="158"/>
      <c r="V66" s="158"/>
      <c r="W66" s="158"/>
      <c r="X66" s="158"/>
      <c r="Y66" s="157">
        <v>43099</v>
      </c>
      <c r="Z66" s="97">
        <v>43009</v>
      </c>
      <c r="AA66" s="210" t="s">
        <v>59</v>
      </c>
      <c r="AB66" s="233" t="s">
        <v>2748</v>
      </c>
      <c r="AC66" s="160">
        <v>43739</v>
      </c>
    </row>
    <row r="67" spans="1:29" ht="15.75" customHeight="1">
      <c r="A67" s="191" t="s">
        <v>526</v>
      </c>
      <c r="B67" s="569" t="s">
        <v>527</v>
      </c>
      <c r="C67" s="198" t="s">
        <v>31</v>
      </c>
      <c r="D67" s="198"/>
      <c r="E67" s="554" t="s">
        <v>528</v>
      </c>
      <c r="F67" s="498" t="s">
        <v>529</v>
      </c>
      <c r="G67" s="198" t="s">
        <v>530</v>
      </c>
      <c r="H67" s="198"/>
      <c r="I67" s="198"/>
      <c r="J67" s="198"/>
      <c r="K67" s="198" t="s">
        <v>531</v>
      </c>
      <c r="L67" s="518">
        <v>43439</v>
      </c>
      <c r="M67" s="135"/>
      <c r="N67" s="135"/>
      <c r="O67" s="135"/>
      <c r="P67" s="517"/>
      <c r="Q67" s="517"/>
      <c r="R67" s="517"/>
      <c r="S67" s="550"/>
      <c r="T67" s="518"/>
      <c r="U67" s="517"/>
      <c r="V67" s="517"/>
      <c r="W67" s="517"/>
      <c r="X67" s="517"/>
      <c r="Y67" s="500">
        <v>43824</v>
      </c>
      <c r="Z67" s="97">
        <v>43556</v>
      </c>
      <c r="AA67" s="158" t="s">
        <v>37</v>
      </c>
      <c r="AB67" s="158"/>
      <c r="AC67" s="160">
        <v>43922</v>
      </c>
    </row>
    <row r="68" spans="1:29" ht="15.75" customHeight="1">
      <c r="A68" s="191" t="s">
        <v>2881</v>
      </c>
      <c r="B68" s="198" t="s">
        <v>2882</v>
      </c>
      <c r="C68" s="198" t="s">
        <v>31</v>
      </c>
      <c r="D68" s="198"/>
      <c r="E68" s="198" t="s">
        <v>2883</v>
      </c>
      <c r="F68" s="498" t="s">
        <v>2884</v>
      </c>
      <c r="G68" s="198" t="s">
        <v>2885</v>
      </c>
      <c r="H68" s="198"/>
      <c r="I68" s="198"/>
      <c r="J68" s="198"/>
      <c r="K68" s="198"/>
      <c r="L68" s="499"/>
      <c r="M68" s="198" t="s">
        <v>1622</v>
      </c>
      <c r="N68" s="549">
        <v>43326</v>
      </c>
      <c r="O68" s="135"/>
      <c r="P68" s="517"/>
      <c r="Q68" s="198" t="s">
        <v>381</v>
      </c>
      <c r="R68" s="518">
        <v>42356</v>
      </c>
      <c r="S68" s="550"/>
      <c r="T68" s="518"/>
      <c r="U68" s="517"/>
      <c r="V68" s="517"/>
      <c r="W68" s="198" t="s">
        <v>870</v>
      </c>
      <c r="X68" s="518">
        <v>41514</v>
      </c>
      <c r="Y68" s="500">
        <v>43479</v>
      </c>
      <c r="Z68" s="97">
        <v>43497</v>
      </c>
      <c r="AA68" s="158" t="s">
        <v>37</v>
      </c>
      <c r="AB68" s="158"/>
      <c r="AC68" s="160">
        <v>43862</v>
      </c>
    </row>
    <row r="69" spans="1:29" ht="15.75" customHeight="1">
      <c r="A69" s="191" t="s">
        <v>532</v>
      </c>
      <c r="B69" s="209" t="s">
        <v>533</v>
      </c>
      <c r="C69" s="414" t="s">
        <v>31</v>
      </c>
      <c r="D69" s="414" t="s">
        <v>534</v>
      </c>
      <c r="E69" s="226" t="str">
        <f>HYPERLINK("mailto:mary@BJElaw.com","mary@BJElaw.com")</f>
        <v>mary@BJElaw.com</v>
      </c>
      <c r="F69" s="392"/>
      <c r="G69" s="158" t="s">
        <v>535</v>
      </c>
      <c r="H69" s="158" t="s">
        <v>230</v>
      </c>
      <c r="I69" s="158"/>
      <c r="J69" s="158"/>
      <c r="K69" s="158"/>
      <c r="L69" s="158"/>
      <c r="M69" s="158"/>
      <c r="N69" s="158"/>
      <c r="O69" s="158" t="s">
        <v>536</v>
      </c>
      <c r="P69" s="422">
        <v>42773</v>
      </c>
      <c r="Q69" s="209"/>
      <c r="R69" s="392"/>
      <c r="S69" s="155" t="s">
        <v>537</v>
      </c>
      <c r="T69" s="214">
        <v>42085</v>
      </c>
      <c r="U69" s="209"/>
      <c r="V69" s="209"/>
      <c r="W69" s="209"/>
      <c r="X69" s="209"/>
      <c r="Y69" s="157">
        <v>42239</v>
      </c>
      <c r="Z69" s="219">
        <v>42186</v>
      </c>
      <c r="AA69" s="158" t="s">
        <v>59</v>
      </c>
      <c r="AB69" s="233" t="s">
        <v>164</v>
      </c>
      <c r="AC69" s="160">
        <v>44013</v>
      </c>
    </row>
    <row r="70" spans="1:29" ht="15.75" customHeight="1">
      <c r="A70" s="191" t="s">
        <v>548</v>
      </c>
      <c r="B70" s="199" t="s">
        <v>549</v>
      </c>
      <c r="C70" s="418" t="s">
        <v>112</v>
      </c>
      <c r="D70" s="418" t="s">
        <v>550</v>
      </c>
      <c r="E70" s="199" t="s">
        <v>551</v>
      </c>
      <c r="F70" s="419" t="s">
        <v>552</v>
      </c>
      <c r="G70" s="199" t="s">
        <v>553</v>
      </c>
      <c r="H70" s="155"/>
      <c r="I70" s="155"/>
      <c r="J70" s="155"/>
      <c r="K70" s="155"/>
      <c r="L70" s="155"/>
      <c r="M70" s="155" t="s">
        <v>554</v>
      </c>
      <c r="N70" s="447">
        <v>43305</v>
      </c>
      <c r="O70" s="199"/>
      <c r="P70" s="472"/>
      <c r="Q70" s="199" t="s">
        <v>496</v>
      </c>
      <c r="R70" s="492">
        <v>42580</v>
      </c>
      <c r="S70" s="199"/>
      <c r="T70" s="421"/>
      <c r="U70" s="199" t="s">
        <v>555</v>
      </c>
      <c r="V70" s="604">
        <v>41546</v>
      </c>
      <c r="W70" s="199"/>
      <c r="X70" s="199"/>
      <c r="Y70" s="157">
        <v>43047</v>
      </c>
      <c r="Z70" s="97">
        <v>42767</v>
      </c>
      <c r="AA70" s="233" t="s">
        <v>59</v>
      </c>
      <c r="AB70" s="233" t="s">
        <v>2999</v>
      </c>
      <c r="AC70" s="160">
        <v>43862</v>
      </c>
    </row>
    <row r="71" spans="1:29" ht="15.75" customHeight="1">
      <c r="A71" s="191" t="s">
        <v>556</v>
      </c>
      <c r="B71" s="199" t="s">
        <v>557</v>
      </c>
      <c r="C71" s="418" t="s">
        <v>558</v>
      </c>
      <c r="D71" s="418" t="s">
        <v>505</v>
      </c>
      <c r="E71" s="199" t="s">
        <v>559</v>
      </c>
      <c r="F71" s="419" t="s">
        <v>560</v>
      </c>
      <c r="G71" s="199" t="s">
        <v>561</v>
      </c>
      <c r="H71" s="199"/>
      <c r="I71" s="199"/>
      <c r="J71" s="199"/>
      <c r="K71" s="199"/>
      <c r="L71" s="199"/>
      <c r="M71" s="199"/>
      <c r="N71" s="199"/>
      <c r="O71" s="199" t="s">
        <v>562</v>
      </c>
      <c r="P71" s="472">
        <v>42657</v>
      </c>
      <c r="Q71" s="199"/>
      <c r="R71" s="419"/>
      <c r="S71" s="155" t="s">
        <v>563</v>
      </c>
      <c r="T71" s="421">
        <v>42062</v>
      </c>
      <c r="U71" s="199"/>
      <c r="V71" s="199"/>
      <c r="W71" s="199"/>
      <c r="X71" s="199"/>
      <c r="Y71" s="157">
        <v>42972</v>
      </c>
      <c r="Z71" s="97">
        <v>42461</v>
      </c>
      <c r="AA71" s="508" t="s">
        <v>59</v>
      </c>
      <c r="AB71" s="158" t="s">
        <v>2924</v>
      </c>
      <c r="AC71" s="160">
        <v>43922</v>
      </c>
    </row>
    <row r="72" spans="1:29" ht="15.75" customHeight="1">
      <c r="A72" s="191" t="s">
        <v>564</v>
      </c>
      <c r="B72" s="198"/>
      <c r="C72" s="418" t="s">
        <v>565</v>
      </c>
      <c r="D72" s="418" t="s">
        <v>54</v>
      </c>
      <c r="E72" s="628" t="s">
        <v>566</v>
      </c>
      <c r="F72" s="419" t="s">
        <v>567</v>
      </c>
      <c r="G72" s="198"/>
      <c r="H72" s="198"/>
      <c r="I72" s="198" t="s">
        <v>568</v>
      </c>
      <c r="J72" s="198" t="s">
        <v>569</v>
      </c>
      <c r="K72" s="198"/>
      <c r="L72" s="499"/>
      <c r="M72" s="135"/>
      <c r="N72" s="135"/>
      <c r="O72" s="135"/>
      <c r="P72" s="517"/>
      <c r="Q72" s="517"/>
      <c r="R72" s="517"/>
      <c r="S72" s="155"/>
      <c r="T72" s="518"/>
      <c r="U72" s="517"/>
      <c r="V72" s="517"/>
      <c r="W72" s="517"/>
      <c r="X72" s="517"/>
      <c r="Y72" s="500"/>
      <c r="Z72" s="97">
        <v>43647</v>
      </c>
      <c r="AA72" s="158" t="s">
        <v>37</v>
      </c>
      <c r="AB72" s="158"/>
      <c r="AC72" s="160">
        <v>44013</v>
      </c>
    </row>
    <row r="73" spans="1:29" ht="15.75" customHeight="1">
      <c r="A73" s="191" t="s">
        <v>570</v>
      </c>
      <c r="B73" s="198" t="s">
        <v>571</v>
      </c>
      <c r="C73" s="198" t="s">
        <v>31</v>
      </c>
      <c r="D73" s="198"/>
      <c r="E73" s="542" t="s">
        <v>572</v>
      </c>
      <c r="F73" s="419" t="s">
        <v>573</v>
      </c>
      <c r="G73" s="198" t="s">
        <v>574</v>
      </c>
      <c r="H73" s="198"/>
      <c r="I73" s="198"/>
      <c r="J73" s="198"/>
      <c r="K73" s="198"/>
      <c r="L73" s="499"/>
      <c r="M73" s="135"/>
      <c r="N73" s="135"/>
      <c r="O73" s="135"/>
      <c r="P73" s="517"/>
      <c r="Q73" s="517"/>
      <c r="R73" s="517"/>
      <c r="S73" s="155" t="s">
        <v>409</v>
      </c>
      <c r="T73" s="518">
        <v>41926</v>
      </c>
      <c r="U73" s="517"/>
      <c r="V73" s="517"/>
      <c r="W73" s="517"/>
      <c r="X73" s="517"/>
      <c r="Y73" s="500">
        <v>43807</v>
      </c>
      <c r="Z73" s="97">
        <v>43556</v>
      </c>
      <c r="AA73" s="158" t="s">
        <v>37</v>
      </c>
      <c r="AB73" s="158"/>
      <c r="AC73" s="160">
        <v>43922</v>
      </c>
    </row>
    <row r="74" spans="1:29" ht="15.75" customHeight="1">
      <c r="A74" s="191" t="s">
        <v>575</v>
      </c>
      <c r="B74" s="199" t="s">
        <v>576</v>
      </c>
      <c r="C74" s="393" t="s">
        <v>31</v>
      </c>
      <c r="D74" s="418"/>
      <c r="E74" s="199" t="s">
        <v>577</v>
      </c>
      <c r="F74" s="419" t="s">
        <v>578</v>
      </c>
      <c r="G74" s="199" t="s">
        <v>579</v>
      </c>
      <c r="H74" s="199"/>
      <c r="I74" s="199"/>
      <c r="J74" s="199"/>
      <c r="K74" s="199"/>
      <c r="L74" s="199"/>
      <c r="M74" s="199"/>
      <c r="N74" s="552"/>
      <c r="O74" s="199" t="s">
        <v>298</v>
      </c>
      <c r="P74" s="447">
        <v>42930</v>
      </c>
      <c r="Q74" s="199"/>
      <c r="R74" s="494"/>
      <c r="S74" s="199"/>
      <c r="T74" s="421"/>
      <c r="U74" s="199"/>
      <c r="V74" s="199"/>
      <c r="W74" s="199"/>
      <c r="X74" s="199"/>
      <c r="Y74" s="157">
        <v>43407</v>
      </c>
      <c r="Z74" s="97">
        <v>43191</v>
      </c>
      <c r="AA74" s="508" t="s">
        <v>59</v>
      </c>
      <c r="AB74" s="158" t="s">
        <v>2924</v>
      </c>
      <c r="AC74" s="160">
        <v>43922</v>
      </c>
    </row>
    <row r="75" spans="1:29" ht="15.75" customHeight="1">
      <c r="A75" s="191" t="s">
        <v>580</v>
      </c>
      <c r="B75" s="198" t="s">
        <v>581</v>
      </c>
      <c r="C75" s="198" t="s">
        <v>31</v>
      </c>
      <c r="D75" s="198" t="s">
        <v>582</v>
      </c>
      <c r="E75" s="556" t="s">
        <v>583</v>
      </c>
      <c r="F75" s="498" t="s">
        <v>584</v>
      </c>
      <c r="G75" s="198" t="s">
        <v>585</v>
      </c>
      <c r="H75" s="198"/>
      <c r="I75" s="198"/>
      <c r="J75" s="198"/>
      <c r="K75" s="198" t="s">
        <v>586</v>
      </c>
      <c r="L75" s="518">
        <v>43347</v>
      </c>
      <c r="M75" s="135"/>
      <c r="N75" s="135"/>
      <c r="O75" s="135"/>
      <c r="P75" s="517"/>
      <c r="Q75" s="517"/>
      <c r="R75" s="517"/>
      <c r="S75" s="550"/>
      <c r="T75" s="518"/>
      <c r="U75" s="517"/>
      <c r="V75" s="517"/>
      <c r="W75" s="517"/>
      <c r="X75" s="517"/>
      <c r="Y75" s="500">
        <v>43517</v>
      </c>
      <c r="Z75" s="97">
        <v>43525</v>
      </c>
      <c r="AA75" s="158" t="s">
        <v>37</v>
      </c>
      <c r="AB75" s="158"/>
      <c r="AC75" s="160">
        <v>43891</v>
      </c>
    </row>
    <row r="76" spans="1:29" ht="15.75" customHeight="1">
      <c r="A76" s="191" t="s">
        <v>587</v>
      </c>
      <c r="B76" s="199" t="s">
        <v>588</v>
      </c>
      <c r="C76" s="414" t="s">
        <v>31</v>
      </c>
      <c r="D76" s="414" t="s">
        <v>54</v>
      </c>
      <c r="E76" s="199" t="s">
        <v>589</v>
      </c>
      <c r="F76" s="419" t="s">
        <v>590</v>
      </c>
      <c r="G76" s="199" t="s">
        <v>591</v>
      </c>
      <c r="H76" s="199" t="s">
        <v>230</v>
      </c>
      <c r="I76" s="199"/>
      <c r="J76" s="199"/>
      <c r="K76" s="199"/>
      <c r="L76" s="199"/>
      <c r="M76" s="199"/>
      <c r="N76" s="199"/>
      <c r="O76" s="199"/>
      <c r="P76" s="199"/>
      <c r="Q76" s="199" t="s">
        <v>592</v>
      </c>
      <c r="R76" s="476">
        <v>42333</v>
      </c>
      <c r="S76" s="199"/>
      <c r="T76" s="199"/>
      <c r="U76" s="199"/>
      <c r="V76" s="199"/>
      <c r="W76" s="199" t="s">
        <v>593</v>
      </c>
      <c r="X76" s="352">
        <v>40693</v>
      </c>
      <c r="Y76" s="157">
        <v>42500</v>
      </c>
      <c r="Z76" s="97">
        <v>42430</v>
      </c>
      <c r="AA76" s="199" t="s">
        <v>59</v>
      </c>
      <c r="AB76" s="158" t="s">
        <v>2898</v>
      </c>
      <c r="AC76" s="160">
        <v>43891</v>
      </c>
    </row>
    <row r="77" spans="1:29" ht="15.75" customHeight="1">
      <c r="A77" s="191" t="s">
        <v>600</v>
      </c>
      <c r="B77" s="158" t="s">
        <v>601</v>
      </c>
      <c r="C77" s="393" t="s">
        <v>31</v>
      </c>
      <c r="D77" s="151" t="s">
        <v>602</v>
      </c>
      <c r="E77" s="152" t="s">
        <v>3001</v>
      </c>
      <c r="F77" s="391" t="s">
        <v>604</v>
      </c>
      <c r="G77" s="158" t="s">
        <v>605</v>
      </c>
      <c r="H77" s="158"/>
      <c r="I77" s="158"/>
      <c r="J77" s="158"/>
      <c r="K77" s="158" t="s">
        <v>606</v>
      </c>
      <c r="L77" s="518">
        <v>43594</v>
      </c>
      <c r="M77" s="158"/>
      <c r="N77" s="158"/>
      <c r="O77" s="158"/>
      <c r="P77" s="158"/>
      <c r="Q77" s="158"/>
      <c r="R77" s="452"/>
      <c r="S77" s="158" t="s">
        <v>562</v>
      </c>
      <c r="T77" s="460">
        <v>42018</v>
      </c>
      <c r="U77" s="135"/>
      <c r="V77" s="158"/>
      <c r="W77" s="158" t="s">
        <v>607</v>
      </c>
      <c r="X77" s="460">
        <v>41256</v>
      </c>
      <c r="Y77" s="157">
        <v>43433</v>
      </c>
      <c r="Z77" s="449" t="s">
        <v>1406</v>
      </c>
      <c r="AA77" s="233" t="s">
        <v>59</v>
      </c>
      <c r="AB77" s="158" t="s">
        <v>164</v>
      </c>
      <c r="AC77" s="496">
        <v>44013</v>
      </c>
    </row>
    <row r="78" spans="1:29" ht="15.75" customHeight="1">
      <c r="A78" s="192" t="s">
        <v>608</v>
      </c>
      <c r="B78" s="199" t="s">
        <v>609</v>
      </c>
      <c r="C78" s="393" t="s">
        <v>31</v>
      </c>
      <c r="D78" s="418" t="s">
        <v>93</v>
      </c>
      <c r="E78" s="199" t="s">
        <v>610</v>
      </c>
      <c r="F78" s="419" t="s">
        <v>611</v>
      </c>
      <c r="G78" s="199" t="s">
        <v>612</v>
      </c>
      <c r="H78" s="199"/>
      <c r="I78" s="199"/>
      <c r="J78" s="199"/>
      <c r="K78" s="199"/>
      <c r="L78" s="199"/>
      <c r="M78" s="199"/>
      <c r="N78" s="552"/>
      <c r="O78" s="199" t="s">
        <v>613</v>
      </c>
      <c r="P78" s="447">
        <v>42752</v>
      </c>
      <c r="Q78" s="199" t="s">
        <v>265</v>
      </c>
      <c r="R78" s="494">
        <v>42284</v>
      </c>
      <c r="S78" s="199"/>
      <c r="T78" s="421"/>
      <c r="U78" s="199"/>
      <c r="V78" s="199"/>
      <c r="W78" s="199"/>
      <c r="X78" s="199"/>
      <c r="Y78" s="157">
        <v>43107</v>
      </c>
      <c r="Z78" s="97">
        <v>43191</v>
      </c>
      <c r="AA78" s="199" t="s">
        <v>59</v>
      </c>
      <c r="AB78" s="158" t="s">
        <v>2924</v>
      </c>
      <c r="AC78" s="496">
        <v>43922</v>
      </c>
    </row>
    <row r="79" spans="1:29" ht="15.75" customHeight="1">
      <c r="A79" s="191" t="s">
        <v>620</v>
      </c>
      <c r="B79" s="158" t="s">
        <v>621</v>
      </c>
      <c r="C79" s="393" t="s">
        <v>31</v>
      </c>
      <c r="D79" s="151" t="s">
        <v>244</v>
      </c>
      <c r="E79" s="152" t="s">
        <v>622</v>
      </c>
      <c r="F79" s="391" t="s">
        <v>623</v>
      </c>
      <c r="G79" s="158" t="s">
        <v>624</v>
      </c>
      <c r="H79" s="158"/>
      <c r="I79" s="158"/>
      <c r="J79" s="158"/>
      <c r="K79" s="158"/>
      <c r="L79" s="158"/>
      <c r="M79" s="158"/>
      <c r="N79" s="158"/>
      <c r="O79" s="158" t="s">
        <v>626</v>
      </c>
      <c r="P79" s="460">
        <v>42670</v>
      </c>
      <c r="Q79" s="158"/>
      <c r="R79" s="452"/>
      <c r="S79" s="158"/>
      <c r="T79" s="158"/>
      <c r="U79" s="158"/>
      <c r="V79" s="158"/>
      <c r="W79" s="158"/>
      <c r="X79" s="158"/>
      <c r="Y79" s="157">
        <v>42924</v>
      </c>
      <c r="Z79" s="97">
        <v>42948</v>
      </c>
      <c r="AA79" s="158" t="s">
        <v>59</v>
      </c>
      <c r="AB79" s="158" t="s">
        <v>119</v>
      </c>
      <c r="AC79" s="160">
        <v>44044</v>
      </c>
    </row>
    <row r="80" spans="1:29" ht="15.75" customHeight="1">
      <c r="A80" s="191" t="s">
        <v>627</v>
      </c>
      <c r="B80" s="158" t="s">
        <v>628</v>
      </c>
      <c r="C80" s="393" t="s">
        <v>31</v>
      </c>
      <c r="D80" s="151" t="s">
        <v>70</v>
      </c>
      <c r="E80" s="152" t="s">
        <v>629</v>
      </c>
      <c r="F80" s="391" t="s">
        <v>630</v>
      </c>
      <c r="G80" s="158" t="s">
        <v>631</v>
      </c>
      <c r="H80" s="158"/>
      <c r="I80" s="158"/>
      <c r="J80" s="158"/>
      <c r="K80" s="158"/>
      <c r="L80" s="158"/>
      <c r="M80" s="158" t="s">
        <v>632</v>
      </c>
      <c r="N80" s="460">
        <v>43291</v>
      </c>
      <c r="O80" s="158"/>
      <c r="P80" s="158"/>
      <c r="Q80" s="158"/>
      <c r="R80" s="452"/>
      <c r="S80" s="158"/>
      <c r="T80" s="158"/>
      <c r="U80" s="158"/>
      <c r="V80" s="158"/>
      <c r="W80" s="158"/>
      <c r="X80" s="158"/>
      <c r="Y80" s="157">
        <v>43407</v>
      </c>
      <c r="Z80" s="97">
        <v>43344</v>
      </c>
      <c r="AA80" s="158" t="s">
        <v>37</v>
      </c>
      <c r="AB80" s="158"/>
      <c r="AC80" s="496">
        <v>43709</v>
      </c>
    </row>
    <row r="81" spans="1:30" ht="15.75" customHeight="1">
      <c r="A81" s="191" t="s">
        <v>633</v>
      </c>
      <c r="B81" s="158" t="s">
        <v>634</v>
      </c>
      <c r="C81" s="393" t="s">
        <v>31</v>
      </c>
      <c r="D81" s="151"/>
      <c r="E81" s="152" t="s">
        <v>635</v>
      </c>
      <c r="F81" s="391" t="s">
        <v>636</v>
      </c>
      <c r="G81" s="158" t="s">
        <v>637</v>
      </c>
      <c r="H81" s="158"/>
      <c r="I81" s="158"/>
      <c r="J81" s="158"/>
      <c r="K81" s="158"/>
      <c r="L81" s="158"/>
      <c r="M81" s="158"/>
      <c r="N81" s="158"/>
      <c r="O81" s="158" t="s">
        <v>638</v>
      </c>
      <c r="P81" s="158" t="s">
        <v>639</v>
      </c>
      <c r="Q81" s="158"/>
      <c r="R81" s="452"/>
      <c r="S81" s="158"/>
      <c r="T81" s="158"/>
      <c r="U81" s="158"/>
      <c r="V81" s="158"/>
      <c r="W81" s="158" t="s">
        <v>640</v>
      </c>
      <c r="X81" s="422">
        <v>40216</v>
      </c>
      <c r="Y81" s="157">
        <v>43144</v>
      </c>
      <c r="Z81" s="449" t="s">
        <v>1406</v>
      </c>
      <c r="AA81" s="233" t="s">
        <v>59</v>
      </c>
      <c r="AB81" s="158" t="s">
        <v>164</v>
      </c>
      <c r="AC81" s="496">
        <v>44013</v>
      </c>
    </row>
    <row r="82" spans="1:30" ht="15.75" customHeight="1">
      <c r="A82" s="191" t="s">
        <v>641</v>
      </c>
      <c r="B82" s="158" t="s">
        <v>642</v>
      </c>
      <c r="C82" s="151" t="s">
        <v>31</v>
      </c>
      <c r="D82" s="151" t="s">
        <v>260</v>
      </c>
      <c r="E82" s="197" t="s">
        <v>643</v>
      </c>
      <c r="F82" s="391" t="s">
        <v>644</v>
      </c>
      <c r="G82" s="158" t="s">
        <v>645</v>
      </c>
      <c r="H82" s="158" t="s">
        <v>230</v>
      </c>
      <c r="I82" s="158"/>
      <c r="J82" s="158"/>
      <c r="K82" s="158" t="s">
        <v>646</v>
      </c>
      <c r="L82" s="460">
        <v>43363</v>
      </c>
      <c r="M82" s="158"/>
      <c r="N82" s="158"/>
      <c r="O82" s="158"/>
      <c r="P82" s="158"/>
      <c r="Q82" s="158" t="s">
        <v>647</v>
      </c>
      <c r="R82" s="464">
        <v>42608</v>
      </c>
      <c r="S82" s="158"/>
      <c r="T82" s="158"/>
      <c r="U82" s="277"/>
      <c r="V82" s="158"/>
      <c r="W82" s="158"/>
      <c r="X82" s="158"/>
      <c r="Y82" s="157">
        <v>42672</v>
      </c>
      <c r="Z82" s="97">
        <v>42583</v>
      </c>
      <c r="AA82" s="158" t="s">
        <v>648</v>
      </c>
      <c r="AB82" s="158" t="s">
        <v>119</v>
      </c>
      <c r="AC82" s="496">
        <v>44044</v>
      </c>
    </row>
    <row r="83" spans="1:30" ht="15.75" customHeight="1">
      <c r="A83" s="191" t="s">
        <v>3043</v>
      </c>
      <c r="B83" s="158" t="s">
        <v>3044</v>
      </c>
      <c r="C83" s="393" t="s">
        <v>31</v>
      </c>
      <c r="D83" s="151"/>
      <c r="E83" s="152" t="s">
        <v>3045</v>
      </c>
      <c r="F83" s="391" t="s">
        <v>3046</v>
      </c>
      <c r="G83" s="158"/>
      <c r="H83" s="158"/>
      <c r="I83" s="158"/>
      <c r="J83" s="158"/>
      <c r="K83" s="158"/>
      <c r="L83" s="460"/>
      <c r="M83" s="158"/>
      <c r="N83" s="158"/>
      <c r="O83" s="158"/>
      <c r="P83" s="460"/>
      <c r="Q83" s="158"/>
      <c r="R83" s="460"/>
      <c r="S83" s="158"/>
      <c r="T83" s="158"/>
      <c r="U83" s="277"/>
      <c r="V83" s="158"/>
      <c r="W83" s="158"/>
      <c r="X83" s="158"/>
      <c r="Y83" s="157">
        <v>43790</v>
      </c>
      <c r="Z83" s="97">
        <v>43678</v>
      </c>
      <c r="AA83" s="158" t="s">
        <v>37</v>
      </c>
      <c r="AB83" s="158"/>
      <c r="AC83" s="496">
        <v>44044</v>
      </c>
    </row>
    <row r="84" spans="1:30" ht="15.75" customHeight="1">
      <c r="A84" s="191" t="s">
        <v>649</v>
      </c>
      <c r="B84" s="158" t="s">
        <v>650</v>
      </c>
      <c r="C84" s="393" t="s">
        <v>31</v>
      </c>
      <c r="D84" s="151" t="s">
        <v>54</v>
      </c>
      <c r="E84" s="152" t="s">
        <v>651</v>
      </c>
      <c r="F84" s="391" t="s">
        <v>652</v>
      </c>
      <c r="G84" s="158" t="s">
        <v>653</v>
      </c>
      <c r="H84" s="158" t="s">
        <v>230</v>
      </c>
      <c r="I84" s="158"/>
      <c r="J84" s="158"/>
      <c r="K84" s="158" t="s">
        <v>654</v>
      </c>
      <c r="L84" s="460">
        <v>43414</v>
      </c>
      <c r="M84" s="158"/>
      <c r="N84" s="158"/>
      <c r="O84" s="158"/>
      <c r="P84" s="460"/>
      <c r="Q84" s="158" t="s">
        <v>655</v>
      </c>
      <c r="R84" s="460">
        <v>42674</v>
      </c>
      <c r="S84" s="158"/>
      <c r="T84" s="158"/>
      <c r="U84" s="158"/>
      <c r="V84" s="158"/>
      <c r="W84" s="158"/>
      <c r="X84" s="158"/>
      <c r="Y84" s="157">
        <v>42948</v>
      </c>
      <c r="Z84" s="97">
        <v>43040</v>
      </c>
      <c r="AA84" s="158" t="s">
        <v>59</v>
      </c>
      <c r="AB84" s="158" t="s">
        <v>2835</v>
      </c>
      <c r="AC84" s="160">
        <v>43770</v>
      </c>
    </row>
    <row r="85" spans="1:30" ht="15.75" customHeight="1">
      <c r="A85" s="286" t="s">
        <v>657</v>
      </c>
      <c r="B85" s="209" t="s">
        <v>658</v>
      </c>
      <c r="C85" s="414" t="s">
        <v>31</v>
      </c>
      <c r="D85" s="414" t="s">
        <v>534</v>
      </c>
      <c r="E85" s="211" t="s">
        <v>659</v>
      </c>
      <c r="F85" s="417" t="s">
        <v>660</v>
      </c>
      <c r="G85" s="158" t="s">
        <v>661</v>
      </c>
      <c r="H85" s="158"/>
      <c r="I85" s="158"/>
      <c r="J85" s="158"/>
      <c r="K85" s="158"/>
      <c r="L85" s="158"/>
      <c r="M85" s="158"/>
      <c r="N85" s="158"/>
      <c r="O85" s="158" t="s">
        <v>662</v>
      </c>
      <c r="P85" s="461">
        <v>42671</v>
      </c>
      <c r="Q85" s="135"/>
      <c r="R85" s="448"/>
      <c r="S85" s="209"/>
      <c r="T85" s="209"/>
      <c r="U85" s="158"/>
      <c r="V85" s="209"/>
      <c r="W85" s="209" t="s">
        <v>663</v>
      </c>
      <c r="X85" s="214">
        <v>41084</v>
      </c>
      <c r="Y85" s="157">
        <v>41910</v>
      </c>
      <c r="Z85" s="449" t="s">
        <v>1345</v>
      </c>
      <c r="AA85" s="158" t="s">
        <v>59</v>
      </c>
      <c r="AB85" s="158" t="s">
        <v>2953</v>
      </c>
      <c r="AC85" s="160">
        <v>43952</v>
      </c>
    </row>
    <row r="86" spans="1:30" ht="15.75" customHeight="1">
      <c r="A86" s="286" t="s">
        <v>664</v>
      </c>
      <c r="B86" s="14" t="s">
        <v>665</v>
      </c>
      <c r="C86" s="423" t="s">
        <v>31</v>
      </c>
      <c r="D86" s="423" t="s">
        <v>334</v>
      </c>
      <c r="E86" s="211" t="s">
        <v>666</v>
      </c>
      <c r="F86" s="417" t="s">
        <v>667</v>
      </c>
      <c r="G86" s="158" t="s">
        <v>668</v>
      </c>
      <c r="H86" s="158" t="s">
        <v>230</v>
      </c>
      <c r="I86" s="209"/>
      <c r="J86" s="209"/>
      <c r="K86" s="209"/>
      <c r="L86" s="209"/>
      <c r="M86" s="209"/>
      <c r="N86" s="209"/>
      <c r="O86" s="209"/>
      <c r="P86" s="209"/>
      <c r="Q86" s="209"/>
      <c r="R86" s="392"/>
      <c r="S86" s="209"/>
      <c r="T86" s="209"/>
      <c r="U86" s="209" t="s">
        <v>248</v>
      </c>
      <c r="V86" s="214">
        <v>41728</v>
      </c>
      <c r="W86" s="209"/>
      <c r="X86" s="209"/>
      <c r="Y86" s="157">
        <v>41656</v>
      </c>
      <c r="Z86" s="449" t="s">
        <v>1345</v>
      </c>
      <c r="AA86" s="158" t="s">
        <v>59</v>
      </c>
      <c r="AB86" s="158" t="s">
        <v>2953</v>
      </c>
      <c r="AC86" s="160">
        <v>43952</v>
      </c>
    </row>
    <row r="87" spans="1:30" ht="15.75" customHeight="1">
      <c r="A87" s="191" t="s">
        <v>676</v>
      </c>
      <c r="B87" s="158" t="s">
        <v>677</v>
      </c>
      <c r="C87" s="393" t="s">
        <v>31</v>
      </c>
      <c r="D87" s="151" t="s">
        <v>32</v>
      </c>
      <c r="E87" s="152" t="s">
        <v>678</v>
      </c>
      <c r="F87" s="391" t="s">
        <v>679</v>
      </c>
      <c r="G87" s="158" t="s">
        <v>680</v>
      </c>
      <c r="H87" s="155"/>
      <c r="I87" s="155"/>
      <c r="J87" s="155"/>
      <c r="K87" s="155"/>
      <c r="L87" s="155"/>
      <c r="M87" s="155" t="s">
        <v>682</v>
      </c>
      <c r="N87" s="460">
        <v>43009</v>
      </c>
      <c r="O87" s="158"/>
      <c r="P87" s="460"/>
      <c r="Q87" s="158"/>
      <c r="R87" s="452"/>
      <c r="S87" s="158"/>
      <c r="T87" s="158"/>
      <c r="U87" s="158"/>
      <c r="V87" s="158"/>
      <c r="W87" s="158"/>
      <c r="X87" s="158"/>
      <c r="Y87" s="157">
        <v>43256</v>
      </c>
      <c r="Z87" s="97">
        <v>43101</v>
      </c>
      <c r="AA87" s="158" t="s">
        <v>59</v>
      </c>
      <c r="AB87" s="159" t="s">
        <v>2861</v>
      </c>
      <c r="AC87" s="496">
        <v>43831</v>
      </c>
    </row>
    <row r="88" spans="1:30" ht="15.75" customHeight="1">
      <c r="A88" s="191" t="s">
        <v>683</v>
      </c>
      <c r="B88" s="158" t="s">
        <v>684</v>
      </c>
      <c r="C88" s="393" t="s">
        <v>31</v>
      </c>
      <c r="D88" s="151" t="s">
        <v>685</v>
      </c>
      <c r="E88" s="152" t="s">
        <v>686</v>
      </c>
      <c r="F88" s="391" t="s">
        <v>687</v>
      </c>
      <c r="G88" s="158" t="s">
        <v>688</v>
      </c>
      <c r="H88" s="158"/>
      <c r="I88" s="158"/>
      <c r="J88" s="158"/>
      <c r="K88" s="158" t="s">
        <v>689</v>
      </c>
      <c r="L88" s="460">
        <v>43426</v>
      </c>
      <c r="M88" s="158"/>
      <c r="N88" s="158"/>
      <c r="O88" s="158" t="s">
        <v>690</v>
      </c>
      <c r="P88" s="460">
        <v>42767</v>
      </c>
      <c r="Q88" s="158"/>
      <c r="R88" s="452"/>
      <c r="S88" s="158"/>
      <c r="T88" s="158"/>
      <c r="U88" s="158"/>
      <c r="V88" s="158"/>
      <c r="W88" s="158"/>
      <c r="X88" s="158"/>
      <c r="Y88" s="157">
        <v>43402</v>
      </c>
      <c r="Z88" s="97">
        <v>43374</v>
      </c>
      <c r="AA88" s="158" t="s">
        <v>37</v>
      </c>
      <c r="AB88" s="158"/>
      <c r="AC88" s="160">
        <v>43739</v>
      </c>
    </row>
    <row r="89" spans="1:30" ht="15.75" customHeight="1">
      <c r="A89" s="191" t="s">
        <v>691</v>
      </c>
      <c r="B89" s="198" t="s">
        <v>692</v>
      </c>
      <c r="C89" s="198" t="s">
        <v>237</v>
      </c>
      <c r="D89" s="198" t="s">
        <v>294</v>
      </c>
      <c r="E89" s="198" t="s">
        <v>693</v>
      </c>
      <c r="F89" s="498" t="s">
        <v>694</v>
      </c>
      <c r="G89" s="198" t="s">
        <v>695</v>
      </c>
      <c r="H89" s="198"/>
      <c r="I89" s="198"/>
      <c r="J89" s="198"/>
      <c r="K89" s="198"/>
      <c r="L89" s="499"/>
      <c r="M89" s="135"/>
      <c r="N89" s="135"/>
      <c r="O89" s="198" t="s">
        <v>696</v>
      </c>
      <c r="P89" s="518">
        <v>42975</v>
      </c>
      <c r="Q89" s="517"/>
      <c r="R89" s="517"/>
      <c r="S89" s="155" t="s">
        <v>697</v>
      </c>
      <c r="T89" s="518">
        <v>42045</v>
      </c>
      <c r="U89" s="517"/>
      <c r="V89" s="517"/>
      <c r="W89" s="517"/>
      <c r="X89" s="517"/>
      <c r="Y89" s="500">
        <v>43719</v>
      </c>
      <c r="Z89" s="97">
        <v>43556</v>
      </c>
      <c r="AA89" s="158" t="s">
        <v>37</v>
      </c>
      <c r="AB89" s="158"/>
      <c r="AC89" s="160">
        <v>43922</v>
      </c>
    </row>
    <row r="90" spans="1:30" ht="15.75" customHeight="1">
      <c r="A90" s="191" t="s">
        <v>698</v>
      </c>
      <c r="B90" s="158" t="s">
        <v>699</v>
      </c>
      <c r="C90" s="393" t="s">
        <v>31</v>
      </c>
      <c r="D90" s="151" t="s">
        <v>370</v>
      </c>
      <c r="E90" s="152" t="s">
        <v>700</v>
      </c>
      <c r="F90" s="416" t="s">
        <v>701</v>
      </c>
      <c r="G90" s="158" t="s">
        <v>702</v>
      </c>
      <c r="H90" s="155"/>
      <c r="I90" s="155"/>
      <c r="J90" s="155"/>
      <c r="K90" s="155"/>
      <c r="L90" s="155"/>
      <c r="M90" s="155" t="s">
        <v>704</v>
      </c>
      <c r="N90" s="158" t="s">
        <v>705</v>
      </c>
      <c r="O90" s="158"/>
      <c r="P90" s="158"/>
      <c r="Q90" s="158"/>
      <c r="R90" s="452"/>
      <c r="S90" s="158"/>
      <c r="T90" s="158"/>
      <c r="U90" s="158"/>
      <c r="V90" s="158"/>
      <c r="W90" s="158"/>
      <c r="X90" s="158"/>
      <c r="Y90" s="157">
        <v>42918</v>
      </c>
      <c r="Z90" s="97">
        <v>42887</v>
      </c>
      <c r="AA90" s="158" t="s">
        <v>59</v>
      </c>
      <c r="AB90" s="158" t="s">
        <v>2974</v>
      </c>
      <c r="AC90" s="160">
        <v>43983</v>
      </c>
    </row>
    <row r="91" spans="1:30" ht="15.75" customHeight="1">
      <c r="A91" s="191" t="s">
        <v>706</v>
      </c>
      <c r="B91" s="158" t="s">
        <v>707</v>
      </c>
      <c r="C91" s="393" t="s">
        <v>31</v>
      </c>
      <c r="D91" s="151" t="s">
        <v>370</v>
      </c>
      <c r="E91" s="152" t="s">
        <v>3002</v>
      </c>
      <c r="F91" s="391" t="s">
        <v>709</v>
      </c>
      <c r="G91" s="158" t="s">
        <v>710</v>
      </c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452"/>
      <c r="S91" s="155" t="s">
        <v>711</v>
      </c>
      <c r="T91" s="460">
        <v>41915</v>
      </c>
      <c r="U91" s="158"/>
      <c r="V91" s="158"/>
      <c r="W91" s="158"/>
      <c r="X91" s="158"/>
      <c r="Y91" s="157">
        <v>42862</v>
      </c>
      <c r="Z91" s="97">
        <v>43009</v>
      </c>
      <c r="AA91" s="210" t="s">
        <v>59</v>
      </c>
      <c r="AB91" s="233" t="s">
        <v>2748</v>
      </c>
      <c r="AC91" s="160">
        <v>43739</v>
      </c>
    </row>
    <row r="92" spans="1:30" ht="15.75" customHeight="1">
      <c r="A92" s="191" t="s">
        <v>712</v>
      </c>
      <c r="B92" s="158" t="s">
        <v>713</v>
      </c>
      <c r="C92" s="393" t="s">
        <v>112</v>
      </c>
      <c r="D92" s="151"/>
      <c r="E92" s="152" t="s">
        <v>714</v>
      </c>
      <c r="F92" s="391" t="s">
        <v>715</v>
      </c>
      <c r="G92" s="158" t="s">
        <v>716</v>
      </c>
      <c r="H92" s="158"/>
      <c r="I92" s="158"/>
      <c r="J92" s="158"/>
      <c r="K92" s="158"/>
      <c r="L92" s="158"/>
      <c r="M92" s="158"/>
      <c r="N92" s="158"/>
      <c r="O92" s="158" t="s">
        <v>717</v>
      </c>
      <c r="P92" s="460">
        <v>42667</v>
      </c>
      <c r="Q92" s="158"/>
      <c r="R92" s="452"/>
      <c r="S92" s="158"/>
      <c r="T92" s="158"/>
      <c r="U92" s="158"/>
      <c r="V92" s="158"/>
      <c r="W92" s="158"/>
      <c r="X92" s="158"/>
      <c r="Y92" s="157">
        <v>43614</v>
      </c>
      <c r="Z92" s="97">
        <v>43466</v>
      </c>
      <c r="AA92" s="158" t="s">
        <v>37</v>
      </c>
      <c r="AB92" s="158"/>
      <c r="AC92" s="160">
        <v>43831</v>
      </c>
      <c r="AD92" s="135"/>
    </row>
    <row r="93" spans="1:30" ht="15.75" customHeight="1">
      <c r="A93" s="191" t="s">
        <v>718</v>
      </c>
      <c r="B93" s="570" t="s">
        <v>719</v>
      </c>
      <c r="C93" s="393" t="s">
        <v>31</v>
      </c>
      <c r="D93" s="151"/>
      <c r="E93" s="196" t="s">
        <v>720</v>
      </c>
      <c r="F93" s="568" t="s">
        <v>721</v>
      </c>
      <c r="G93" s="158" t="s">
        <v>722</v>
      </c>
      <c r="H93" s="158"/>
      <c r="I93" s="158"/>
      <c r="J93" s="158"/>
      <c r="K93" s="158" t="s">
        <v>723</v>
      </c>
      <c r="L93" s="460">
        <v>43459</v>
      </c>
      <c r="M93" s="158"/>
      <c r="N93" s="158"/>
      <c r="O93" s="158"/>
      <c r="P93" s="158"/>
      <c r="Q93" s="158"/>
      <c r="R93" s="452"/>
      <c r="S93" s="158"/>
      <c r="T93" s="158"/>
      <c r="U93" s="158"/>
      <c r="V93" s="158"/>
      <c r="W93" s="158"/>
      <c r="X93" s="158"/>
      <c r="Y93" s="157">
        <v>43202</v>
      </c>
      <c r="Z93" s="97">
        <v>43313</v>
      </c>
      <c r="AA93" s="158" t="s">
        <v>59</v>
      </c>
      <c r="AB93" s="158" t="s">
        <v>119</v>
      </c>
      <c r="AC93" s="160">
        <v>44044</v>
      </c>
    </row>
    <row r="94" spans="1:30" ht="15.75" customHeight="1">
      <c r="A94" s="191" t="s">
        <v>724</v>
      </c>
      <c r="B94" s="158" t="s">
        <v>725</v>
      </c>
      <c r="C94" s="393" t="s">
        <v>31</v>
      </c>
      <c r="D94" s="151" t="s">
        <v>83</v>
      </c>
      <c r="E94" s="152" t="s">
        <v>726</v>
      </c>
      <c r="F94" s="391" t="s">
        <v>727</v>
      </c>
      <c r="G94" s="158" t="s">
        <v>728</v>
      </c>
      <c r="H94" s="158" t="s">
        <v>230</v>
      </c>
      <c r="I94" s="158"/>
      <c r="J94" s="158"/>
      <c r="K94" s="158"/>
      <c r="L94" s="158"/>
      <c r="M94" s="158"/>
      <c r="N94" s="158"/>
      <c r="O94" s="158"/>
      <c r="P94" s="158"/>
      <c r="Q94" s="158" t="s">
        <v>729</v>
      </c>
      <c r="R94" s="452">
        <v>42573</v>
      </c>
      <c r="S94" s="155" t="s">
        <v>730</v>
      </c>
      <c r="T94" s="460">
        <v>41908</v>
      </c>
      <c r="U94" s="158"/>
      <c r="V94" s="158"/>
      <c r="W94" s="158"/>
      <c r="X94" s="158"/>
      <c r="Y94" s="157">
        <v>43282</v>
      </c>
      <c r="Z94" s="97">
        <v>43070</v>
      </c>
      <c r="AA94" s="158" t="s">
        <v>59</v>
      </c>
      <c r="AB94" s="158" t="s">
        <v>2844</v>
      </c>
      <c r="AC94" s="160">
        <v>43800</v>
      </c>
    </row>
    <row r="95" spans="1:30" ht="15.75" customHeight="1">
      <c r="A95" s="191" t="s">
        <v>746</v>
      </c>
      <c r="B95" s="158" t="s">
        <v>747</v>
      </c>
      <c r="C95" s="393" t="s">
        <v>31</v>
      </c>
      <c r="D95" s="151" t="s">
        <v>534</v>
      </c>
      <c r="E95" s="152" t="s">
        <v>748</v>
      </c>
      <c r="F95" s="391" t="s">
        <v>749</v>
      </c>
      <c r="G95" s="158" t="s">
        <v>750</v>
      </c>
      <c r="H95" s="158"/>
      <c r="I95" s="158"/>
      <c r="J95" s="158"/>
      <c r="K95" s="158" t="s">
        <v>751</v>
      </c>
      <c r="L95" s="460">
        <v>43359</v>
      </c>
      <c r="M95" s="158"/>
      <c r="N95" s="158"/>
      <c r="O95" s="158"/>
      <c r="P95" s="158"/>
      <c r="Q95" s="158"/>
      <c r="R95" s="452"/>
      <c r="S95" s="158"/>
      <c r="T95" s="158"/>
      <c r="U95" s="158"/>
      <c r="V95" s="158"/>
      <c r="W95" s="158"/>
      <c r="X95" s="158"/>
      <c r="Y95" s="157">
        <v>43567</v>
      </c>
      <c r="Z95" s="97">
        <v>43466</v>
      </c>
      <c r="AA95" s="158" t="s">
        <v>37</v>
      </c>
      <c r="AB95" s="158"/>
      <c r="AC95" s="160">
        <v>43831</v>
      </c>
    </row>
    <row r="96" spans="1:30" ht="15.75" customHeight="1">
      <c r="A96" s="191" t="s">
        <v>752</v>
      </c>
      <c r="B96" s="538" t="s">
        <v>2845</v>
      </c>
      <c r="C96" s="393" t="s">
        <v>31</v>
      </c>
      <c r="D96" s="151" t="s">
        <v>83</v>
      </c>
      <c r="E96" s="539" t="s">
        <v>754</v>
      </c>
      <c r="F96" s="540" t="s">
        <v>755</v>
      </c>
      <c r="G96" s="158" t="s">
        <v>756</v>
      </c>
      <c r="H96" s="158"/>
      <c r="I96" s="158"/>
      <c r="J96" s="158"/>
      <c r="K96" s="158"/>
      <c r="L96" s="158"/>
      <c r="M96" s="158" t="s">
        <v>757</v>
      </c>
      <c r="N96" s="460">
        <v>43020</v>
      </c>
      <c r="O96" s="158"/>
      <c r="P96" s="158"/>
      <c r="Q96" s="158" t="s">
        <v>758</v>
      </c>
      <c r="R96" s="460">
        <v>42363</v>
      </c>
      <c r="S96" s="158"/>
      <c r="T96" s="460"/>
      <c r="U96" s="158"/>
      <c r="V96" s="158"/>
      <c r="W96" s="158"/>
      <c r="X96" s="158"/>
      <c r="Y96" s="157">
        <v>43579</v>
      </c>
      <c r="Z96" s="97">
        <v>43435</v>
      </c>
      <c r="AA96" s="158" t="s">
        <v>37</v>
      </c>
      <c r="AB96" s="158"/>
      <c r="AC96" s="160">
        <v>43800</v>
      </c>
    </row>
    <row r="97" spans="1:29" ht="15.75" customHeight="1">
      <c r="A97" s="191" t="s">
        <v>2731</v>
      </c>
      <c r="B97" s="158" t="s">
        <v>2732</v>
      </c>
      <c r="C97" s="393" t="s">
        <v>31</v>
      </c>
      <c r="D97" s="151" t="s">
        <v>2733</v>
      </c>
      <c r="E97" s="152" t="s">
        <v>2734</v>
      </c>
      <c r="F97" s="391" t="s">
        <v>2735</v>
      </c>
      <c r="G97" s="158"/>
      <c r="H97" s="158"/>
      <c r="I97" s="158"/>
      <c r="J97" s="158"/>
      <c r="K97" s="158"/>
      <c r="L97" s="158"/>
      <c r="M97" s="158"/>
      <c r="N97" s="158"/>
      <c r="O97" s="158" t="s">
        <v>2736</v>
      </c>
      <c r="P97" s="460">
        <v>42671</v>
      </c>
      <c r="Q97" s="158"/>
      <c r="R97" s="452"/>
      <c r="S97" s="158"/>
      <c r="T97" s="158"/>
      <c r="U97" s="158"/>
      <c r="V97" s="158"/>
      <c r="W97" s="158"/>
      <c r="X97" s="158"/>
      <c r="Y97" s="157">
        <v>43295</v>
      </c>
      <c r="Z97" s="97">
        <v>43344</v>
      </c>
      <c r="AA97" s="158" t="s">
        <v>37</v>
      </c>
      <c r="AB97" s="158"/>
      <c r="AC97" s="160">
        <v>43709</v>
      </c>
    </row>
    <row r="98" spans="1:29" ht="15.75" customHeight="1">
      <c r="A98" s="191" t="s">
        <v>770</v>
      </c>
      <c r="B98" s="158" t="s">
        <v>771</v>
      </c>
      <c r="C98" s="151" t="s">
        <v>31</v>
      </c>
      <c r="D98" s="151" t="s">
        <v>772</v>
      </c>
      <c r="E98" s="473" t="s">
        <v>773</v>
      </c>
      <c r="F98" s="391" t="s">
        <v>774</v>
      </c>
      <c r="G98" s="158" t="s">
        <v>775</v>
      </c>
      <c r="H98" s="158" t="s">
        <v>230</v>
      </c>
      <c r="I98" s="209"/>
      <c r="J98" s="209"/>
      <c r="K98" s="209"/>
      <c r="L98" s="209"/>
      <c r="M98" s="209"/>
      <c r="N98" s="209"/>
      <c r="O98" s="158" t="s">
        <v>777</v>
      </c>
      <c r="P98" s="460">
        <v>42800</v>
      </c>
      <c r="Q98" s="209"/>
      <c r="R98" s="392"/>
      <c r="S98" s="228"/>
      <c r="T98" s="490"/>
      <c r="U98" s="209"/>
      <c r="V98" s="209"/>
      <c r="W98" s="209"/>
      <c r="X98" s="209"/>
      <c r="Y98" s="157">
        <v>42793</v>
      </c>
      <c r="Z98" s="97">
        <v>42979</v>
      </c>
      <c r="AA98" s="158" t="s">
        <v>59</v>
      </c>
      <c r="AB98" s="199" t="s">
        <v>2730</v>
      </c>
      <c r="AC98" s="160">
        <v>43709</v>
      </c>
    </row>
    <row r="99" spans="1:29" ht="15.75" customHeight="1">
      <c r="A99" s="191" t="s">
        <v>2899</v>
      </c>
      <c r="B99" s="158" t="s">
        <v>2900</v>
      </c>
      <c r="C99" s="393" t="s">
        <v>31</v>
      </c>
      <c r="D99" s="151" t="s">
        <v>318</v>
      </c>
      <c r="E99" s="152" t="s">
        <v>2901</v>
      </c>
      <c r="F99" s="391" t="s">
        <v>2902</v>
      </c>
      <c r="G99" s="158" t="s">
        <v>2903</v>
      </c>
      <c r="H99" s="155"/>
      <c r="I99" s="155"/>
      <c r="J99" s="155"/>
      <c r="K99" s="155"/>
      <c r="L99" s="155"/>
      <c r="M99" s="155" t="s">
        <v>511</v>
      </c>
      <c r="N99" s="460">
        <v>43122</v>
      </c>
      <c r="O99" s="158"/>
      <c r="P99" s="158"/>
      <c r="Q99" s="158"/>
      <c r="R99" s="452"/>
      <c r="S99" s="158"/>
      <c r="T99" s="158"/>
      <c r="U99" s="158"/>
      <c r="V99" s="158"/>
      <c r="W99" s="158"/>
      <c r="X99" s="158"/>
      <c r="Y99" s="157">
        <v>43339</v>
      </c>
      <c r="Z99" s="97">
        <v>43160</v>
      </c>
      <c r="AA99" s="158" t="s">
        <v>59</v>
      </c>
      <c r="AB99" s="158" t="s">
        <v>2898</v>
      </c>
      <c r="AC99" s="160">
        <v>43891</v>
      </c>
    </row>
    <row r="100" spans="1:29" ht="15.75" customHeight="1">
      <c r="A100" s="191" t="s">
        <v>778</v>
      </c>
      <c r="B100" s="198" t="s">
        <v>779</v>
      </c>
      <c r="C100" s="198" t="s">
        <v>31</v>
      </c>
      <c r="D100" s="198"/>
      <c r="E100" s="198" t="s">
        <v>780</v>
      </c>
      <c r="F100" s="498" t="s">
        <v>781</v>
      </c>
      <c r="G100" s="198" t="s">
        <v>782</v>
      </c>
      <c r="H100" s="198"/>
      <c r="I100" s="198"/>
      <c r="J100" s="198"/>
      <c r="K100" s="198" t="s">
        <v>783</v>
      </c>
      <c r="L100" s="518">
        <v>43496</v>
      </c>
      <c r="M100" s="135"/>
      <c r="N100" s="135"/>
      <c r="O100" s="135"/>
      <c r="P100" s="517"/>
      <c r="Q100" s="517"/>
      <c r="R100" s="517"/>
      <c r="S100" s="550"/>
      <c r="T100" s="518"/>
      <c r="U100" s="517"/>
      <c r="V100" s="517"/>
      <c r="W100" s="517"/>
      <c r="X100" s="517"/>
      <c r="Y100" s="500">
        <v>43585</v>
      </c>
      <c r="Z100" s="97">
        <v>43497</v>
      </c>
      <c r="AA100" s="158" t="s">
        <v>37</v>
      </c>
      <c r="AB100" s="158"/>
      <c r="AC100" s="160">
        <v>43862</v>
      </c>
    </row>
    <row r="101" spans="1:29" ht="15.75" customHeight="1">
      <c r="A101" s="191" t="s">
        <v>784</v>
      </c>
      <c r="B101" s="158" t="s">
        <v>785</v>
      </c>
      <c r="C101" s="393" t="s">
        <v>31</v>
      </c>
      <c r="D101" s="151" t="s">
        <v>786</v>
      </c>
      <c r="E101" s="152" t="s">
        <v>787</v>
      </c>
      <c r="F101" s="391" t="s">
        <v>788</v>
      </c>
      <c r="G101" s="158" t="s">
        <v>789</v>
      </c>
      <c r="H101" s="158"/>
      <c r="I101" s="158"/>
      <c r="J101" s="158"/>
      <c r="K101" s="158"/>
      <c r="L101" s="158"/>
      <c r="M101" s="158"/>
      <c r="N101" s="460"/>
      <c r="O101" s="158" t="s">
        <v>790</v>
      </c>
      <c r="P101" s="460">
        <v>42849</v>
      </c>
      <c r="Q101" s="158"/>
      <c r="R101" s="452"/>
      <c r="S101" s="155" t="s">
        <v>791</v>
      </c>
      <c r="T101" s="460">
        <v>41999</v>
      </c>
      <c r="U101" s="158"/>
      <c r="V101" s="158"/>
      <c r="W101" s="158"/>
      <c r="X101" s="158"/>
      <c r="Y101" s="157">
        <v>43213</v>
      </c>
      <c r="Z101" s="97">
        <v>43040</v>
      </c>
      <c r="AA101" s="158" t="s">
        <v>59</v>
      </c>
      <c r="AB101" s="158" t="s">
        <v>2835</v>
      </c>
      <c r="AC101" s="160">
        <v>43770</v>
      </c>
    </row>
    <row r="102" spans="1:29" ht="15.75" customHeight="1">
      <c r="A102" s="191" t="s">
        <v>792</v>
      </c>
      <c r="B102" s="198" t="s">
        <v>793</v>
      </c>
      <c r="C102" s="198" t="s">
        <v>31</v>
      </c>
      <c r="D102" s="198" t="s">
        <v>129</v>
      </c>
      <c r="E102" s="555" t="s">
        <v>794</v>
      </c>
      <c r="F102" s="498" t="s">
        <v>795</v>
      </c>
      <c r="G102" s="198" t="s">
        <v>796</v>
      </c>
      <c r="H102" s="198"/>
      <c r="I102" s="198"/>
      <c r="J102" s="198"/>
      <c r="K102" s="198"/>
      <c r="L102" s="499"/>
      <c r="M102" s="198" t="s">
        <v>797</v>
      </c>
      <c r="N102" s="549">
        <v>42980</v>
      </c>
      <c r="O102" s="135"/>
      <c r="P102" s="517"/>
      <c r="Q102" s="517"/>
      <c r="R102" s="517"/>
      <c r="S102" s="550"/>
      <c r="T102" s="518"/>
      <c r="U102" s="517"/>
      <c r="V102" s="517"/>
      <c r="W102" s="517"/>
      <c r="X102" s="517"/>
      <c r="Y102" s="500">
        <v>43733</v>
      </c>
      <c r="Z102" s="97">
        <v>43617</v>
      </c>
      <c r="AA102" s="158" t="s">
        <v>37</v>
      </c>
      <c r="AB102" s="158"/>
      <c r="AC102" s="160">
        <v>43983</v>
      </c>
    </row>
    <row r="103" spans="1:29" ht="15.75" customHeight="1">
      <c r="A103" s="543" t="s">
        <v>798</v>
      </c>
      <c r="B103" s="469" t="s">
        <v>799</v>
      </c>
      <c r="C103" s="565" t="s">
        <v>31</v>
      </c>
      <c r="D103" s="565" t="s">
        <v>70</v>
      </c>
      <c r="E103" s="469" t="s">
        <v>800</v>
      </c>
      <c r="F103" s="544" t="s">
        <v>801</v>
      </c>
      <c r="G103" s="158" t="s">
        <v>802</v>
      </c>
      <c r="H103" s="159"/>
      <c r="I103" s="159"/>
      <c r="J103" s="159"/>
      <c r="K103" s="159"/>
      <c r="L103" s="159"/>
      <c r="M103" s="159"/>
      <c r="N103" s="159"/>
      <c r="O103" s="159" t="s">
        <v>803</v>
      </c>
      <c r="P103" s="467" t="s">
        <v>804</v>
      </c>
      <c r="Q103" s="469"/>
      <c r="R103" s="544"/>
      <c r="S103" s="469"/>
      <c r="T103" s="469"/>
      <c r="U103" s="469" t="s">
        <v>805</v>
      </c>
      <c r="V103" s="470">
        <v>41791</v>
      </c>
      <c r="W103" s="469"/>
      <c r="X103" s="469"/>
      <c r="Y103" s="157">
        <v>42158</v>
      </c>
      <c r="Z103" s="219">
        <v>42005</v>
      </c>
      <c r="AA103" s="158" t="s">
        <v>59</v>
      </c>
      <c r="AB103" s="159" t="s">
        <v>2861</v>
      </c>
      <c r="AC103" s="160">
        <v>43831</v>
      </c>
    </row>
    <row r="104" spans="1:29" ht="15.75" customHeight="1">
      <c r="A104" s="191" t="s">
        <v>806</v>
      </c>
      <c r="B104" s="158" t="s">
        <v>2965</v>
      </c>
      <c r="C104" s="393" t="s">
        <v>31</v>
      </c>
      <c r="D104" s="151" t="s">
        <v>1957</v>
      </c>
      <c r="E104" s="152" t="s">
        <v>808</v>
      </c>
      <c r="F104" s="391" t="s">
        <v>2966</v>
      </c>
      <c r="G104" s="158" t="s">
        <v>809</v>
      </c>
      <c r="H104" s="158"/>
      <c r="I104" s="158"/>
      <c r="J104" s="158"/>
      <c r="K104" s="158"/>
      <c r="L104" s="158"/>
      <c r="M104" s="158"/>
      <c r="N104" s="158"/>
      <c r="O104" s="158"/>
      <c r="P104" s="158"/>
      <c r="Q104" s="158" t="s">
        <v>810</v>
      </c>
      <c r="R104" s="452">
        <v>42599</v>
      </c>
      <c r="S104" s="158"/>
      <c r="T104" s="158"/>
      <c r="U104" s="158"/>
      <c r="V104" s="158"/>
      <c r="W104" s="158" t="s">
        <v>2967</v>
      </c>
      <c r="X104" s="460">
        <v>41388</v>
      </c>
      <c r="Y104" s="157">
        <v>43129</v>
      </c>
      <c r="Z104" s="97">
        <v>43221</v>
      </c>
      <c r="AA104" s="158" t="s">
        <v>59</v>
      </c>
      <c r="AB104" s="158" t="s">
        <v>2953</v>
      </c>
      <c r="AC104" s="160">
        <v>43952</v>
      </c>
    </row>
    <row r="105" spans="1:29" ht="15.75" customHeight="1">
      <c r="A105" s="191" t="s">
        <v>818</v>
      </c>
      <c r="B105" s="158" t="s">
        <v>819</v>
      </c>
      <c r="C105" s="393" t="s">
        <v>31</v>
      </c>
      <c r="D105" s="151" t="s">
        <v>129</v>
      </c>
      <c r="E105" s="152" t="s">
        <v>820</v>
      </c>
      <c r="F105" s="391" t="s">
        <v>821</v>
      </c>
      <c r="G105" s="158" t="s">
        <v>822</v>
      </c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452"/>
      <c r="S105" s="155" t="s">
        <v>823</v>
      </c>
      <c r="T105" s="460">
        <v>42142</v>
      </c>
      <c r="U105" s="158"/>
      <c r="V105" s="158"/>
      <c r="W105" s="158"/>
      <c r="X105" s="158"/>
      <c r="Y105" s="157">
        <v>43158</v>
      </c>
      <c r="Z105" s="97">
        <v>43221</v>
      </c>
      <c r="AA105" s="158" t="s">
        <v>59</v>
      </c>
      <c r="AB105" s="158" t="s">
        <v>2953</v>
      </c>
      <c r="AC105" s="160">
        <v>43952</v>
      </c>
    </row>
    <row r="106" spans="1:29" ht="15.75" customHeight="1">
      <c r="A106" s="191" t="s">
        <v>1664</v>
      </c>
      <c r="B106" s="198" t="s">
        <v>2975</v>
      </c>
      <c r="C106" s="393" t="s">
        <v>31</v>
      </c>
      <c r="D106" s="198"/>
      <c r="E106" s="555" t="s">
        <v>2976</v>
      </c>
      <c r="F106" s="498" t="s">
        <v>2977</v>
      </c>
      <c r="G106" s="198"/>
      <c r="H106" s="198"/>
      <c r="I106" s="198"/>
      <c r="J106" s="198"/>
      <c r="K106" s="198"/>
      <c r="L106" s="499"/>
      <c r="M106" s="135"/>
      <c r="N106" s="135"/>
      <c r="O106" s="135"/>
      <c r="P106" s="517"/>
      <c r="Q106" s="198" t="s">
        <v>2979</v>
      </c>
      <c r="R106" s="518">
        <v>42329</v>
      </c>
      <c r="S106" s="550"/>
      <c r="T106" s="518"/>
      <c r="U106" s="517"/>
      <c r="V106" s="517"/>
      <c r="W106" s="198" t="s">
        <v>2980</v>
      </c>
      <c r="X106" s="460">
        <v>40435</v>
      </c>
      <c r="Y106" s="500">
        <v>43818</v>
      </c>
      <c r="Z106" s="97">
        <v>43617</v>
      </c>
      <c r="AA106" s="158" t="s">
        <v>37</v>
      </c>
      <c r="AB106" s="158"/>
      <c r="AC106" s="496">
        <v>43983</v>
      </c>
    </row>
    <row r="107" spans="1:29" ht="15.75" customHeight="1">
      <c r="A107" s="286" t="s">
        <v>824</v>
      </c>
      <c r="B107" s="209" t="s">
        <v>825</v>
      </c>
      <c r="C107" s="414" t="s">
        <v>31</v>
      </c>
      <c r="D107" s="414" t="s">
        <v>93</v>
      </c>
      <c r="E107" s="226" t="s">
        <v>826</v>
      </c>
      <c r="F107" s="417" t="s">
        <v>827</v>
      </c>
      <c r="G107" s="158" t="s">
        <v>828</v>
      </c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392"/>
      <c r="S107" s="155" t="s">
        <v>829</v>
      </c>
      <c r="T107" s="214">
        <v>41960</v>
      </c>
      <c r="U107" s="209"/>
      <c r="V107" s="209"/>
      <c r="W107" s="209" t="s">
        <v>790</v>
      </c>
      <c r="X107" s="214">
        <v>41242</v>
      </c>
      <c r="Y107" s="157">
        <v>41925</v>
      </c>
      <c r="Z107" s="219">
        <v>41883</v>
      </c>
      <c r="AA107" s="158" t="s">
        <v>59</v>
      </c>
      <c r="AB107" s="199" t="s">
        <v>2730</v>
      </c>
      <c r="AC107" s="160">
        <v>43709</v>
      </c>
    </row>
    <row r="108" spans="1:29" ht="15.75" customHeight="1">
      <c r="A108" s="191" t="s">
        <v>2767</v>
      </c>
      <c r="B108" s="158" t="s">
        <v>2768</v>
      </c>
      <c r="C108" s="393" t="s">
        <v>31</v>
      </c>
      <c r="D108" s="423"/>
      <c r="E108" s="195" t="s">
        <v>2769</v>
      </c>
      <c r="F108" s="391" t="s">
        <v>2770</v>
      </c>
      <c r="G108" s="158" t="s">
        <v>2771</v>
      </c>
      <c r="H108" s="158"/>
      <c r="I108" s="158"/>
      <c r="J108" s="158"/>
      <c r="K108" s="158"/>
      <c r="L108" s="158"/>
      <c r="M108" s="158"/>
      <c r="N108" s="158"/>
      <c r="O108" s="158"/>
      <c r="P108" s="464"/>
      <c r="Q108" s="209"/>
      <c r="R108" s="392"/>
      <c r="S108" s="155" t="s">
        <v>2772</v>
      </c>
      <c r="T108" s="276">
        <v>42241</v>
      </c>
      <c r="U108" s="135"/>
      <c r="V108" s="209"/>
      <c r="W108" s="158"/>
      <c r="X108" s="158"/>
      <c r="Y108" s="157">
        <v>42888</v>
      </c>
      <c r="Z108" s="97">
        <v>43009</v>
      </c>
      <c r="AA108" s="210" t="s">
        <v>59</v>
      </c>
      <c r="AB108" s="233" t="s">
        <v>2748</v>
      </c>
      <c r="AC108" s="160">
        <v>43739</v>
      </c>
    </row>
    <row r="109" spans="1:29" ht="15.75" customHeight="1">
      <c r="A109" s="286" t="s">
        <v>830</v>
      </c>
      <c r="B109" s="571" t="s">
        <v>831</v>
      </c>
      <c r="C109" s="151" t="s">
        <v>832</v>
      </c>
      <c r="D109" s="151" t="s">
        <v>833</v>
      </c>
      <c r="E109" s="226" t="str">
        <f>HYPERLINK("mailto:Julie.Kessler0@gmail.com","Julie.Kessler0@gmail.com")</f>
        <v>Julie.Kessler0@gmail.com</v>
      </c>
      <c r="F109" s="392" t="s">
        <v>835</v>
      </c>
      <c r="G109" s="158" t="s">
        <v>836</v>
      </c>
      <c r="H109" s="158"/>
      <c r="I109" s="158"/>
      <c r="J109" s="158"/>
      <c r="K109" s="158"/>
      <c r="L109" s="158"/>
      <c r="M109" s="158"/>
      <c r="N109" s="158"/>
      <c r="O109" s="158" t="s">
        <v>409</v>
      </c>
      <c r="P109" s="464">
        <v>42934</v>
      </c>
      <c r="Q109" s="209"/>
      <c r="R109" s="392"/>
      <c r="S109" s="209"/>
      <c r="T109" s="209"/>
      <c r="U109" s="209" t="s">
        <v>837</v>
      </c>
      <c r="V109" s="214">
        <v>41836</v>
      </c>
      <c r="W109" s="209"/>
      <c r="X109" s="209"/>
      <c r="Y109" s="157">
        <v>41933</v>
      </c>
      <c r="Z109" s="219">
        <v>41821</v>
      </c>
      <c r="AA109" s="209" t="s">
        <v>59</v>
      </c>
      <c r="AB109" s="233" t="s">
        <v>164</v>
      </c>
      <c r="AC109" s="160">
        <v>44013</v>
      </c>
    </row>
    <row r="110" spans="1:29" ht="15.75" customHeight="1">
      <c r="A110" s="191" t="s">
        <v>850</v>
      </c>
      <c r="B110" s="198" t="s">
        <v>851</v>
      </c>
      <c r="C110" s="393" t="s">
        <v>31</v>
      </c>
      <c r="D110" s="198" t="s">
        <v>219</v>
      </c>
      <c r="E110" s="198" t="s">
        <v>852</v>
      </c>
      <c r="F110" s="498" t="s">
        <v>853</v>
      </c>
      <c r="G110" s="198" t="s">
        <v>854</v>
      </c>
      <c r="H110" s="198"/>
      <c r="I110" s="198"/>
      <c r="J110" s="198"/>
      <c r="K110" s="198" t="s">
        <v>855</v>
      </c>
      <c r="L110" s="549">
        <v>43563</v>
      </c>
      <c r="M110" s="135"/>
      <c r="N110" s="135"/>
      <c r="O110" s="198" t="s">
        <v>856</v>
      </c>
      <c r="P110" s="518">
        <v>42859</v>
      </c>
      <c r="Q110" s="517"/>
      <c r="R110" s="517"/>
      <c r="S110" s="550"/>
      <c r="T110" s="518"/>
      <c r="U110" s="517"/>
      <c r="V110" s="517"/>
      <c r="W110" s="517"/>
      <c r="X110" s="517"/>
      <c r="Y110" s="500">
        <v>43530</v>
      </c>
      <c r="Z110" s="97">
        <v>43525</v>
      </c>
      <c r="AA110" s="158" t="s">
        <v>37</v>
      </c>
      <c r="AB110" s="158"/>
      <c r="AC110" s="160">
        <v>43891</v>
      </c>
    </row>
    <row r="111" spans="1:29" ht="15.75" customHeight="1">
      <c r="A111" s="191" t="s">
        <v>1665</v>
      </c>
      <c r="B111" s="158" t="s">
        <v>2506</v>
      </c>
      <c r="C111" s="393" t="s">
        <v>31</v>
      </c>
      <c r="D111" s="151" t="s">
        <v>244</v>
      </c>
      <c r="E111" s="152" t="s">
        <v>2507</v>
      </c>
      <c r="F111" s="391" t="s">
        <v>2508</v>
      </c>
      <c r="G111" s="158" t="s">
        <v>2509</v>
      </c>
      <c r="H111" s="155"/>
      <c r="I111" s="155"/>
      <c r="J111" s="155"/>
      <c r="K111" s="155"/>
      <c r="L111" s="155"/>
      <c r="M111" s="155" t="s">
        <v>675</v>
      </c>
      <c r="N111" s="495">
        <v>43451</v>
      </c>
      <c r="O111" s="158"/>
      <c r="P111" s="158"/>
      <c r="Q111" s="158"/>
      <c r="R111" s="452"/>
      <c r="S111" s="158"/>
      <c r="T111" s="158"/>
      <c r="U111" s="158"/>
      <c r="V111" s="158"/>
      <c r="W111" s="158" t="s">
        <v>2510</v>
      </c>
      <c r="X111" s="460">
        <v>42074</v>
      </c>
      <c r="Y111" s="157">
        <v>43125</v>
      </c>
      <c r="Z111" s="97">
        <v>43070</v>
      </c>
      <c r="AA111" s="158" t="s">
        <v>59</v>
      </c>
      <c r="AB111" s="158" t="s">
        <v>2974</v>
      </c>
      <c r="AC111" s="160">
        <v>43983</v>
      </c>
    </row>
    <row r="112" spans="1:29" ht="15.75" customHeight="1">
      <c r="A112" s="191" t="s">
        <v>857</v>
      </c>
      <c r="B112" s="199" t="s">
        <v>858</v>
      </c>
      <c r="C112" s="393" t="s">
        <v>31</v>
      </c>
      <c r="D112" s="440" t="s">
        <v>474</v>
      </c>
      <c r="E112" s="199" t="s">
        <v>859</v>
      </c>
      <c r="F112" s="419" t="s">
        <v>860</v>
      </c>
      <c r="G112" s="199" t="s">
        <v>861</v>
      </c>
      <c r="H112" s="155" t="s">
        <v>230</v>
      </c>
      <c r="I112" s="155"/>
      <c r="J112" s="155"/>
      <c r="K112" s="155"/>
      <c r="L112" s="155"/>
      <c r="M112" s="155" t="s">
        <v>862</v>
      </c>
      <c r="N112" s="447">
        <v>43223</v>
      </c>
      <c r="O112" s="199"/>
      <c r="P112" s="199"/>
      <c r="Q112" s="199" t="s">
        <v>863</v>
      </c>
      <c r="R112" s="476">
        <v>42352</v>
      </c>
      <c r="S112" s="199"/>
      <c r="T112" s="199"/>
      <c r="U112" s="199" t="s">
        <v>864</v>
      </c>
      <c r="V112" s="421">
        <v>41733</v>
      </c>
      <c r="W112" s="199"/>
      <c r="X112" s="199"/>
      <c r="Y112" s="157">
        <v>42579</v>
      </c>
      <c r="Z112" s="97">
        <v>42430</v>
      </c>
      <c r="AA112" s="199" t="s">
        <v>59</v>
      </c>
      <c r="AB112" s="158" t="s">
        <v>2898</v>
      </c>
      <c r="AC112" s="160">
        <v>43891</v>
      </c>
    </row>
    <row r="113" spans="1:29" ht="15.75" customHeight="1">
      <c r="A113" s="191" t="s">
        <v>865</v>
      </c>
      <c r="B113" s="158" t="s">
        <v>866</v>
      </c>
      <c r="C113" s="393" t="s">
        <v>31</v>
      </c>
      <c r="D113" s="393" t="s">
        <v>32</v>
      </c>
      <c r="E113" s="195" t="s">
        <v>867</v>
      </c>
      <c r="F113" s="391" t="s">
        <v>868</v>
      </c>
      <c r="G113" s="158" t="s">
        <v>869</v>
      </c>
      <c r="H113" s="209"/>
      <c r="I113" s="209"/>
      <c r="J113" s="209"/>
      <c r="K113" s="209"/>
      <c r="L113" s="209"/>
      <c r="M113" s="209"/>
      <c r="N113" s="209"/>
      <c r="O113" s="158" t="s">
        <v>870</v>
      </c>
      <c r="P113" s="460">
        <v>42794</v>
      </c>
      <c r="Q113" s="158"/>
      <c r="R113" s="452"/>
      <c r="S113" s="209"/>
      <c r="T113" s="209"/>
      <c r="U113" s="209"/>
      <c r="V113" s="209"/>
      <c r="W113" s="209"/>
      <c r="X113" s="209"/>
      <c r="Y113" s="157">
        <v>43390</v>
      </c>
      <c r="Z113" s="97">
        <v>43160</v>
      </c>
      <c r="AA113" s="199" t="s">
        <v>59</v>
      </c>
      <c r="AB113" s="158" t="s">
        <v>2898</v>
      </c>
      <c r="AC113" s="160">
        <v>43891</v>
      </c>
    </row>
    <row r="114" spans="1:29" ht="15.75" customHeight="1">
      <c r="A114" s="191" t="s">
        <v>871</v>
      </c>
      <c r="B114" s="158" t="s">
        <v>872</v>
      </c>
      <c r="C114" s="393" t="s">
        <v>514</v>
      </c>
      <c r="D114" s="151"/>
      <c r="E114" s="152" t="s">
        <v>873</v>
      </c>
      <c r="F114" s="391" t="s">
        <v>874</v>
      </c>
      <c r="G114" s="158"/>
      <c r="H114" s="158"/>
      <c r="I114" s="158"/>
      <c r="J114" s="158"/>
      <c r="K114" s="158"/>
      <c r="L114" s="158"/>
      <c r="M114" s="158"/>
      <c r="N114" s="158"/>
      <c r="O114" s="158" t="s">
        <v>876</v>
      </c>
      <c r="P114" s="460">
        <v>42767</v>
      </c>
      <c r="Q114" s="158"/>
      <c r="R114" s="452"/>
      <c r="S114" s="158"/>
      <c r="T114" s="158"/>
      <c r="U114" s="158"/>
      <c r="V114" s="158"/>
      <c r="W114" s="158"/>
      <c r="X114" s="158"/>
      <c r="Y114" s="157">
        <v>43541</v>
      </c>
      <c r="Z114" s="97">
        <v>43466</v>
      </c>
      <c r="AA114" s="158" t="s">
        <v>37</v>
      </c>
      <c r="AB114" s="158"/>
      <c r="AC114" s="160">
        <v>43831</v>
      </c>
    </row>
    <row r="115" spans="1:29" ht="15.75" customHeight="1">
      <c r="A115" s="191" t="s">
        <v>884</v>
      </c>
      <c r="B115" s="158" t="s">
        <v>885</v>
      </c>
      <c r="C115" s="393" t="s">
        <v>31</v>
      </c>
      <c r="D115" s="393" t="s">
        <v>70</v>
      </c>
      <c r="E115" s="195" t="s">
        <v>886</v>
      </c>
      <c r="F115" s="391" t="s">
        <v>887</v>
      </c>
      <c r="G115" s="158" t="s">
        <v>888</v>
      </c>
      <c r="H115" s="158" t="s">
        <v>230</v>
      </c>
      <c r="I115" s="209"/>
      <c r="J115" s="209"/>
      <c r="K115" s="209"/>
      <c r="L115" s="209"/>
      <c r="M115" s="209"/>
      <c r="N115" s="209"/>
      <c r="O115" s="158" t="s">
        <v>890</v>
      </c>
      <c r="P115" s="460">
        <v>42755</v>
      </c>
      <c r="Q115" s="158"/>
      <c r="R115" s="452"/>
      <c r="S115" s="209"/>
      <c r="T115" s="209"/>
      <c r="U115" s="209"/>
      <c r="V115" s="209"/>
      <c r="W115" s="209"/>
      <c r="X115" s="209"/>
      <c r="Y115" s="157">
        <v>43326</v>
      </c>
      <c r="Z115" s="97">
        <v>43132</v>
      </c>
      <c r="AA115" s="210" t="s">
        <v>59</v>
      </c>
      <c r="AB115" s="233" t="s">
        <v>2999</v>
      </c>
      <c r="AC115" s="160">
        <v>43862</v>
      </c>
    </row>
    <row r="116" spans="1:29" ht="15.75" customHeight="1">
      <c r="A116" s="543" t="s">
        <v>891</v>
      </c>
      <c r="B116" s="469" t="s">
        <v>892</v>
      </c>
      <c r="C116" s="565" t="s">
        <v>31</v>
      </c>
      <c r="D116" s="565" t="s">
        <v>893</v>
      </c>
      <c r="E116" s="469" t="s">
        <v>894</v>
      </c>
      <c r="F116" s="544" t="s">
        <v>895</v>
      </c>
      <c r="G116" s="159" t="s">
        <v>896</v>
      </c>
      <c r="H116" s="469"/>
      <c r="I116" s="469"/>
      <c r="J116" s="469"/>
      <c r="K116" s="469"/>
      <c r="L116" s="469"/>
      <c r="M116" s="469"/>
      <c r="N116" s="469"/>
      <c r="O116" s="469"/>
      <c r="P116" s="469"/>
      <c r="Q116" s="469"/>
      <c r="R116" s="544"/>
      <c r="S116" s="469"/>
      <c r="T116" s="469"/>
      <c r="U116" s="469" t="s">
        <v>783</v>
      </c>
      <c r="V116" s="470">
        <v>41856</v>
      </c>
      <c r="W116" s="469"/>
      <c r="X116" s="469"/>
      <c r="Y116" s="157">
        <v>42107</v>
      </c>
      <c r="Z116" s="97">
        <v>42370</v>
      </c>
      <c r="AA116" s="158" t="s">
        <v>59</v>
      </c>
      <c r="AB116" s="159" t="s">
        <v>2861</v>
      </c>
      <c r="AC116" s="160">
        <v>43831</v>
      </c>
    </row>
    <row r="117" spans="1:29" ht="15.75" customHeight="1">
      <c r="A117" s="149" t="s">
        <v>905</v>
      </c>
      <c r="B117" s="150" t="s">
        <v>906</v>
      </c>
      <c r="C117" s="151" t="s">
        <v>31</v>
      </c>
      <c r="D117" s="151" t="s">
        <v>260</v>
      </c>
      <c r="E117" s="152" t="s">
        <v>907</v>
      </c>
      <c r="F117" s="153" t="s">
        <v>908</v>
      </c>
      <c r="G117" s="150" t="s">
        <v>909</v>
      </c>
      <c r="H117" s="150"/>
      <c r="I117" s="150"/>
      <c r="J117" s="150"/>
      <c r="K117" s="150"/>
      <c r="L117" s="150"/>
      <c r="M117" s="150"/>
      <c r="N117" s="150"/>
      <c r="O117" s="150"/>
      <c r="P117" s="150"/>
      <c r="Q117" s="150" t="s">
        <v>910</v>
      </c>
      <c r="R117" s="154">
        <v>42492</v>
      </c>
      <c r="S117" s="155" t="s">
        <v>464</v>
      </c>
      <c r="T117" s="156">
        <v>42002</v>
      </c>
      <c r="U117" s="150"/>
      <c r="V117" s="150"/>
      <c r="W117" s="150"/>
      <c r="X117" s="150"/>
      <c r="Y117" s="157">
        <v>42930</v>
      </c>
      <c r="Z117" s="97">
        <v>42736</v>
      </c>
      <c r="AA117" s="158" t="s">
        <v>59</v>
      </c>
      <c r="AB117" s="159" t="s">
        <v>2861</v>
      </c>
      <c r="AC117" s="160">
        <v>43831</v>
      </c>
    </row>
    <row r="118" spans="1:29" ht="15.75" customHeight="1">
      <c r="A118" s="191" t="s">
        <v>897</v>
      </c>
      <c r="B118" s="150" t="s">
        <v>898</v>
      </c>
      <c r="C118" s="393" t="s">
        <v>31</v>
      </c>
      <c r="D118" s="151" t="s">
        <v>899</v>
      </c>
      <c r="E118" s="629" t="s">
        <v>900</v>
      </c>
      <c r="F118" s="153" t="s">
        <v>901</v>
      </c>
      <c r="G118" s="158" t="s">
        <v>902</v>
      </c>
      <c r="H118" s="158"/>
      <c r="I118" s="158"/>
      <c r="J118" s="158"/>
      <c r="K118" s="629" t="s">
        <v>903</v>
      </c>
      <c r="L118" s="460">
        <v>43602</v>
      </c>
      <c r="M118" s="158"/>
      <c r="N118" s="158"/>
      <c r="O118" s="629" t="s">
        <v>904</v>
      </c>
      <c r="P118" s="460">
        <v>42871</v>
      </c>
      <c r="Q118" s="158"/>
      <c r="R118" s="452"/>
      <c r="S118" s="158"/>
      <c r="T118" s="158"/>
      <c r="U118" s="158"/>
      <c r="V118" s="158"/>
      <c r="W118" s="158"/>
      <c r="X118" s="158"/>
      <c r="Y118" s="157"/>
      <c r="Z118" s="97"/>
      <c r="AA118" s="158"/>
      <c r="AB118" s="159"/>
      <c r="AC118" s="496"/>
    </row>
    <row r="119" spans="1:29" ht="15.75" customHeight="1">
      <c r="A119" s="191" t="s">
        <v>917</v>
      </c>
      <c r="B119" s="158" t="s">
        <v>918</v>
      </c>
      <c r="C119" s="393" t="s">
        <v>31</v>
      </c>
      <c r="D119" s="151" t="s">
        <v>430</v>
      </c>
      <c r="E119" s="152" t="s">
        <v>919</v>
      </c>
      <c r="F119" s="391" t="s">
        <v>920</v>
      </c>
      <c r="G119" s="158" t="s">
        <v>921</v>
      </c>
      <c r="H119" s="158" t="s">
        <v>230</v>
      </c>
      <c r="I119" s="158"/>
      <c r="J119" s="158"/>
      <c r="K119" s="158"/>
      <c r="L119" s="158"/>
      <c r="M119" s="158"/>
      <c r="N119" s="158"/>
      <c r="O119" s="158" t="s">
        <v>922</v>
      </c>
      <c r="P119" s="460">
        <v>42806</v>
      </c>
      <c r="Q119" s="158"/>
      <c r="R119" s="452"/>
      <c r="S119" s="158"/>
      <c r="T119" s="158"/>
      <c r="U119" s="158"/>
      <c r="V119" s="158"/>
      <c r="W119" s="158"/>
      <c r="X119" s="158"/>
      <c r="Y119" s="157">
        <v>43463</v>
      </c>
      <c r="Z119" s="97">
        <v>43101</v>
      </c>
      <c r="AA119" s="158" t="s">
        <v>59</v>
      </c>
      <c r="AB119" s="159" t="s">
        <v>2861</v>
      </c>
      <c r="AC119" s="496">
        <v>43831</v>
      </c>
    </row>
    <row r="120" spans="1:29" ht="15.75" customHeight="1">
      <c r="A120" s="149" t="s">
        <v>923</v>
      </c>
      <c r="B120" s="210"/>
      <c r="C120" s="423"/>
      <c r="D120" s="393" t="s">
        <v>93</v>
      </c>
      <c r="E120" s="424" t="s">
        <v>924</v>
      </c>
      <c r="F120" s="425" t="s">
        <v>925</v>
      </c>
      <c r="G120" s="233" t="s">
        <v>926</v>
      </c>
      <c r="H120" s="233"/>
      <c r="I120" s="233"/>
      <c r="J120" s="233"/>
      <c r="K120" s="233"/>
      <c r="L120" s="233"/>
      <c r="M120" s="233"/>
      <c r="N120" s="233"/>
      <c r="O120" s="233"/>
      <c r="P120" s="233"/>
      <c r="Q120" s="233" t="s">
        <v>927</v>
      </c>
      <c r="R120" s="525">
        <v>42428</v>
      </c>
      <c r="S120" s="233"/>
      <c r="T120" s="233"/>
      <c r="U120" s="233"/>
      <c r="V120" s="233"/>
      <c r="W120" s="233" t="s">
        <v>928</v>
      </c>
      <c r="X120" s="233" t="s">
        <v>929</v>
      </c>
      <c r="Y120" s="157">
        <v>42820</v>
      </c>
      <c r="Z120" s="97">
        <v>42736</v>
      </c>
      <c r="AA120" s="233" t="s">
        <v>648</v>
      </c>
      <c r="AB120" s="159" t="s">
        <v>2861</v>
      </c>
      <c r="AC120" s="160">
        <v>43831</v>
      </c>
    </row>
    <row r="121" spans="1:29" ht="15.75" customHeight="1">
      <c r="A121" s="191" t="s">
        <v>937</v>
      </c>
      <c r="B121" s="158" t="s">
        <v>938</v>
      </c>
      <c r="C121" s="393" t="s">
        <v>112</v>
      </c>
      <c r="D121" s="151"/>
      <c r="E121" s="196" t="s">
        <v>939</v>
      </c>
      <c r="F121" s="391" t="s">
        <v>940</v>
      </c>
      <c r="G121" s="158" t="s">
        <v>941</v>
      </c>
      <c r="H121" s="158"/>
      <c r="I121" s="158" t="s">
        <v>942</v>
      </c>
      <c r="J121" s="158" t="s">
        <v>943</v>
      </c>
      <c r="K121" s="158"/>
      <c r="L121" s="158"/>
      <c r="M121" s="158"/>
      <c r="N121" s="158"/>
      <c r="O121" s="158" t="s">
        <v>944</v>
      </c>
      <c r="P121" s="460">
        <v>42914</v>
      </c>
      <c r="Q121" s="158"/>
      <c r="R121" s="452"/>
      <c r="S121" s="158"/>
      <c r="T121" s="158"/>
      <c r="U121" s="158"/>
      <c r="V121" s="158"/>
      <c r="W121" s="158"/>
      <c r="X121" s="158"/>
      <c r="Y121" s="157">
        <v>43169</v>
      </c>
      <c r="Z121" s="97">
        <v>43313</v>
      </c>
      <c r="AA121" s="158" t="s">
        <v>59</v>
      </c>
      <c r="AB121" s="158" t="s">
        <v>119</v>
      </c>
      <c r="AC121" s="160">
        <v>44044</v>
      </c>
    </row>
    <row r="122" spans="1:29" ht="15.75" customHeight="1">
      <c r="A122" s="573" t="s">
        <v>945</v>
      </c>
      <c r="B122" s="574" t="s">
        <v>946</v>
      </c>
      <c r="C122" s="575" t="s">
        <v>31</v>
      </c>
      <c r="D122" s="630" t="s">
        <v>505</v>
      </c>
      <c r="E122" s="576" t="s">
        <v>947</v>
      </c>
      <c r="F122" s="577" t="s">
        <v>948</v>
      </c>
      <c r="G122" s="574" t="s">
        <v>949</v>
      </c>
      <c r="H122" s="631"/>
      <c r="I122" s="631"/>
      <c r="J122" s="631"/>
      <c r="K122" s="631"/>
      <c r="L122" s="631"/>
      <c r="M122" s="631" t="s">
        <v>950</v>
      </c>
      <c r="N122" s="574" t="s">
        <v>951</v>
      </c>
      <c r="O122" s="574" t="s">
        <v>255</v>
      </c>
      <c r="P122" s="632">
        <v>42629</v>
      </c>
      <c r="Q122" s="574"/>
      <c r="R122" s="633"/>
      <c r="S122" s="158"/>
      <c r="T122" s="574"/>
      <c r="U122" s="574"/>
      <c r="V122" s="574"/>
      <c r="W122" s="574"/>
      <c r="X122" s="574"/>
      <c r="Y122" s="616">
        <v>43410</v>
      </c>
      <c r="Z122" s="578">
        <v>43252</v>
      </c>
      <c r="AA122" s="574" t="s">
        <v>59</v>
      </c>
      <c r="AB122" s="574" t="s">
        <v>2974</v>
      </c>
      <c r="AC122" s="618">
        <v>43983</v>
      </c>
    </row>
    <row r="123" spans="1:29" ht="15.75" customHeight="1">
      <c r="A123" s="385" t="s">
        <v>952</v>
      </c>
      <c r="B123" s="210" t="s">
        <v>953</v>
      </c>
      <c r="C123" s="423" t="s">
        <v>954</v>
      </c>
      <c r="D123" s="423" t="s">
        <v>318</v>
      </c>
      <c r="E123" s="270" t="str">
        <f>HYPERLINK("mailto:cucaranda@gmail.com","cucaranda@gmail.com")</f>
        <v>cucaranda@gmail.com</v>
      </c>
      <c r="F123" s="463" t="s">
        <v>955</v>
      </c>
      <c r="G123" s="233" t="s">
        <v>956</v>
      </c>
      <c r="H123" s="233"/>
      <c r="I123" s="233"/>
      <c r="J123" s="233"/>
      <c r="K123" s="233"/>
      <c r="L123" s="233"/>
      <c r="M123" s="233"/>
      <c r="N123" s="233"/>
      <c r="O123" s="233" t="s">
        <v>776</v>
      </c>
      <c r="P123" s="156">
        <v>42762</v>
      </c>
      <c r="Q123" s="210"/>
      <c r="R123" s="450"/>
      <c r="S123" s="155" t="s">
        <v>957</v>
      </c>
      <c r="T123" s="269">
        <v>42019</v>
      </c>
      <c r="U123" s="210"/>
      <c r="V123" s="210"/>
      <c r="W123" s="233" t="s">
        <v>958</v>
      </c>
      <c r="X123" s="233" t="s">
        <v>959</v>
      </c>
      <c r="Y123" s="157">
        <v>40942</v>
      </c>
      <c r="Z123" s="219">
        <v>40909</v>
      </c>
      <c r="AA123" s="210" t="s">
        <v>59</v>
      </c>
      <c r="AB123" s="233" t="s">
        <v>2999</v>
      </c>
      <c r="AC123" s="160">
        <v>43862</v>
      </c>
    </row>
    <row r="124" spans="1:29" ht="15.75" customHeight="1">
      <c r="A124" s="191" t="s">
        <v>960</v>
      </c>
      <c r="B124" s="198" t="s">
        <v>961</v>
      </c>
      <c r="C124" s="198" t="s">
        <v>31</v>
      </c>
      <c r="D124" s="198"/>
      <c r="E124" s="198" t="s">
        <v>962</v>
      </c>
      <c r="F124" s="498" t="s">
        <v>963</v>
      </c>
      <c r="G124" s="198" t="s">
        <v>964</v>
      </c>
      <c r="H124" s="198"/>
      <c r="I124" s="198"/>
      <c r="J124" s="198"/>
      <c r="K124" s="198"/>
      <c r="L124" s="499"/>
      <c r="M124" s="198" t="s">
        <v>965</v>
      </c>
      <c r="N124" s="518">
        <v>43129</v>
      </c>
      <c r="O124" s="135"/>
      <c r="P124" s="135"/>
      <c r="Q124" s="198" t="s">
        <v>966</v>
      </c>
      <c r="R124" s="518">
        <v>42482</v>
      </c>
      <c r="S124" s="155"/>
      <c r="T124" s="198"/>
      <c r="U124" s="135"/>
      <c r="V124" s="135"/>
      <c r="W124" s="135"/>
      <c r="X124" s="135"/>
      <c r="Y124" s="500">
        <v>43527</v>
      </c>
      <c r="Z124" s="97">
        <v>43497</v>
      </c>
      <c r="AA124" s="158" t="s">
        <v>37</v>
      </c>
      <c r="AB124" s="158"/>
      <c r="AC124" s="160">
        <v>43862</v>
      </c>
    </row>
    <row r="125" spans="1:29" ht="15.75" customHeight="1">
      <c r="A125" s="191" t="s">
        <v>967</v>
      </c>
      <c r="B125" s="158" t="s">
        <v>968</v>
      </c>
      <c r="C125" s="393" t="s">
        <v>31</v>
      </c>
      <c r="D125" s="151" t="s">
        <v>534</v>
      </c>
      <c r="E125" s="152" t="s">
        <v>969</v>
      </c>
      <c r="F125" s="391" t="s">
        <v>970</v>
      </c>
      <c r="G125" s="158" t="s">
        <v>971</v>
      </c>
      <c r="H125" s="158"/>
      <c r="I125" s="158"/>
      <c r="J125" s="158"/>
      <c r="K125" s="158" t="s">
        <v>972</v>
      </c>
      <c r="L125" s="460">
        <v>43392</v>
      </c>
      <c r="M125" s="158"/>
      <c r="N125" s="158"/>
      <c r="O125" s="158"/>
      <c r="P125" s="158"/>
      <c r="Q125" s="158"/>
      <c r="R125" s="452"/>
      <c r="S125" s="158"/>
      <c r="T125" s="158"/>
      <c r="U125" s="158"/>
      <c r="V125" s="158"/>
      <c r="W125" s="158"/>
      <c r="X125" s="158"/>
      <c r="Y125" s="157">
        <v>43120</v>
      </c>
      <c r="Z125" s="97">
        <v>43374</v>
      </c>
      <c r="AA125" s="158" t="s">
        <v>37</v>
      </c>
      <c r="AB125" s="158"/>
      <c r="AC125" s="160">
        <v>43739</v>
      </c>
    </row>
    <row r="126" spans="1:29" ht="15.75" customHeight="1">
      <c r="A126" s="191" t="s">
        <v>973</v>
      </c>
      <c r="B126" s="209" t="s">
        <v>974</v>
      </c>
      <c r="C126" s="414" t="s">
        <v>31</v>
      </c>
      <c r="D126" s="414" t="s">
        <v>54</v>
      </c>
      <c r="E126" s="226" t="s">
        <v>975</v>
      </c>
      <c r="F126" s="417" t="s">
        <v>976</v>
      </c>
      <c r="G126" s="158" t="s">
        <v>977</v>
      </c>
      <c r="H126" s="155"/>
      <c r="I126" s="155"/>
      <c r="J126" s="155"/>
      <c r="K126" s="155"/>
      <c r="L126" s="155"/>
      <c r="M126" s="155" t="s">
        <v>936</v>
      </c>
      <c r="N126" s="606">
        <v>43095</v>
      </c>
      <c r="O126" s="209"/>
      <c r="P126" s="209"/>
      <c r="Q126" s="209"/>
      <c r="R126" s="392"/>
      <c r="S126" s="209"/>
      <c r="T126" s="209"/>
      <c r="U126" s="209"/>
      <c r="V126" s="209"/>
      <c r="W126" s="209" t="s">
        <v>978</v>
      </c>
      <c r="X126" s="214">
        <v>41079</v>
      </c>
      <c r="Y126" s="157">
        <v>41842</v>
      </c>
      <c r="Z126" s="219">
        <v>41944</v>
      </c>
      <c r="AA126" s="158" t="s">
        <v>59</v>
      </c>
      <c r="AB126" s="158" t="s">
        <v>2835</v>
      </c>
      <c r="AC126" s="160">
        <v>43770</v>
      </c>
    </row>
    <row r="127" spans="1:29" ht="15.75" customHeight="1">
      <c r="A127" s="191" t="s">
        <v>986</v>
      </c>
      <c r="B127" s="158" t="s">
        <v>987</v>
      </c>
      <c r="C127" s="393" t="s">
        <v>31</v>
      </c>
      <c r="D127" s="151" t="s">
        <v>54</v>
      </c>
      <c r="E127" s="152" t="s">
        <v>988</v>
      </c>
      <c r="F127" s="391" t="s">
        <v>989</v>
      </c>
      <c r="G127" s="158" t="s">
        <v>990</v>
      </c>
      <c r="H127" s="158"/>
      <c r="I127" s="158"/>
      <c r="J127" s="158"/>
      <c r="K127" s="158" t="s">
        <v>991</v>
      </c>
      <c r="L127" s="422">
        <v>43345</v>
      </c>
      <c r="M127" s="158"/>
      <c r="N127" s="158"/>
      <c r="O127" s="158"/>
      <c r="P127" s="158"/>
      <c r="Q127" s="158" t="s">
        <v>992</v>
      </c>
      <c r="R127" s="452">
        <v>42396</v>
      </c>
      <c r="S127" s="158"/>
      <c r="T127" s="158"/>
      <c r="U127" s="158"/>
      <c r="V127" s="158"/>
      <c r="W127" s="158"/>
      <c r="X127" s="158"/>
      <c r="Y127" s="157">
        <v>43292</v>
      </c>
      <c r="Z127" s="97">
        <v>43374</v>
      </c>
      <c r="AA127" s="158" t="s">
        <v>37</v>
      </c>
      <c r="AB127" s="158"/>
      <c r="AC127" s="160">
        <v>43739</v>
      </c>
    </row>
    <row r="128" spans="1:29" ht="15.75" customHeight="1">
      <c r="A128" s="191" t="s">
        <v>1011</v>
      </c>
      <c r="B128" s="199" t="s">
        <v>1012</v>
      </c>
      <c r="C128" s="414" t="s">
        <v>31</v>
      </c>
      <c r="D128" s="414" t="s">
        <v>129</v>
      </c>
      <c r="E128" s="199" t="s">
        <v>1013</v>
      </c>
      <c r="F128" s="419" t="s">
        <v>1014</v>
      </c>
      <c r="G128" s="199" t="s">
        <v>1015</v>
      </c>
      <c r="H128" s="155"/>
      <c r="I128" s="155"/>
      <c r="J128" s="155"/>
      <c r="K128" s="155"/>
      <c r="L128" s="155"/>
      <c r="M128" s="155" t="s">
        <v>232</v>
      </c>
      <c r="N128" s="447">
        <v>43207</v>
      </c>
      <c r="O128" s="199"/>
      <c r="P128" s="199"/>
      <c r="Q128" s="199"/>
      <c r="R128" s="419"/>
      <c r="S128" s="155" t="s">
        <v>1016</v>
      </c>
      <c r="T128" s="421">
        <v>41890</v>
      </c>
      <c r="U128" s="199"/>
      <c r="V128" s="199"/>
      <c r="W128" s="199"/>
      <c r="X128" s="199"/>
      <c r="Y128" s="157">
        <v>42353</v>
      </c>
      <c r="Z128" s="219">
        <v>42309</v>
      </c>
      <c r="AA128" s="158" t="s">
        <v>59</v>
      </c>
      <c r="AB128" s="158" t="s">
        <v>2835</v>
      </c>
      <c r="AC128" s="160">
        <v>43770</v>
      </c>
    </row>
    <row r="129" spans="1:30" ht="15.75" customHeight="1">
      <c r="A129" s="191" t="s">
        <v>1017</v>
      </c>
      <c r="B129" s="199" t="s">
        <v>1018</v>
      </c>
      <c r="C129" s="151" t="s">
        <v>237</v>
      </c>
      <c r="D129" s="151" t="s">
        <v>1019</v>
      </c>
      <c r="E129" s="199" t="s">
        <v>1020</v>
      </c>
      <c r="F129" s="419" t="s">
        <v>1021</v>
      </c>
      <c r="G129" s="199" t="s">
        <v>1022</v>
      </c>
      <c r="H129" s="199" t="s">
        <v>230</v>
      </c>
      <c r="I129" s="199"/>
      <c r="J129" s="199"/>
      <c r="K129" s="199"/>
      <c r="L129" s="199"/>
      <c r="M129" s="199"/>
      <c r="N129" s="199"/>
      <c r="O129" s="199"/>
      <c r="P129" s="199"/>
      <c r="Q129" s="199" t="s">
        <v>1023</v>
      </c>
      <c r="R129" s="492">
        <v>42607</v>
      </c>
      <c r="S129" s="199"/>
      <c r="T129" s="199"/>
      <c r="U129" s="199" t="s">
        <v>1024</v>
      </c>
      <c r="V129" s="421">
        <v>41624</v>
      </c>
      <c r="W129" s="199"/>
      <c r="X129" s="199"/>
      <c r="Y129" s="157">
        <v>42027</v>
      </c>
      <c r="Z129" s="97">
        <v>42309</v>
      </c>
      <c r="AA129" s="158" t="s">
        <v>59</v>
      </c>
      <c r="AB129" s="158" t="s">
        <v>2835</v>
      </c>
      <c r="AC129" s="160">
        <v>43770</v>
      </c>
    </row>
    <row r="130" spans="1:30" ht="15.75" customHeight="1">
      <c r="A130" s="191" t="s">
        <v>1025</v>
      </c>
      <c r="B130" s="579" t="s">
        <v>1026</v>
      </c>
      <c r="C130" s="580" t="s">
        <v>31</v>
      </c>
      <c r="D130" s="619" t="s">
        <v>54</v>
      </c>
      <c r="E130" s="581" t="s">
        <v>1027</v>
      </c>
      <c r="F130" s="582" t="s">
        <v>1028</v>
      </c>
      <c r="G130" s="579" t="s">
        <v>1029</v>
      </c>
      <c r="H130" s="579"/>
      <c r="I130" s="579"/>
      <c r="J130" s="579"/>
      <c r="K130" s="579"/>
      <c r="L130" s="579"/>
      <c r="M130" s="579"/>
      <c r="N130" s="579"/>
      <c r="O130" s="579"/>
      <c r="P130" s="579"/>
      <c r="Q130" s="579" t="s">
        <v>647</v>
      </c>
      <c r="R130" s="452">
        <v>42586</v>
      </c>
      <c r="S130" s="579"/>
      <c r="T130" s="579"/>
      <c r="U130" s="579"/>
      <c r="V130" s="579"/>
      <c r="W130" s="579"/>
      <c r="X130" s="579"/>
      <c r="Y130" s="532">
        <v>42812</v>
      </c>
      <c r="Z130" s="583">
        <v>43009</v>
      </c>
      <c r="AA130" s="210" t="s">
        <v>59</v>
      </c>
      <c r="AB130" s="233" t="s">
        <v>2748</v>
      </c>
      <c r="AC130" s="160">
        <v>43739</v>
      </c>
    </row>
    <row r="131" spans="1:30" ht="15.75" customHeight="1">
      <c r="A131" s="191" t="s">
        <v>1043</v>
      </c>
      <c r="B131" s="199" t="s">
        <v>1044</v>
      </c>
      <c r="C131" s="418" t="s">
        <v>31</v>
      </c>
      <c r="D131" s="418" t="s">
        <v>786</v>
      </c>
      <c r="E131" s="199" t="s">
        <v>1045</v>
      </c>
      <c r="F131" s="419" t="s">
        <v>1046</v>
      </c>
      <c r="G131" s="199" t="s">
        <v>1047</v>
      </c>
      <c r="H131" s="199" t="s">
        <v>230</v>
      </c>
      <c r="I131" s="199" t="s">
        <v>1069</v>
      </c>
      <c r="J131" s="199" t="s">
        <v>943</v>
      </c>
      <c r="K131" s="199"/>
      <c r="L131" s="199"/>
      <c r="M131" s="199"/>
      <c r="N131" s="199"/>
      <c r="O131" s="199"/>
      <c r="P131" s="199"/>
      <c r="Q131" s="199" t="s">
        <v>1048</v>
      </c>
      <c r="R131" s="476">
        <v>42314</v>
      </c>
      <c r="S131" s="199"/>
      <c r="T131" s="199"/>
      <c r="U131" s="199"/>
      <c r="V131" s="199"/>
      <c r="W131" s="199"/>
      <c r="X131" s="199"/>
      <c r="Y131" s="157">
        <v>42638</v>
      </c>
      <c r="Z131" s="97">
        <v>42552</v>
      </c>
      <c r="AA131" s="199" t="s">
        <v>59</v>
      </c>
      <c r="AB131" s="233" t="s">
        <v>164</v>
      </c>
      <c r="AC131" s="160">
        <v>44013</v>
      </c>
    </row>
    <row r="132" spans="1:30" ht="15.75" customHeight="1">
      <c r="A132" s="149" t="s">
        <v>1049</v>
      </c>
      <c r="B132" s="158" t="s">
        <v>1050</v>
      </c>
      <c r="C132" s="393" t="s">
        <v>31</v>
      </c>
      <c r="D132" s="393" t="s">
        <v>1051</v>
      </c>
      <c r="E132" s="152" t="s">
        <v>1052</v>
      </c>
      <c r="F132" s="391" t="s">
        <v>1053</v>
      </c>
      <c r="G132" s="233" t="s">
        <v>1054</v>
      </c>
      <c r="H132" s="233"/>
      <c r="I132" s="233"/>
      <c r="J132" s="233"/>
      <c r="K132" s="233"/>
      <c r="L132" s="233"/>
      <c r="M132" s="233"/>
      <c r="N132" s="233"/>
      <c r="O132" s="233" t="s">
        <v>1055</v>
      </c>
      <c r="P132" s="422">
        <v>42793</v>
      </c>
      <c r="Q132" s="158"/>
      <c r="R132" s="476"/>
      <c r="S132" s="155" t="s">
        <v>1056</v>
      </c>
      <c r="T132" s="276">
        <v>42100</v>
      </c>
      <c r="U132" s="158"/>
      <c r="V132" s="158"/>
      <c r="W132" s="158"/>
      <c r="X132" s="158"/>
      <c r="Y132" s="157">
        <v>42692</v>
      </c>
      <c r="Z132" s="97">
        <v>42675</v>
      </c>
      <c r="AA132" s="158" t="s">
        <v>59</v>
      </c>
      <c r="AB132" s="158" t="s">
        <v>2835</v>
      </c>
      <c r="AC132" s="160">
        <v>43770</v>
      </c>
    </row>
    <row r="133" spans="1:30" ht="15.75" customHeight="1">
      <c r="A133" s="191" t="s">
        <v>1057</v>
      </c>
      <c r="B133" s="555" t="s">
        <v>1058</v>
      </c>
      <c r="C133" s="555" t="s">
        <v>1059</v>
      </c>
      <c r="D133" s="151"/>
      <c r="E133" s="555" t="s">
        <v>1060</v>
      </c>
      <c r="F133" s="391" t="s">
        <v>1061</v>
      </c>
      <c r="G133" s="158" t="s">
        <v>1062</v>
      </c>
      <c r="H133" s="155"/>
      <c r="I133" s="155"/>
      <c r="J133" s="155"/>
      <c r="K133" s="155"/>
      <c r="L133" s="155"/>
      <c r="M133" s="155" t="s">
        <v>1063</v>
      </c>
      <c r="N133" s="460">
        <v>43221</v>
      </c>
      <c r="O133" s="158"/>
      <c r="P133" s="158"/>
      <c r="Q133" s="158" t="s">
        <v>1030</v>
      </c>
      <c r="R133" s="452">
        <v>42597</v>
      </c>
      <c r="S133" s="158"/>
      <c r="T133" s="158"/>
      <c r="U133" s="158"/>
      <c r="V133" s="158"/>
      <c r="W133" s="158"/>
      <c r="X133" s="158"/>
      <c r="Y133" s="157">
        <v>43808</v>
      </c>
      <c r="Z133" s="97">
        <v>43617</v>
      </c>
      <c r="AA133" s="158" t="s">
        <v>37</v>
      </c>
      <c r="AB133" s="158"/>
      <c r="AC133" s="160">
        <v>43983</v>
      </c>
    </row>
    <row r="134" spans="1:30" ht="15.75" customHeight="1">
      <c r="A134" s="191" t="s">
        <v>1064</v>
      </c>
      <c r="B134" s="158" t="s">
        <v>1065</v>
      </c>
      <c r="C134" s="393" t="s">
        <v>31</v>
      </c>
      <c r="D134" s="151" t="s">
        <v>505</v>
      </c>
      <c r="E134" s="152" t="s">
        <v>1066</v>
      </c>
      <c r="F134" s="391" t="s">
        <v>1067</v>
      </c>
      <c r="G134" s="158" t="s">
        <v>1068</v>
      </c>
      <c r="H134" s="155"/>
      <c r="I134" s="155"/>
      <c r="J134" s="155"/>
      <c r="K134" s="155"/>
      <c r="L134" s="155"/>
      <c r="M134" s="155" t="s">
        <v>805</v>
      </c>
      <c r="N134" s="460">
        <v>43004</v>
      </c>
      <c r="O134" s="158"/>
      <c r="P134" s="158"/>
      <c r="Q134" s="158"/>
      <c r="R134" s="452"/>
      <c r="S134" s="158"/>
      <c r="T134" s="158"/>
      <c r="U134" s="158"/>
      <c r="V134" s="158"/>
      <c r="W134" s="158"/>
      <c r="X134" s="158"/>
      <c r="Y134" s="157">
        <v>43273</v>
      </c>
      <c r="Z134" s="97">
        <v>43101</v>
      </c>
      <c r="AA134" s="158" t="s">
        <v>59</v>
      </c>
      <c r="AB134" s="159" t="s">
        <v>2861</v>
      </c>
      <c r="AC134" s="160">
        <v>43831</v>
      </c>
    </row>
    <row r="135" spans="1:30" ht="15.75" customHeight="1">
      <c r="A135" s="191" t="s">
        <v>1071</v>
      </c>
      <c r="B135" s="158" t="s">
        <v>1072</v>
      </c>
      <c r="C135" s="393" t="s">
        <v>31</v>
      </c>
      <c r="D135" s="151" t="s">
        <v>1073</v>
      </c>
      <c r="E135" s="152" t="s">
        <v>1074</v>
      </c>
      <c r="F135" s="391" t="s">
        <v>1075</v>
      </c>
      <c r="G135" s="158" t="s">
        <v>1076</v>
      </c>
      <c r="H135" s="158"/>
      <c r="I135" s="158"/>
      <c r="J135" s="158"/>
      <c r="K135" s="158"/>
      <c r="L135" s="158"/>
      <c r="M135" s="158"/>
      <c r="N135" s="158"/>
      <c r="O135" s="158" t="s">
        <v>1077</v>
      </c>
      <c r="P135" s="460">
        <v>42941</v>
      </c>
      <c r="Q135" s="158"/>
      <c r="R135" s="452"/>
      <c r="S135" s="155" t="s">
        <v>1078</v>
      </c>
      <c r="T135" s="460">
        <v>41972</v>
      </c>
      <c r="U135" s="158"/>
      <c r="V135" s="158"/>
      <c r="W135" s="158"/>
      <c r="X135" s="158"/>
      <c r="Y135" s="157">
        <v>43185</v>
      </c>
      <c r="Z135" s="97">
        <v>43101</v>
      </c>
      <c r="AA135" s="159" t="s">
        <v>59</v>
      </c>
      <c r="AB135" s="159" t="s">
        <v>2861</v>
      </c>
      <c r="AC135" s="160">
        <v>43831</v>
      </c>
    </row>
    <row r="136" spans="1:30" ht="15.75" customHeight="1">
      <c r="A136" s="191" t="s">
        <v>2738</v>
      </c>
      <c r="B136" s="158" t="s">
        <v>2739</v>
      </c>
      <c r="C136" s="393" t="s">
        <v>31</v>
      </c>
      <c r="D136" s="151"/>
      <c r="E136" s="152" t="s">
        <v>2740</v>
      </c>
      <c r="F136" s="391" t="s">
        <v>2741</v>
      </c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 t="s">
        <v>2167</v>
      </c>
      <c r="R136" s="452">
        <v>42547</v>
      </c>
      <c r="S136" s="158"/>
      <c r="T136" s="158"/>
      <c r="U136" s="158"/>
      <c r="V136" s="158"/>
      <c r="W136" s="158"/>
      <c r="X136" s="158"/>
      <c r="Y136" s="157">
        <v>43290</v>
      </c>
      <c r="Z136" s="97">
        <v>43344</v>
      </c>
      <c r="AA136" s="158" t="s">
        <v>37</v>
      </c>
      <c r="AB136" s="158"/>
      <c r="AC136" s="160">
        <v>43709</v>
      </c>
    </row>
    <row r="137" spans="1:30" ht="15.75" customHeight="1">
      <c r="A137" s="191" t="s">
        <v>1079</v>
      </c>
      <c r="B137" s="625" t="s">
        <v>1080</v>
      </c>
      <c r="C137" s="625" t="s">
        <v>167</v>
      </c>
      <c r="D137" s="393" t="s">
        <v>1081</v>
      </c>
      <c r="E137" s="152" t="s">
        <v>1082</v>
      </c>
      <c r="F137" s="391" t="s">
        <v>1083</v>
      </c>
      <c r="G137" s="158"/>
      <c r="H137" s="158"/>
      <c r="I137" s="158"/>
      <c r="J137" s="158"/>
      <c r="K137" s="158"/>
      <c r="L137" s="158"/>
      <c r="M137" s="158"/>
      <c r="N137" s="460"/>
      <c r="O137" s="158" t="s">
        <v>1085</v>
      </c>
      <c r="P137" s="460">
        <v>42704</v>
      </c>
      <c r="Q137" s="158"/>
      <c r="R137" s="452"/>
      <c r="S137" s="158"/>
      <c r="T137" s="158"/>
      <c r="U137" s="158"/>
      <c r="V137" s="158"/>
      <c r="W137" s="158"/>
      <c r="X137" s="158"/>
      <c r="Y137" s="157">
        <v>43541</v>
      </c>
      <c r="Z137" s="97">
        <v>43647</v>
      </c>
      <c r="AA137" s="158" t="s">
        <v>37</v>
      </c>
      <c r="AB137" s="158"/>
      <c r="AC137" s="160">
        <v>44013</v>
      </c>
    </row>
    <row r="138" spans="1:30" ht="15.75" customHeight="1">
      <c r="A138" s="191" t="s">
        <v>1086</v>
      </c>
      <c r="B138" s="158" t="s">
        <v>1087</v>
      </c>
      <c r="C138" s="393" t="s">
        <v>514</v>
      </c>
      <c r="D138" s="151" t="s">
        <v>1073</v>
      </c>
      <c r="E138" s="152" t="s">
        <v>1088</v>
      </c>
      <c r="F138" s="391" t="s">
        <v>1089</v>
      </c>
      <c r="G138" s="158" t="s">
        <v>1090</v>
      </c>
      <c r="H138" s="158"/>
      <c r="I138" s="158"/>
      <c r="J138" s="158"/>
      <c r="K138" s="158"/>
      <c r="L138" s="158"/>
      <c r="M138" s="158" t="s">
        <v>690</v>
      </c>
      <c r="N138" s="460">
        <v>43180</v>
      </c>
      <c r="O138" s="158"/>
      <c r="P138" s="158"/>
      <c r="Q138" s="158"/>
      <c r="R138" s="452"/>
      <c r="S138" s="158"/>
      <c r="T138" s="158"/>
      <c r="U138" s="158"/>
      <c r="V138" s="158"/>
      <c r="W138" s="158"/>
      <c r="X138" s="158"/>
      <c r="Y138" s="157">
        <v>43631</v>
      </c>
      <c r="Z138" s="97">
        <v>43466</v>
      </c>
      <c r="AA138" s="158" t="s">
        <v>37</v>
      </c>
      <c r="AB138" s="158"/>
      <c r="AC138" s="160">
        <v>43831</v>
      </c>
    </row>
    <row r="139" spans="1:30" ht="15.75" customHeight="1">
      <c r="A139" s="149" t="s">
        <v>1092</v>
      </c>
      <c r="B139" s="158" t="s">
        <v>1093</v>
      </c>
      <c r="C139" s="393" t="s">
        <v>31</v>
      </c>
      <c r="D139" s="393" t="s">
        <v>334</v>
      </c>
      <c r="E139" s="152" t="s">
        <v>1094</v>
      </c>
      <c r="F139" s="391" t="s">
        <v>1095</v>
      </c>
      <c r="G139" s="233" t="s">
        <v>1096</v>
      </c>
      <c r="H139" s="233" t="s">
        <v>230</v>
      </c>
      <c r="I139" s="233"/>
      <c r="J139" s="233"/>
      <c r="K139" s="233"/>
      <c r="L139" s="233"/>
      <c r="M139" s="233"/>
      <c r="N139" s="233"/>
      <c r="O139" s="233"/>
      <c r="P139" s="422"/>
      <c r="Q139" s="158" t="s">
        <v>1097</v>
      </c>
      <c r="R139" s="464">
        <v>42611</v>
      </c>
      <c r="S139" s="158"/>
      <c r="T139" s="276"/>
      <c r="U139" s="158"/>
      <c r="V139" s="158"/>
      <c r="W139" s="158"/>
      <c r="X139" s="158"/>
      <c r="Y139" s="157">
        <v>42985</v>
      </c>
      <c r="Z139" s="97">
        <v>42856</v>
      </c>
      <c r="AA139" s="158" t="s">
        <v>59</v>
      </c>
      <c r="AB139" s="158" t="s">
        <v>2953</v>
      </c>
      <c r="AC139" s="160">
        <v>43952</v>
      </c>
    </row>
    <row r="140" spans="1:30" ht="15.75" customHeight="1">
      <c r="A140" s="191" t="s">
        <v>1098</v>
      </c>
      <c r="B140" s="198" t="s">
        <v>1099</v>
      </c>
      <c r="C140" s="198" t="s">
        <v>31</v>
      </c>
      <c r="D140" s="198" t="s">
        <v>1100</v>
      </c>
      <c r="E140" s="198" t="s">
        <v>1101</v>
      </c>
      <c r="F140" s="498" t="s">
        <v>1102</v>
      </c>
      <c r="G140" s="198" t="s">
        <v>1103</v>
      </c>
      <c r="H140" s="198" t="s">
        <v>230</v>
      </c>
      <c r="I140" s="198"/>
      <c r="J140" s="198"/>
      <c r="K140" s="198" t="s">
        <v>593</v>
      </c>
      <c r="L140" s="499">
        <v>43817</v>
      </c>
      <c r="M140" s="135"/>
      <c r="N140" s="135"/>
      <c r="O140" s="135"/>
      <c r="P140" s="135"/>
      <c r="Q140" s="135"/>
      <c r="R140" s="135"/>
      <c r="S140" s="155" t="s">
        <v>681</v>
      </c>
      <c r="T140" s="198" t="s">
        <v>1104</v>
      </c>
      <c r="U140" s="135"/>
      <c r="V140" s="135"/>
      <c r="W140" s="135"/>
      <c r="X140" s="135"/>
      <c r="Y140" s="500">
        <v>43262</v>
      </c>
      <c r="Z140" s="97">
        <v>43221</v>
      </c>
      <c r="AA140" s="158" t="s">
        <v>59</v>
      </c>
      <c r="AB140" s="158" t="s">
        <v>2953</v>
      </c>
      <c r="AC140" s="160">
        <v>43952</v>
      </c>
    </row>
    <row r="141" spans="1:30" ht="15.75" customHeight="1">
      <c r="A141" s="191" t="s">
        <v>1105</v>
      </c>
      <c r="B141" s="199" t="s">
        <v>1106</v>
      </c>
      <c r="C141" s="393" t="s">
        <v>237</v>
      </c>
      <c r="D141" s="393" t="s">
        <v>1107</v>
      </c>
      <c r="E141" s="199" t="s">
        <v>1108</v>
      </c>
      <c r="F141" s="419" t="s">
        <v>1109</v>
      </c>
      <c r="G141" s="199" t="s">
        <v>1110</v>
      </c>
      <c r="H141" s="155"/>
      <c r="I141" s="155"/>
      <c r="J141" s="155"/>
      <c r="K141" s="155"/>
      <c r="L141" s="155"/>
      <c r="M141" s="155" t="s">
        <v>1009</v>
      </c>
      <c r="N141" s="447">
        <v>43214</v>
      </c>
      <c r="O141" s="199"/>
      <c r="P141" s="199"/>
      <c r="Q141" s="199"/>
      <c r="R141" s="419"/>
      <c r="S141" s="155" t="s">
        <v>790</v>
      </c>
      <c r="T141" s="421">
        <v>42081</v>
      </c>
      <c r="U141" s="199"/>
      <c r="V141" s="199"/>
      <c r="W141" s="199"/>
      <c r="X141" s="199"/>
      <c r="Y141" s="157">
        <v>42571</v>
      </c>
      <c r="Z141" s="97">
        <v>42522</v>
      </c>
      <c r="AA141" s="158" t="s">
        <v>59</v>
      </c>
      <c r="AB141" s="158" t="s">
        <v>2974</v>
      </c>
      <c r="AC141" s="160">
        <v>43983</v>
      </c>
      <c r="AD141" s="171" t="s">
        <v>1111</v>
      </c>
    </row>
    <row r="142" spans="1:30" ht="15.75" customHeight="1">
      <c r="A142" s="191" t="s">
        <v>1119</v>
      </c>
      <c r="B142" s="584" t="s">
        <v>1120</v>
      </c>
      <c r="C142" s="393" t="s">
        <v>237</v>
      </c>
      <c r="D142" s="151" t="s">
        <v>1121</v>
      </c>
      <c r="E142" s="152" t="s">
        <v>1122</v>
      </c>
      <c r="F142" s="391" t="s">
        <v>1123</v>
      </c>
      <c r="G142" s="158" t="s">
        <v>1124</v>
      </c>
      <c r="H142" s="155"/>
      <c r="I142" s="155"/>
      <c r="J142" s="155"/>
      <c r="K142" s="155"/>
      <c r="L142" s="155"/>
      <c r="M142" s="155" t="s">
        <v>1125</v>
      </c>
      <c r="N142" s="460">
        <v>42999</v>
      </c>
      <c r="O142" s="158"/>
      <c r="P142" s="158"/>
      <c r="Q142" s="158"/>
      <c r="R142" s="452"/>
      <c r="S142" s="158"/>
      <c r="T142" s="158"/>
      <c r="U142" s="158"/>
      <c r="V142" s="158"/>
      <c r="W142" s="158"/>
      <c r="X142" s="158"/>
      <c r="Y142" s="157">
        <v>43280</v>
      </c>
      <c r="Z142" s="97">
        <v>43252</v>
      </c>
      <c r="AA142" s="158" t="s">
        <v>59</v>
      </c>
      <c r="AB142" s="158" t="s">
        <v>2974</v>
      </c>
      <c r="AC142" s="160">
        <v>43983</v>
      </c>
    </row>
    <row r="143" spans="1:30" ht="15.75" customHeight="1">
      <c r="A143" s="191" t="s">
        <v>1112</v>
      </c>
      <c r="B143" s="199" t="s">
        <v>1113</v>
      </c>
      <c r="C143" s="393" t="s">
        <v>31</v>
      </c>
      <c r="D143" s="151" t="s">
        <v>1114</v>
      </c>
      <c r="E143" s="625" t="s">
        <v>1115</v>
      </c>
      <c r="F143" s="634" t="s">
        <v>1116</v>
      </c>
      <c r="G143" s="158" t="s">
        <v>1117</v>
      </c>
      <c r="H143" s="158"/>
      <c r="I143" s="158"/>
      <c r="J143" s="158"/>
      <c r="K143" s="158"/>
      <c r="L143" s="158"/>
      <c r="M143" s="625" t="s">
        <v>1118</v>
      </c>
      <c r="N143" s="460">
        <v>43249</v>
      </c>
      <c r="O143" s="158"/>
      <c r="P143" s="460"/>
      <c r="Q143" s="158"/>
      <c r="R143" s="452"/>
      <c r="S143" s="158"/>
      <c r="T143" s="158"/>
      <c r="U143" s="158"/>
      <c r="V143" s="158"/>
      <c r="W143" s="158"/>
      <c r="X143" s="158"/>
      <c r="Y143" s="157">
        <v>43547</v>
      </c>
      <c r="Z143" s="97">
        <v>43678</v>
      </c>
      <c r="AA143" s="233" t="s">
        <v>37</v>
      </c>
      <c r="AB143" s="233"/>
      <c r="AC143" s="160">
        <v>44044</v>
      </c>
    </row>
    <row r="144" spans="1:30" ht="15.75" customHeight="1">
      <c r="A144" s="191" t="s">
        <v>1126</v>
      </c>
      <c r="B144" s="158" t="s">
        <v>1127</v>
      </c>
      <c r="C144" s="393" t="s">
        <v>31</v>
      </c>
      <c r="D144" s="151" t="s">
        <v>1128</v>
      </c>
      <c r="E144" s="152" t="s">
        <v>1129</v>
      </c>
      <c r="F144" s="391" t="s">
        <v>1130</v>
      </c>
      <c r="G144" s="158" t="s">
        <v>1131</v>
      </c>
      <c r="H144" s="158" t="s">
        <v>230</v>
      </c>
      <c r="I144" s="158"/>
      <c r="J144" s="158"/>
      <c r="K144" s="158"/>
      <c r="L144" s="158"/>
      <c r="M144" s="158"/>
      <c r="N144" s="158"/>
      <c r="O144" s="158" t="s">
        <v>790</v>
      </c>
      <c r="P144" s="460">
        <v>42794</v>
      </c>
      <c r="Q144" s="158"/>
      <c r="R144" s="452"/>
      <c r="S144" s="158"/>
      <c r="T144" s="158"/>
      <c r="U144" s="158"/>
      <c r="V144" s="158"/>
      <c r="W144" s="158"/>
      <c r="X144" s="158"/>
      <c r="Y144" s="157">
        <v>43001</v>
      </c>
      <c r="Z144" s="97">
        <v>43009</v>
      </c>
      <c r="AA144" s="210" t="s">
        <v>59</v>
      </c>
      <c r="AB144" s="233" t="s">
        <v>2748</v>
      </c>
      <c r="AC144" s="160">
        <v>43739</v>
      </c>
    </row>
    <row r="145" spans="1:29" ht="15.75" customHeight="1">
      <c r="A145" s="191" t="s">
        <v>1133</v>
      </c>
      <c r="B145" s="199" t="s">
        <v>1134</v>
      </c>
      <c r="C145" s="393" t="s">
        <v>112</v>
      </c>
      <c r="D145" s="393" t="s">
        <v>1135</v>
      </c>
      <c r="E145" s="199" t="s">
        <v>1136</v>
      </c>
      <c r="F145" s="419" t="s">
        <v>1137</v>
      </c>
      <c r="G145" s="199" t="s">
        <v>1138</v>
      </c>
      <c r="H145" s="199"/>
      <c r="I145" s="199"/>
      <c r="J145" s="199"/>
      <c r="K145" s="199"/>
      <c r="L145" s="199"/>
      <c r="M145" s="199"/>
      <c r="N145" s="199"/>
      <c r="O145" s="199" t="s">
        <v>1139</v>
      </c>
      <c r="P145" s="492">
        <v>42848</v>
      </c>
      <c r="Q145" s="199"/>
      <c r="R145" s="419"/>
      <c r="S145" s="155" t="s">
        <v>1140</v>
      </c>
      <c r="T145" s="421">
        <v>41896</v>
      </c>
      <c r="U145" s="199"/>
      <c r="V145" s="199"/>
      <c r="W145" s="199"/>
      <c r="X145" s="199"/>
      <c r="Y145" s="157">
        <v>42051</v>
      </c>
      <c r="Z145" s="219">
        <v>42248</v>
      </c>
      <c r="AA145" s="199" t="s">
        <v>59</v>
      </c>
      <c r="AB145" s="199" t="s">
        <v>2953</v>
      </c>
      <c r="AC145" s="160">
        <v>43952</v>
      </c>
    </row>
    <row r="146" spans="1:29" ht="15.75" customHeight="1">
      <c r="A146" s="191" t="s">
        <v>2867</v>
      </c>
      <c r="B146" s="158" t="s">
        <v>2868</v>
      </c>
      <c r="C146" s="393" t="s">
        <v>237</v>
      </c>
      <c r="D146" s="151" t="s">
        <v>2869</v>
      </c>
      <c r="E146" s="152" t="s">
        <v>2870</v>
      </c>
      <c r="F146" s="391" t="s">
        <v>2871</v>
      </c>
      <c r="G146" s="158" t="s">
        <v>2872</v>
      </c>
      <c r="H146" s="158"/>
      <c r="I146" s="158"/>
      <c r="J146" s="158"/>
      <c r="K146" s="158"/>
      <c r="L146" s="158"/>
      <c r="M146" s="158"/>
      <c r="N146" s="158"/>
      <c r="O146" s="158" t="s">
        <v>322</v>
      </c>
      <c r="P146" s="460">
        <v>42930</v>
      </c>
      <c r="Q146" s="158"/>
      <c r="R146" s="452"/>
      <c r="S146" s="158" t="s">
        <v>1204</v>
      </c>
      <c r="T146" s="460">
        <v>41893</v>
      </c>
      <c r="U146" s="158"/>
      <c r="V146" s="158"/>
      <c r="W146" s="158"/>
      <c r="X146" s="158"/>
      <c r="Y146" s="157">
        <v>43536</v>
      </c>
      <c r="Z146" s="97">
        <v>43466</v>
      </c>
      <c r="AA146" s="158" t="s">
        <v>37</v>
      </c>
      <c r="AB146" s="158"/>
      <c r="AC146" s="160">
        <v>43831</v>
      </c>
    </row>
    <row r="147" spans="1:29" ht="15.75" customHeight="1">
      <c r="A147" s="286" t="s">
        <v>1141</v>
      </c>
      <c r="B147" s="158" t="s">
        <v>1142</v>
      </c>
      <c r="C147" s="414" t="s">
        <v>31</v>
      </c>
      <c r="D147" s="151" t="s">
        <v>93</v>
      </c>
      <c r="E147" s="226" t="s">
        <v>1143</v>
      </c>
      <c r="F147" s="417" t="s">
        <v>1144</v>
      </c>
      <c r="G147" s="158" t="s">
        <v>1145</v>
      </c>
      <c r="H147" s="155"/>
      <c r="I147" s="155"/>
      <c r="J147" s="155"/>
      <c r="K147" s="155"/>
      <c r="L147" s="155"/>
      <c r="M147" s="155" t="s">
        <v>1146</v>
      </c>
      <c r="N147" s="606">
        <v>43083</v>
      </c>
      <c r="O147" s="209"/>
      <c r="P147" s="209"/>
      <c r="Q147" s="158" t="s">
        <v>1147</v>
      </c>
      <c r="R147" s="464">
        <v>42375</v>
      </c>
      <c r="S147" s="209"/>
      <c r="T147" s="209"/>
      <c r="U147" s="209"/>
      <c r="V147" s="209"/>
      <c r="W147" s="209" t="s">
        <v>1148</v>
      </c>
      <c r="X147" s="214">
        <v>41455</v>
      </c>
      <c r="Y147" s="157">
        <v>42139</v>
      </c>
      <c r="Z147" s="219">
        <v>42095</v>
      </c>
      <c r="AA147" s="508" t="s">
        <v>59</v>
      </c>
      <c r="AB147" s="158" t="s">
        <v>2924</v>
      </c>
      <c r="AC147" s="160">
        <v>43922</v>
      </c>
    </row>
    <row r="148" spans="1:29" ht="15.75" customHeight="1">
      <c r="A148" s="286" t="s">
        <v>1666</v>
      </c>
      <c r="B148" s="209" t="s">
        <v>2981</v>
      </c>
      <c r="C148" s="423" t="s">
        <v>31</v>
      </c>
      <c r="D148" s="151" t="s">
        <v>685</v>
      </c>
      <c r="E148" s="226" t="s">
        <v>2982</v>
      </c>
      <c r="F148" s="392" t="s">
        <v>2983</v>
      </c>
      <c r="G148" s="158" t="s">
        <v>2984</v>
      </c>
      <c r="H148" s="158"/>
      <c r="I148" s="158"/>
      <c r="J148" s="158"/>
      <c r="K148" s="158"/>
      <c r="L148" s="158"/>
      <c r="M148" s="158"/>
      <c r="N148" s="158"/>
      <c r="O148" s="158" t="s">
        <v>2985</v>
      </c>
      <c r="P148" s="422">
        <v>42717</v>
      </c>
      <c r="Q148" s="209"/>
      <c r="R148" s="392"/>
      <c r="S148" s="209"/>
      <c r="T148" s="209"/>
      <c r="U148" s="209" t="s">
        <v>936</v>
      </c>
      <c r="V148" s="214">
        <v>41752</v>
      </c>
      <c r="W148" s="209"/>
      <c r="X148" s="209"/>
      <c r="Y148" s="157">
        <v>41814</v>
      </c>
      <c r="Z148" s="219">
        <v>41852</v>
      </c>
      <c r="AA148" s="158" t="s">
        <v>59</v>
      </c>
      <c r="AB148" s="158" t="s">
        <v>2974</v>
      </c>
      <c r="AC148" s="160">
        <v>43983</v>
      </c>
    </row>
    <row r="149" spans="1:29" ht="15.75" customHeight="1">
      <c r="A149" s="191" t="s">
        <v>1149</v>
      </c>
      <c r="B149" s="158" t="s">
        <v>1150</v>
      </c>
      <c r="C149" s="393" t="s">
        <v>31</v>
      </c>
      <c r="D149" s="151" t="s">
        <v>326</v>
      </c>
      <c r="E149" s="152" t="s">
        <v>1151</v>
      </c>
      <c r="F149" s="391" t="s">
        <v>1152</v>
      </c>
      <c r="G149" s="158" t="s">
        <v>1153</v>
      </c>
      <c r="H149" s="158"/>
      <c r="I149" s="158"/>
      <c r="J149" s="158"/>
      <c r="K149" s="158"/>
      <c r="L149" s="158"/>
      <c r="M149" s="158" t="s">
        <v>1154</v>
      </c>
      <c r="N149" s="460">
        <v>43325</v>
      </c>
      <c r="O149" s="158"/>
      <c r="P149" s="158"/>
      <c r="Q149" s="158"/>
      <c r="R149" s="452"/>
      <c r="S149" s="158"/>
      <c r="T149" s="158"/>
      <c r="U149" s="158"/>
      <c r="V149" s="158"/>
      <c r="W149" s="158"/>
      <c r="X149" s="158"/>
      <c r="Y149" s="157">
        <v>43417</v>
      </c>
      <c r="Z149" s="449" t="s">
        <v>465</v>
      </c>
      <c r="AA149" s="233" t="s">
        <v>59</v>
      </c>
      <c r="AB149" s="158" t="s">
        <v>119</v>
      </c>
      <c r="AC149" s="160">
        <v>44044</v>
      </c>
    </row>
    <row r="150" spans="1:29" ht="15.75" customHeight="1">
      <c r="A150" s="191" t="s">
        <v>2935</v>
      </c>
      <c r="B150" s="198" t="s">
        <v>2936</v>
      </c>
      <c r="C150" s="198" t="s">
        <v>237</v>
      </c>
      <c r="D150" s="198"/>
      <c r="E150" s="556" t="s">
        <v>2937</v>
      </c>
      <c r="F150" s="498" t="s">
        <v>2938</v>
      </c>
      <c r="G150" s="198" t="s">
        <v>2939</v>
      </c>
      <c r="H150" s="198"/>
      <c r="I150" s="198"/>
      <c r="J150" s="198"/>
      <c r="K150" s="198" t="s">
        <v>1383</v>
      </c>
      <c r="L150" s="198" t="s">
        <v>2940</v>
      </c>
      <c r="M150" s="135"/>
      <c r="N150" s="135"/>
      <c r="O150" s="198" t="s">
        <v>381</v>
      </c>
      <c r="P150" s="518">
        <v>42959</v>
      </c>
      <c r="Q150" s="517"/>
      <c r="R150" s="517"/>
      <c r="S150" s="550"/>
      <c r="T150" s="518"/>
      <c r="U150" s="517"/>
      <c r="V150" s="517"/>
      <c r="W150" s="517"/>
      <c r="X150" s="517"/>
      <c r="Y150" s="500">
        <v>43809</v>
      </c>
      <c r="Z150" s="97">
        <v>43556</v>
      </c>
      <c r="AA150" s="158" t="s">
        <v>37</v>
      </c>
      <c r="AB150" s="158"/>
      <c r="AC150" s="160">
        <v>43922</v>
      </c>
    </row>
    <row r="151" spans="1:29" ht="15.75" customHeight="1">
      <c r="A151" s="191" t="s">
        <v>2811</v>
      </c>
      <c r="B151" s="535" t="s">
        <v>2812</v>
      </c>
      <c r="C151" s="393" t="s">
        <v>31</v>
      </c>
      <c r="D151" s="151"/>
      <c r="E151" s="536" t="s">
        <v>2813</v>
      </c>
      <c r="F151" s="537" t="s">
        <v>2814</v>
      </c>
      <c r="G151" s="158" t="s">
        <v>2815</v>
      </c>
      <c r="H151" s="158"/>
      <c r="I151" s="158"/>
      <c r="J151" s="158"/>
      <c r="K151" s="158"/>
      <c r="L151" s="158"/>
      <c r="M151" s="158" t="s">
        <v>2816</v>
      </c>
      <c r="N151" s="460">
        <v>43320</v>
      </c>
      <c r="O151" s="158" t="s">
        <v>2264</v>
      </c>
      <c r="P151" s="460">
        <v>42644</v>
      </c>
      <c r="Q151" s="158"/>
      <c r="R151" s="452"/>
      <c r="S151" s="158"/>
      <c r="T151" s="158"/>
      <c r="U151" s="158"/>
      <c r="V151" s="158"/>
      <c r="W151" s="158"/>
      <c r="X151" s="158"/>
      <c r="Y151" s="157">
        <v>43259</v>
      </c>
      <c r="Z151" s="97">
        <v>43405</v>
      </c>
      <c r="AA151" s="158" t="s">
        <v>37</v>
      </c>
      <c r="AB151" s="158"/>
      <c r="AC151" s="160">
        <v>43770</v>
      </c>
    </row>
    <row r="152" spans="1:29" ht="15.75" customHeight="1">
      <c r="A152" s="191" t="s">
        <v>1167</v>
      </c>
      <c r="B152" s="635" t="s">
        <v>832</v>
      </c>
      <c r="C152" s="198" t="s">
        <v>31</v>
      </c>
      <c r="D152" s="198"/>
      <c r="E152" s="585" t="s">
        <v>1168</v>
      </c>
      <c r="F152" s="498" t="s">
        <v>1169</v>
      </c>
      <c r="G152" s="198"/>
      <c r="H152" s="198"/>
      <c r="I152" s="198"/>
      <c r="J152" s="198"/>
      <c r="K152" s="198"/>
      <c r="L152" s="499"/>
      <c r="M152" s="198" t="s">
        <v>1171</v>
      </c>
      <c r="N152" s="549">
        <v>43239</v>
      </c>
      <c r="O152" s="135"/>
      <c r="P152" s="517"/>
      <c r="Q152" s="517"/>
      <c r="R152" s="517"/>
      <c r="S152" s="550"/>
      <c r="T152" s="518"/>
      <c r="U152" s="517"/>
      <c r="V152" s="517"/>
      <c r="W152" s="517"/>
      <c r="X152" s="517"/>
      <c r="Y152" s="500">
        <v>43735</v>
      </c>
      <c r="Z152" s="97">
        <v>43586</v>
      </c>
      <c r="AA152" s="158" t="s">
        <v>37</v>
      </c>
      <c r="AB152" s="158"/>
      <c r="AC152" s="160">
        <v>43952</v>
      </c>
    </row>
    <row r="153" spans="1:29" ht="15.75" customHeight="1">
      <c r="A153" s="191" t="s">
        <v>1667</v>
      </c>
      <c r="B153" s="198" t="s">
        <v>2986</v>
      </c>
      <c r="C153" s="198" t="s">
        <v>31</v>
      </c>
      <c r="D153" s="198"/>
      <c r="E153" s="555" t="s">
        <v>2987</v>
      </c>
      <c r="F153" s="498" t="s">
        <v>2988</v>
      </c>
      <c r="G153" s="198"/>
      <c r="H153" s="198"/>
      <c r="I153" s="198"/>
      <c r="J153" s="198"/>
      <c r="K153" s="198" t="s">
        <v>2989</v>
      </c>
      <c r="L153" s="422">
        <v>43623</v>
      </c>
      <c r="M153" s="135"/>
      <c r="N153" s="135"/>
      <c r="O153" s="135"/>
      <c r="P153" s="517"/>
      <c r="Q153" s="517"/>
      <c r="R153" s="517"/>
      <c r="S153" s="550"/>
      <c r="T153" s="518"/>
      <c r="U153" s="517"/>
      <c r="V153" s="517"/>
      <c r="W153" s="517"/>
      <c r="X153" s="517"/>
      <c r="Y153" s="500">
        <v>43570</v>
      </c>
      <c r="Z153" s="97">
        <v>43617</v>
      </c>
      <c r="AA153" s="158" t="s">
        <v>37</v>
      </c>
      <c r="AB153" s="158"/>
      <c r="AC153" s="160">
        <v>43983</v>
      </c>
    </row>
    <row r="154" spans="1:29" ht="15.75" customHeight="1">
      <c r="A154" s="191" t="s">
        <v>1185</v>
      </c>
      <c r="B154" s="158" t="s">
        <v>1186</v>
      </c>
      <c r="C154" s="393" t="s">
        <v>31</v>
      </c>
      <c r="D154" s="151" t="s">
        <v>430</v>
      </c>
      <c r="E154" s="152" t="s">
        <v>1187</v>
      </c>
      <c r="F154" s="391" t="s">
        <v>1188</v>
      </c>
      <c r="G154" s="158" t="s">
        <v>1189</v>
      </c>
      <c r="H154" s="158"/>
      <c r="I154" s="158"/>
      <c r="J154" s="158"/>
      <c r="K154" s="158"/>
      <c r="L154" s="158"/>
      <c r="M154" s="158" t="s">
        <v>409</v>
      </c>
      <c r="N154" s="460">
        <v>43041</v>
      </c>
      <c r="O154" s="158"/>
      <c r="P154" s="158"/>
      <c r="Q154" s="158"/>
      <c r="R154" s="452"/>
      <c r="S154" s="158"/>
      <c r="T154" s="158"/>
      <c r="U154" s="158"/>
      <c r="V154" s="158"/>
      <c r="W154" s="158"/>
      <c r="X154" s="158"/>
      <c r="Y154" s="157">
        <v>43296</v>
      </c>
      <c r="Z154" s="97">
        <v>43344</v>
      </c>
      <c r="AA154" s="158" t="s">
        <v>37</v>
      </c>
      <c r="AB154" s="158"/>
      <c r="AC154" s="160">
        <v>43709</v>
      </c>
    </row>
    <row r="155" spans="1:29" ht="15.75" customHeight="1">
      <c r="A155" s="191" t="s">
        <v>1190</v>
      </c>
      <c r="B155" s="158" t="s">
        <v>1191</v>
      </c>
      <c r="C155" s="414" t="s">
        <v>31</v>
      </c>
      <c r="D155" s="414" t="s">
        <v>54</v>
      </c>
      <c r="E155" s="152" t="s">
        <v>1192</v>
      </c>
      <c r="F155" s="391" t="s">
        <v>1193</v>
      </c>
      <c r="G155" s="158" t="s">
        <v>1194</v>
      </c>
      <c r="H155" s="155" t="s">
        <v>230</v>
      </c>
      <c r="I155" s="155"/>
      <c r="J155" s="155"/>
      <c r="K155" s="155"/>
      <c r="L155" s="155"/>
      <c r="M155" s="155" t="s">
        <v>1195</v>
      </c>
      <c r="N155" s="606">
        <v>43046</v>
      </c>
      <c r="O155" s="209"/>
      <c r="P155" s="209"/>
      <c r="Q155" s="209"/>
      <c r="R155" s="392"/>
      <c r="S155" s="155" t="s">
        <v>1196</v>
      </c>
      <c r="T155" s="422">
        <v>42046</v>
      </c>
      <c r="U155" s="209"/>
      <c r="V155" s="209"/>
      <c r="W155" s="158" t="s">
        <v>1197</v>
      </c>
      <c r="X155" s="276">
        <v>40820</v>
      </c>
      <c r="Y155" s="157">
        <v>43073</v>
      </c>
      <c r="Z155" s="97">
        <v>42856</v>
      </c>
      <c r="AA155" s="158" t="s">
        <v>59</v>
      </c>
      <c r="AB155" s="158" t="s">
        <v>2953</v>
      </c>
      <c r="AC155" s="160">
        <v>43952</v>
      </c>
    </row>
    <row r="156" spans="1:29" ht="15.75" customHeight="1">
      <c r="A156" s="191" t="s">
        <v>1213</v>
      </c>
      <c r="B156" s="636" t="s">
        <v>1214</v>
      </c>
      <c r="C156" s="393" t="s">
        <v>31</v>
      </c>
      <c r="D156" s="151"/>
      <c r="E156" s="558" t="s">
        <v>1215</v>
      </c>
      <c r="F156" s="634" t="s">
        <v>1216</v>
      </c>
      <c r="G156" s="158" t="s">
        <v>1217</v>
      </c>
      <c r="H156" s="158"/>
      <c r="I156" s="158"/>
      <c r="J156" s="158"/>
      <c r="K156" s="158" t="s">
        <v>1218</v>
      </c>
      <c r="L156" s="460">
        <v>43470</v>
      </c>
      <c r="M156" s="158"/>
      <c r="N156" s="460"/>
      <c r="O156" s="158"/>
      <c r="P156" s="460"/>
      <c r="Q156" s="158"/>
      <c r="R156" s="452"/>
      <c r="S156" s="158"/>
      <c r="T156" s="158"/>
      <c r="U156" s="158"/>
      <c r="V156" s="158"/>
      <c r="W156" s="158"/>
      <c r="X156" s="158"/>
      <c r="Y156" s="157">
        <v>43825</v>
      </c>
      <c r="Z156" s="97">
        <v>43678</v>
      </c>
      <c r="AA156" s="158" t="s">
        <v>37</v>
      </c>
      <c r="AB156" s="158"/>
      <c r="AC156" s="160">
        <v>44044</v>
      </c>
    </row>
    <row r="157" spans="1:29" ht="15.75" customHeight="1">
      <c r="A157" s="191" t="s">
        <v>2846</v>
      </c>
      <c r="B157" s="541" t="s">
        <v>2847</v>
      </c>
      <c r="C157" s="393" t="s">
        <v>31</v>
      </c>
      <c r="D157" s="151" t="s">
        <v>129</v>
      </c>
      <c r="E157" s="542" t="s">
        <v>2848</v>
      </c>
      <c r="F157" s="391" t="s">
        <v>1209</v>
      </c>
      <c r="G157" s="158" t="s">
        <v>1210</v>
      </c>
      <c r="H157" s="158"/>
      <c r="I157" s="158"/>
      <c r="J157" s="158"/>
      <c r="K157" s="158"/>
      <c r="L157" s="158"/>
      <c r="M157" s="158" t="s">
        <v>1211</v>
      </c>
      <c r="N157" s="460">
        <v>43304</v>
      </c>
      <c r="O157" s="158" t="s">
        <v>1212</v>
      </c>
      <c r="P157" s="460">
        <v>42655</v>
      </c>
      <c r="Q157" s="158"/>
      <c r="R157" s="452"/>
      <c r="S157" s="158"/>
      <c r="T157" s="158"/>
      <c r="U157" s="158"/>
      <c r="V157" s="158"/>
      <c r="W157" s="158"/>
      <c r="X157" s="158"/>
      <c r="Y157" s="157">
        <v>43592</v>
      </c>
      <c r="Z157" s="97">
        <v>43435</v>
      </c>
      <c r="AA157" s="158" t="s">
        <v>37</v>
      </c>
      <c r="AB157" s="158"/>
      <c r="AC157" s="160">
        <v>43800</v>
      </c>
    </row>
    <row r="158" spans="1:29" ht="15.75" customHeight="1">
      <c r="A158" s="191" t="s">
        <v>1219</v>
      </c>
      <c r="B158" s="158" t="s">
        <v>1220</v>
      </c>
      <c r="C158" s="393" t="s">
        <v>31</v>
      </c>
      <c r="D158" s="393" t="s">
        <v>32</v>
      </c>
      <c r="E158" s="195" t="s">
        <v>1221</v>
      </c>
      <c r="F158" s="417"/>
      <c r="G158" s="158"/>
      <c r="H158" s="209"/>
      <c r="I158" s="209"/>
      <c r="J158" s="209"/>
      <c r="K158" s="209"/>
      <c r="L158" s="209"/>
      <c r="M158" s="158" t="s">
        <v>730</v>
      </c>
      <c r="N158" s="209"/>
      <c r="O158" s="209"/>
      <c r="P158" s="209"/>
      <c r="Q158" s="209"/>
      <c r="R158" s="392"/>
      <c r="S158" s="209"/>
      <c r="T158" s="209"/>
      <c r="U158" s="209"/>
      <c r="V158" s="209"/>
      <c r="W158" s="209"/>
      <c r="X158" s="214"/>
      <c r="Y158" s="157"/>
      <c r="Z158" s="97">
        <v>43647</v>
      </c>
      <c r="AA158" s="158" t="s">
        <v>37</v>
      </c>
      <c r="AB158" s="158"/>
      <c r="AC158" s="160">
        <v>44013</v>
      </c>
    </row>
    <row r="159" spans="1:29" ht="15.75" customHeight="1">
      <c r="A159" s="191" t="s">
        <v>1230</v>
      </c>
      <c r="B159" s="158" t="s">
        <v>1231</v>
      </c>
      <c r="C159" s="393" t="s">
        <v>31</v>
      </c>
      <c r="D159" s="151" t="s">
        <v>334</v>
      </c>
      <c r="E159" s="152" t="s">
        <v>1232</v>
      </c>
      <c r="F159" s="391" t="s">
        <v>1233</v>
      </c>
      <c r="G159" s="158" t="s">
        <v>1234</v>
      </c>
      <c r="H159" s="158"/>
      <c r="I159" s="158"/>
      <c r="J159" s="158"/>
      <c r="K159" s="158"/>
      <c r="L159" s="158"/>
      <c r="M159" s="158"/>
      <c r="N159" s="158"/>
      <c r="O159" s="158" t="s">
        <v>298</v>
      </c>
      <c r="P159" s="460">
        <v>42619</v>
      </c>
      <c r="Q159" s="158" t="s">
        <v>1235</v>
      </c>
      <c r="R159" s="452">
        <v>42619</v>
      </c>
      <c r="S159" s="158"/>
      <c r="T159" s="158"/>
      <c r="U159" s="158" t="s">
        <v>870</v>
      </c>
      <c r="V159" s="460">
        <v>41597</v>
      </c>
      <c r="W159" s="158"/>
      <c r="X159" s="158"/>
      <c r="Y159" s="157">
        <v>43089</v>
      </c>
      <c r="Z159" s="97">
        <v>43009</v>
      </c>
      <c r="AA159" s="210" t="s">
        <v>59</v>
      </c>
      <c r="AB159" s="233" t="s">
        <v>2748</v>
      </c>
      <c r="AC159" s="160">
        <v>43739</v>
      </c>
    </row>
    <row r="160" spans="1:29" ht="15.75" customHeight="1">
      <c r="A160" s="191" t="s">
        <v>1668</v>
      </c>
      <c r="B160" s="555" t="s">
        <v>2990</v>
      </c>
      <c r="C160" s="198" t="s">
        <v>31</v>
      </c>
      <c r="D160" s="198"/>
      <c r="E160" s="555" t="s">
        <v>2991</v>
      </c>
      <c r="F160" s="498" t="s">
        <v>2992</v>
      </c>
      <c r="G160" s="198" t="s">
        <v>2993</v>
      </c>
      <c r="H160" s="198"/>
      <c r="I160" s="198"/>
      <c r="J160" s="198"/>
      <c r="K160" s="198" t="s">
        <v>1717</v>
      </c>
      <c r="L160" s="549">
        <v>43424</v>
      </c>
      <c r="M160" s="135"/>
      <c r="N160" s="135"/>
      <c r="O160" s="135"/>
      <c r="P160" s="517"/>
      <c r="Q160" s="517"/>
      <c r="R160" s="517"/>
      <c r="S160" s="550"/>
      <c r="T160" s="518"/>
      <c r="U160" s="517"/>
      <c r="V160" s="517"/>
      <c r="W160" s="198" t="s">
        <v>2994</v>
      </c>
      <c r="X160" s="518">
        <v>40037</v>
      </c>
      <c r="Y160" s="500">
        <v>43583</v>
      </c>
      <c r="Z160" s="97">
        <v>43617</v>
      </c>
      <c r="AA160" s="158" t="s">
        <v>37</v>
      </c>
      <c r="AB160" s="158"/>
      <c r="AC160" s="160">
        <v>43983</v>
      </c>
    </row>
    <row r="161" spans="1:29" ht="15.75" customHeight="1">
      <c r="A161" s="191" t="s">
        <v>1247</v>
      </c>
      <c r="B161" s="158" t="s">
        <v>1248</v>
      </c>
      <c r="C161" s="393" t="s">
        <v>439</v>
      </c>
      <c r="D161" s="151" t="s">
        <v>54</v>
      </c>
      <c r="E161" s="152" t="s">
        <v>1249</v>
      </c>
      <c r="F161" s="391" t="s">
        <v>1250</v>
      </c>
      <c r="G161" s="158" t="s">
        <v>1251</v>
      </c>
      <c r="H161" s="158" t="s">
        <v>230</v>
      </c>
      <c r="I161" s="158" t="s">
        <v>3047</v>
      </c>
      <c r="J161" s="158" t="s">
        <v>943</v>
      </c>
      <c r="K161" s="158"/>
      <c r="L161" s="158"/>
      <c r="M161" s="158"/>
      <c r="N161" s="158"/>
      <c r="O161" s="158" t="s">
        <v>1253</v>
      </c>
      <c r="P161" s="460">
        <v>42762</v>
      </c>
      <c r="Q161" s="158"/>
      <c r="R161" s="452"/>
      <c r="S161" s="158"/>
      <c r="T161" s="158"/>
      <c r="U161" s="158"/>
      <c r="V161" s="158"/>
      <c r="W161" s="158"/>
      <c r="X161" s="158"/>
      <c r="Y161" s="157">
        <v>42781</v>
      </c>
      <c r="Z161" s="97">
        <v>42948</v>
      </c>
      <c r="AA161" s="158" t="s">
        <v>59</v>
      </c>
      <c r="AB161" s="158" t="s">
        <v>119</v>
      </c>
      <c r="AC161" s="496">
        <v>44044</v>
      </c>
    </row>
    <row r="162" spans="1:29" ht="15.75" customHeight="1">
      <c r="A162" s="191" t="s">
        <v>1260</v>
      </c>
      <c r="B162" s="158" t="s">
        <v>1261</v>
      </c>
      <c r="C162" s="393" t="s">
        <v>31</v>
      </c>
      <c r="D162" s="151" t="s">
        <v>1114</v>
      </c>
      <c r="E162" s="152" t="s">
        <v>1262</v>
      </c>
      <c r="F162" s="391" t="s">
        <v>1263</v>
      </c>
      <c r="G162" s="158" t="s">
        <v>1264</v>
      </c>
      <c r="H162" s="158"/>
      <c r="I162" s="158"/>
      <c r="J162" s="158"/>
      <c r="K162" s="158"/>
      <c r="L162" s="158"/>
      <c r="M162" s="158"/>
      <c r="N162" s="158"/>
      <c r="O162" s="158" t="s">
        <v>1265</v>
      </c>
      <c r="P162" s="460">
        <v>42939</v>
      </c>
      <c r="Q162" s="158"/>
      <c r="R162" s="452"/>
      <c r="S162" s="158"/>
      <c r="T162" s="158"/>
      <c r="U162" s="158"/>
      <c r="V162" s="158"/>
      <c r="W162" s="158"/>
      <c r="X162" s="158"/>
      <c r="Y162" s="157">
        <v>43285</v>
      </c>
      <c r="Z162" s="97">
        <v>43221</v>
      </c>
      <c r="AA162" s="158" t="s">
        <v>59</v>
      </c>
      <c r="AB162" s="158" t="s">
        <v>2953</v>
      </c>
      <c r="AC162" s="496">
        <v>43952</v>
      </c>
    </row>
    <row r="163" spans="1:29" ht="15.75" customHeight="1">
      <c r="A163" s="191" t="s">
        <v>2829</v>
      </c>
      <c r="B163" s="158" t="s">
        <v>2830</v>
      </c>
      <c r="C163" s="393" t="s">
        <v>31</v>
      </c>
      <c r="D163" s="151" t="s">
        <v>2831</v>
      </c>
      <c r="E163" s="197" t="s">
        <v>2832</v>
      </c>
      <c r="F163" s="391" t="s">
        <v>2833</v>
      </c>
      <c r="G163" s="158" t="s">
        <v>2834</v>
      </c>
      <c r="H163" s="158"/>
      <c r="I163" s="158"/>
      <c r="J163" s="158"/>
      <c r="K163" s="158"/>
      <c r="L163" s="158"/>
      <c r="M163" s="158"/>
      <c r="N163" s="158"/>
      <c r="O163" s="158"/>
      <c r="P163" s="158"/>
      <c r="Q163" s="416"/>
      <c r="R163" s="158"/>
      <c r="S163" s="158"/>
      <c r="T163" s="135"/>
      <c r="U163" s="158" t="s">
        <v>2167</v>
      </c>
      <c r="V163" s="276">
        <v>41873</v>
      </c>
      <c r="W163" s="158"/>
      <c r="X163" s="158"/>
      <c r="Y163" s="157">
        <v>42387</v>
      </c>
      <c r="Z163" s="97">
        <v>42644</v>
      </c>
      <c r="AA163" s="158" t="s">
        <v>59</v>
      </c>
      <c r="AB163" s="158" t="s">
        <v>2835</v>
      </c>
      <c r="AC163" s="496">
        <v>43770</v>
      </c>
    </row>
    <row r="164" spans="1:29" ht="15.75" customHeight="1">
      <c r="A164" s="191" t="s">
        <v>2773</v>
      </c>
      <c r="B164" s="158" t="s">
        <v>2774</v>
      </c>
      <c r="C164" s="393" t="s">
        <v>31</v>
      </c>
      <c r="D164" s="151" t="s">
        <v>1853</v>
      </c>
      <c r="E164" s="152" t="s">
        <v>2775</v>
      </c>
      <c r="F164" s="391" t="s">
        <v>2776</v>
      </c>
      <c r="G164" s="158"/>
      <c r="H164" s="158"/>
      <c r="I164" s="158"/>
      <c r="J164" s="158"/>
      <c r="K164" s="158"/>
      <c r="L164" s="158"/>
      <c r="M164" s="158" t="s">
        <v>80</v>
      </c>
      <c r="N164" s="460">
        <v>43303</v>
      </c>
      <c r="O164" s="158"/>
      <c r="P164" s="158"/>
      <c r="Q164" s="158"/>
      <c r="R164" s="452"/>
      <c r="S164" s="158"/>
      <c r="T164" s="158"/>
      <c r="U164" s="158"/>
      <c r="V164" s="158"/>
      <c r="W164" s="158"/>
      <c r="X164" s="158"/>
      <c r="Y164" s="157">
        <v>43267</v>
      </c>
      <c r="Z164" s="97">
        <v>43374</v>
      </c>
      <c r="AA164" s="158" t="s">
        <v>37</v>
      </c>
      <c r="AB164" s="158"/>
      <c r="AC164" s="496">
        <v>43739</v>
      </c>
    </row>
    <row r="165" spans="1:29" ht="15.75" customHeight="1">
      <c r="A165" s="286" t="s">
        <v>1271</v>
      </c>
      <c r="B165" s="209" t="s">
        <v>1272</v>
      </c>
      <c r="C165" s="423" t="s">
        <v>439</v>
      </c>
      <c r="D165" s="151" t="s">
        <v>1273</v>
      </c>
      <c r="E165" s="226" t="str">
        <f>HYPERLINK("mailto:brittpod@gmail.com","brittpod@gmail.com")</f>
        <v>brittpod@gmail.com</v>
      </c>
      <c r="F165" s="392" t="s">
        <v>1274</v>
      </c>
      <c r="G165" s="158" t="s">
        <v>1275</v>
      </c>
      <c r="H165" s="158" t="s">
        <v>230</v>
      </c>
      <c r="I165" s="158"/>
      <c r="J165" s="158"/>
      <c r="K165" s="158"/>
      <c r="L165" s="158"/>
      <c r="M165" s="158"/>
      <c r="N165" s="158"/>
      <c r="O165" s="158" t="s">
        <v>1276</v>
      </c>
      <c r="P165" s="464">
        <v>42800</v>
      </c>
      <c r="Q165" s="209"/>
      <c r="R165" s="392"/>
      <c r="S165" s="155" t="s">
        <v>1277</v>
      </c>
      <c r="T165" s="214">
        <v>41993</v>
      </c>
      <c r="U165" s="135"/>
      <c r="V165" s="209"/>
      <c r="W165" s="209"/>
      <c r="X165" s="209"/>
      <c r="Y165" s="157">
        <v>42194</v>
      </c>
      <c r="Z165" s="219">
        <v>42186</v>
      </c>
      <c r="AA165" s="158" t="s">
        <v>59</v>
      </c>
      <c r="AB165" s="233" t="s">
        <v>164</v>
      </c>
      <c r="AC165" s="496">
        <v>44013</v>
      </c>
    </row>
    <row r="166" spans="1:29" ht="15.75" customHeight="1">
      <c r="A166" s="586" t="s">
        <v>1278</v>
      </c>
      <c r="B166" s="158" t="s">
        <v>1279</v>
      </c>
      <c r="C166" s="151" t="s">
        <v>31</v>
      </c>
      <c r="D166" s="151" t="s">
        <v>70</v>
      </c>
      <c r="E166" s="197" t="s">
        <v>1280</v>
      </c>
      <c r="F166" s="391" t="s">
        <v>1281</v>
      </c>
      <c r="G166" s="158" t="s">
        <v>1282</v>
      </c>
      <c r="H166" s="158" t="s">
        <v>230</v>
      </c>
      <c r="I166" s="158"/>
      <c r="J166" s="158"/>
      <c r="K166" s="158"/>
      <c r="L166" s="158"/>
      <c r="M166" s="158"/>
      <c r="N166" s="158"/>
      <c r="O166" s="158"/>
      <c r="P166" s="158"/>
      <c r="Q166" s="158"/>
      <c r="R166" s="416"/>
      <c r="S166" s="155" t="s">
        <v>1283</v>
      </c>
      <c r="T166" s="276">
        <v>42199</v>
      </c>
      <c r="U166" s="135"/>
      <c r="V166" s="158"/>
      <c r="W166" s="158"/>
      <c r="X166" s="158"/>
      <c r="Y166" s="157">
        <v>42435</v>
      </c>
      <c r="Z166" s="97">
        <v>42614</v>
      </c>
      <c r="AA166" s="158" t="s">
        <v>59</v>
      </c>
      <c r="AB166" s="199" t="s">
        <v>2730</v>
      </c>
      <c r="AC166" s="496">
        <v>43709</v>
      </c>
    </row>
    <row r="167" spans="1:29" ht="15.75" customHeight="1">
      <c r="A167" s="191" t="s">
        <v>1284</v>
      </c>
      <c r="B167" s="587" t="s">
        <v>1285</v>
      </c>
      <c r="C167" s="393" t="s">
        <v>31</v>
      </c>
      <c r="D167" s="151" t="s">
        <v>93</v>
      </c>
      <c r="E167" s="558" t="s">
        <v>1286</v>
      </c>
      <c r="F167" s="588" t="s">
        <v>1287</v>
      </c>
      <c r="G167" s="158" t="s">
        <v>1288</v>
      </c>
      <c r="H167" s="158"/>
      <c r="I167" s="158"/>
      <c r="J167" s="158"/>
      <c r="K167" s="158"/>
      <c r="L167" s="158"/>
      <c r="M167" s="158"/>
      <c r="N167" s="460"/>
      <c r="O167" s="158" t="s">
        <v>1289</v>
      </c>
      <c r="P167" s="460">
        <v>42971</v>
      </c>
      <c r="Q167" s="158"/>
      <c r="R167" s="452"/>
      <c r="S167" s="158"/>
      <c r="T167" s="158"/>
      <c r="U167" s="158"/>
      <c r="V167" s="158"/>
      <c r="W167" s="158" t="s">
        <v>353</v>
      </c>
      <c r="X167" s="460">
        <v>41191</v>
      </c>
      <c r="Y167" s="157">
        <v>43673</v>
      </c>
      <c r="Z167" s="97">
        <v>43435</v>
      </c>
      <c r="AA167" s="158" t="s">
        <v>37</v>
      </c>
      <c r="AB167" s="158"/>
      <c r="AC167" s="496">
        <v>43800</v>
      </c>
    </row>
    <row r="168" spans="1:29" ht="15.75" customHeight="1">
      <c r="A168" s="191" t="s">
        <v>2941</v>
      </c>
      <c r="B168" s="199" t="s">
        <v>2942</v>
      </c>
      <c r="C168" s="393" t="s">
        <v>2943</v>
      </c>
      <c r="D168" s="418" t="s">
        <v>318</v>
      </c>
      <c r="E168" s="199" t="s">
        <v>2944</v>
      </c>
      <c r="F168" s="419" t="s">
        <v>2945</v>
      </c>
      <c r="G168" s="199" t="s">
        <v>2946</v>
      </c>
      <c r="H168" s="155"/>
      <c r="I168" s="155"/>
      <c r="J168" s="155"/>
      <c r="K168" s="155"/>
      <c r="L168" s="155"/>
      <c r="M168" s="155" t="s">
        <v>464</v>
      </c>
      <c r="N168" s="503">
        <v>43105</v>
      </c>
      <c r="O168" s="199"/>
      <c r="P168" s="199"/>
      <c r="Q168" s="199"/>
      <c r="R168" s="419"/>
      <c r="S168" s="199"/>
      <c r="T168" s="421"/>
      <c r="U168" s="199"/>
      <c r="V168" s="199"/>
      <c r="W168" s="199"/>
      <c r="X168" s="199"/>
      <c r="Y168" s="157">
        <v>43123</v>
      </c>
      <c r="Z168" s="97">
        <v>43191</v>
      </c>
      <c r="AA168" s="508" t="s">
        <v>59</v>
      </c>
      <c r="AB168" s="158" t="s">
        <v>2924</v>
      </c>
      <c r="AC168" s="496">
        <v>43922</v>
      </c>
    </row>
    <row r="169" spans="1:29" ht="15.75" customHeight="1">
      <c r="A169" s="191" t="s">
        <v>1290</v>
      </c>
      <c r="B169" s="199" t="s">
        <v>1291</v>
      </c>
      <c r="C169" s="393" t="s">
        <v>31</v>
      </c>
      <c r="D169" s="418" t="s">
        <v>685</v>
      </c>
      <c r="E169" s="199" t="s">
        <v>1292</v>
      </c>
      <c r="F169" s="419" t="s">
        <v>1293</v>
      </c>
      <c r="G169" s="199" t="s">
        <v>1294</v>
      </c>
      <c r="H169" s="199" t="s">
        <v>230</v>
      </c>
      <c r="I169" s="199"/>
      <c r="J169" s="199"/>
      <c r="K169" s="199"/>
      <c r="L169" s="199"/>
      <c r="M169" s="199" t="s">
        <v>1295</v>
      </c>
      <c r="N169" s="447">
        <v>43033</v>
      </c>
      <c r="O169" s="199"/>
      <c r="P169" s="199"/>
      <c r="Q169" s="199" t="s">
        <v>745</v>
      </c>
      <c r="R169" s="492">
        <v>42487</v>
      </c>
      <c r="S169" s="199"/>
      <c r="T169" s="421"/>
      <c r="U169" s="199"/>
      <c r="V169" s="199"/>
      <c r="W169" s="199" t="s">
        <v>1296</v>
      </c>
      <c r="X169" s="604">
        <v>38930</v>
      </c>
      <c r="Y169" s="157">
        <v>42869</v>
      </c>
      <c r="Z169" s="97">
        <v>42826</v>
      </c>
      <c r="AA169" s="508" t="s">
        <v>59</v>
      </c>
      <c r="AB169" s="158" t="s">
        <v>2924</v>
      </c>
      <c r="AC169" s="496">
        <v>43922</v>
      </c>
    </row>
    <row r="170" spans="1:29" ht="15.75" customHeight="1">
      <c r="A170" s="191" t="s">
        <v>1297</v>
      </c>
      <c r="B170" s="158" t="s">
        <v>1298</v>
      </c>
      <c r="C170" s="393" t="s">
        <v>31</v>
      </c>
      <c r="D170" s="151" t="s">
        <v>534</v>
      </c>
      <c r="E170" s="152" t="s">
        <v>1299</v>
      </c>
      <c r="F170" s="391" t="s">
        <v>1300</v>
      </c>
      <c r="G170" s="158" t="s">
        <v>1301</v>
      </c>
      <c r="H170" s="158"/>
      <c r="I170" s="158"/>
      <c r="J170" s="158"/>
      <c r="K170" s="158"/>
      <c r="L170" s="158"/>
      <c r="M170" s="158" t="s">
        <v>1302</v>
      </c>
      <c r="N170" s="460">
        <v>43325</v>
      </c>
      <c r="O170" s="158"/>
      <c r="P170" s="158"/>
      <c r="Q170" s="158"/>
      <c r="R170" s="452"/>
      <c r="S170" s="158"/>
      <c r="T170" s="158"/>
      <c r="U170" s="158"/>
      <c r="V170" s="158"/>
      <c r="W170" s="158"/>
      <c r="X170" s="158"/>
      <c r="Y170" s="157">
        <v>43206</v>
      </c>
      <c r="Z170" s="449" t="s">
        <v>465</v>
      </c>
      <c r="AA170" s="233" t="s">
        <v>648</v>
      </c>
      <c r="AB170" s="158" t="s">
        <v>119</v>
      </c>
      <c r="AC170" s="496">
        <v>44044</v>
      </c>
    </row>
    <row r="171" spans="1:29" ht="15.75" customHeight="1">
      <c r="A171" s="191" t="s">
        <v>1303</v>
      </c>
      <c r="B171" s="199" t="s">
        <v>1304</v>
      </c>
      <c r="C171" s="393" t="s">
        <v>31</v>
      </c>
      <c r="D171" s="418" t="s">
        <v>1305</v>
      </c>
      <c r="E171" s="199" t="s">
        <v>1306</v>
      </c>
      <c r="F171" s="419" t="s">
        <v>1307</v>
      </c>
      <c r="G171" s="199" t="s">
        <v>1308</v>
      </c>
      <c r="H171" s="155" t="s">
        <v>230</v>
      </c>
      <c r="I171" s="155"/>
      <c r="J171" s="155"/>
      <c r="K171" s="155"/>
      <c r="L171" s="155"/>
      <c r="M171" s="155" t="s">
        <v>1309</v>
      </c>
      <c r="N171" s="552">
        <v>42979</v>
      </c>
      <c r="O171" s="199"/>
      <c r="P171" s="199"/>
      <c r="Q171" s="199"/>
      <c r="R171" s="419"/>
      <c r="S171" s="155" t="s">
        <v>922</v>
      </c>
      <c r="T171" s="421">
        <v>42117</v>
      </c>
      <c r="U171" s="199"/>
      <c r="V171" s="199"/>
      <c r="W171" s="199" t="s">
        <v>1310</v>
      </c>
      <c r="X171" s="421">
        <v>41204</v>
      </c>
      <c r="Y171" s="157">
        <v>42638</v>
      </c>
      <c r="Z171" s="97">
        <v>42430</v>
      </c>
      <c r="AA171" s="199" t="s">
        <v>59</v>
      </c>
      <c r="AB171" s="158" t="s">
        <v>2898</v>
      </c>
      <c r="AC171" s="496">
        <v>43891</v>
      </c>
    </row>
    <row r="172" spans="1:29" ht="15.75" customHeight="1">
      <c r="A172" s="191" t="s">
        <v>1317</v>
      </c>
      <c r="B172" s="199" t="s">
        <v>1318</v>
      </c>
      <c r="C172" s="414" t="s">
        <v>31</v>
      </c>
      <c r="D172" s="414" t="s">
        <v>54</v>
      </c>
      <c r="E172" s="199" t="s">
        <v>1319</v>
      </c>
      <c r="F172" s="419" t="s">
        <v>1320</v>
      </c>
      <c r="G172" s="199" t="s">
        <v>1321</v>
      </c>
      <c r="H172" s="155"/>
      <c r="I172" s="155"/>
      <c r="J172" s="155"/>
      <c r="K172" s="155"/>
      <c r="L172" s="155"/>
      <c r="M172" s="155" t="s">
        <v>1322</v>
      </c>
      <c r="N172" s="447">
        <v>43084</v>
      </c>
      <c r="O172" s="199"/>
      <c r="P172" s="199"/>
      <c r="Q172" s="199"/>
      <c r="R172" s="419"/>
      <c r="S172" s="199"/>
      <c r="T172" s="199"/>
      <c r="U172" s="199" t="s">
        <v>1204</v>
      </c>
      <c r="V172" s="421">
        <v>41755</v>
      </c>
      <c r="W172" s="199" t="s">
        <v>1482</v>
      </c>
      <c r="X172" s="352">
        <v>40784</v>
      </c>
      <c r="Y172" s="157">
        <v>42529</v>
      </c>
      <c r="Z172" s="97">
        <v>42370</v>
      </c>
      <c r="AA172" s="199" t="s">
        <v>59</v>
      </c>
      <c r="AB172" s="159" t="s">
        <v>2861</v>
      </c>
      <c r="AC172" s="496">
        <v>43831</v>
      </c>
    </row>
    <row r="173" spans="1:29" ht="15.75" customHeight="1">
      <c r="A173" s="191" t="s">
        <v>1332</v>
      </c>
      <c r="B173" s="158" t="s">
        <v>1333</v>
      </c>
      <c r="C173" s="393" t="s">
        <v>31</v>
      </c>
      <c r="D173" s="151" t="s">
        <v>1334</v>
      </c>
      <c r="E173" s="152" t="s">
        <v>1335</v>
      </c>
      <c r="F173" s="391" t="s">
        <v>1336</v>
      </c>
      <c r="G173" s="158" t="s">
        <v>1337</v>
      </c>
      <c r="H173" s="158"/>
      <c r="I173" s="158"/>
      <c r="J173" s="158"/>
      <c r="K173" s="158"/>
      <c r="L173" s="158"/>
      <c r="M173" s="158"/>
      <c r="N173" s="158"/>
      <c r="O173" s="158" t="s">
        <v>1338</v>
      </c>
      <c r="P173" s="460">
        <v>42934</v>
      </c>
      <c r="Q173" s="158"/>
      <c r="R173" s="452"/>
      <c r="S173" s="158"/>
      <c r="T173" s="158"/>
      <c r="U173" s="158"/>
      <c r="V173" s="158"/>
      <c r="W173" s="158"/>
      <c r="X173" s="158"/>
      <c r="Y173" s="477">
        <v>42799</v>
      </c>
      <c r="Z173" s="97">
        <v>42979</v>
      </c>
      <c r="AA173" s="158" t="s">
        <v>59</v>
      </c>
      <c r="AB173" s="199" t="s">
        <v>2730</v>
      </c>
      <c r="AC173" s="496">
        <v>43709</v>
      </c>
    </row>
    <row r="174" spans="1:29" ht="15.75" customHeight="1">
      <c r="A174" s="191" t="s">
        <v>1346</v>
      </c>
      <c r="B174" s="158" t="s">
        <v>1347</v>
      </c>
      <c r="C174" s="393" t="s">
        <v>31</v>
      </c>
      <c r="D174" s="393" t="s">
        <v>334</v>
      </c>
      <c r="E174" s="195" t="s">
        <v>1348</v>
      </c>
      <c r="F174" s="391" t="s">
        <v>1349</v>
      </c>
      <c r="G174" s="158" t="s">
        <v>1350</v>
      </c>
      <c r="H174" s="158" t="s">
        <v>230</v>
      </c>
      <c r="I174" s="209"/>
      <c r="J174" s="209"/>
      <c r="K174" s="209"/>
      <c r="L174" s="209"/>
      <c r="M174" s="209"/>
      <c r="N174" s="209"/>
      <c r="O174" s="209"/>
      <c r="P174" s="209"/>
      <c r="Q174" s="158"/>
      <c r="R174" s="452"/>
      <c r="S174" s="155" t="s">
        <v>1351</v>
      </c>
      <c r="T174" s="460">
        <v>41996</v>
      </c>
      <c r="U174" s="209"/>
      <c r="V174" s="209"/>
      <c r="W174" s="209"/>
      <c r="X174" s="209"/>
      <c r="Y174" s="157">
        <v>43294</v>
      </c>
      <c r="Z174" s="97">
        <v>43132</v>
      </c>
      <c r="AA174" s="233" t="s">
        <v>59</v>
      </c>
      <c r="AB174" s="233" t="s">
        <v>2999</v>
      </c>
      <c r="AC174" s="496">
        <v>43862</v>
      </c>
    </row>
    <row r="175" spans="1:29" ht="15.75" customHeight="1">
      <c r="A175" s="149" t="s">
        <v>2892</v>
      </c>
      <c r="B175" s="233" t="s">
        <v>2893</v>
      </c>
      <c r="C175" s="393" t="s">
        <v>31</v>
      </c>
      <c r="D175" s="151" t="s">
        <v>334</v>
      </c>
      <c r="E175" s="424" t="s">
        <v>2894</v>
      </c>
      <c r="F175" s="425" t="s">
        <v>2895</v>
      </c>
      <c r="G175" s="233" t="s">
        <v>2896</v>
      </c>
      <c r="H175" s="210"/>
      <c r="I175" s="210"/>
      <c r="J175" s="210"/>
      <c r="K175" s="210"/>
      <c r="L175" s="210"/>
      <c r="M175" s="210"/>
      <c r="N175" s="210"/>
      <c r="O175" s="210"/>
      <c r="P175" s="210"/>
      <c r="Q175" s="233" t="s">
        <v>2897</v>
      </c>
      <c r="R175" s="551">
        <v>42598</v>
      </c>
      <c r="S175" s="209"/>
      <c r="T175" s="269"/>
      <c r="U175" s="210"/>
      <c r="V175" s="210"/>
      <c r="W175" s="210"/>
      <c r="X175" s="210"/>
      <c r="Y175" s="157">
        <v>42783</v>
      </c>
      <c r="Z175" s="97">
        <v>42795</v>
      </c>
      <c r="AA175" s="199" t="s">
        <v>59</v>
      </c>
      <c r="AB175" s="158" t="s">
        <v>2898</v>
      </c>
      <c r="AC175" s="160">
        <v>43891</v>
      </c>
    </row>
    <row r="176" spans="1:29" ht="15.75" customHeight="1">
      <c r="A176" s="191" t="s">
        <v>1358</v>
      </c>
      <c r="B176" s="158" t="s">
        <v>1359</v>
      </c>
      <c r="C176" s="393" t="s">
        <v>112</v>
      </c>
      <c r="D176" s="151" t="s">
        <v>1107</v>
      </c>
      <c r="E176" s="152" t="s">
        <v>1360</v>
      </c>
      <c r="F176" s="391" t="s">
        <v>1361</v>
      </c>
      <c r="G176" s="158" t="s">
        <v>1362</v>
      </c>
      <c r="H176" s="158"/>
      <c r="I176" s="158"/>
      <c r="J176" s="158"/>
      <c r="K176" s="158"/>
      <c r="L176" s="158"/>
      <c r="M176" s="158"/>
      <c r="N176" s="158"/>
      <c r="O176" s="158" t="s">
        <v>1364</v>
      </c>
      <c r="P176" s="460">
        <v>42717</v>
      </c>
      <c r="Q176" s="158"/>
      <c r="R176" s="452"/>
      <c r="S176" s="158"/>
      <c r="T176" s="158"/>
      <c r="U176" s="158"/>
      <c r="V176" s="158"/>
      <c r="W176" s="158"/>
      <c r="X176" s="158"/>
      <c r="Y176" s="157">
        <v>42793</v>
      </c>
      <c r="Z176" s="97">
        <v>43040</v>
      </c>
      <c r="AA176" s="158" t="s">
        <v>59</v>
      </c>
      <c r="AB176" s="158" t="s">
        <v>2835</v>
      </c>
      <c r="AC176" s="160">
        <v>43770</v>
      </c>
    </row>
    <row r="177" spans="1:29" ht="15.75" customHeight="1">
      <c r="A177" s="191" t="s">
        <v>2777</v>
      </c>
      <c r="B177" s="158" t="s">
        <v>2778</v>
      </c>
      <c r="C177" s="393" t="s">
        <v>31</v>
      </c>
      <c r="D177" s="151" t="s">
        <v>70</v>
      </c>
      <c r="E177" s="152" t="s">
        <v>2779</v>
      </c>
      <c r="F177" s="391" t="s">
        <v>2780</v>
      </c>
      <c r="G177" s="158" t="s">
        <v>2781</v>
      </c>
      <c r="H177" s="158"/>
      <c r="I177" s="158"/>
      <c r="J177" s="158"/>
      <c r="K177" s="158"/>
      <c r="L177" s="158"/>
      <c r="M177" s="158" t="s">
        <v>1211</v>
      </c>
      <c r="N177" s="460">
        <v>43237</v>
      </c>
      <c r="O177" s="158" t="s">
        <v>2782</v>
      </c>
      <c r="P177" s="460">
        <v>42783</v>
      </c>
      <c r="Q177" s="158"/>
      <c r="R177" s="452"/>
      <c r="S177" s="158"/>
      <c r="T177" s="158"/>
      <c r="U177" s="158"/>
      <c r="V177" s="158"/>
      <c r="W177" s="158"/>
      <c r="X177" s="158"/>
      <c r="Y177" s="157">
        <v>43167</v>
      </c>
      <c r="Z177" s="97">
        <v>43374</v>
      </c>
      <c r="AA177" s="158" t="s">
        <v>37</v>
      </c>
      <c r="AB177" s="158"/>
      <c r="AC177" s="160">
        <v>43739</v>
      </c>
    </row>
    <row r="178" spans="1:29" ht="15.75" customHeight="1">
      <c r="A178" s="191" t="s">
        <v>3005</v>
      </c>
      <c r="B178" s="158" t="s">
        <v>1367</v>
      </c>
      <c r="C178" s="393" t="s">
        <v>112</v>
      </c>
      <c r="D178" s="151"/>
      <c r="E178" s="152" t="s">
        <v>3006</v>
      </c>
      <c r="F178" s="391" t="s">
        <v>1369</v>
      </c>
      <c r="G178" s="158" t="s">
        <v>1370</v>
      </c>
      <c r="H178" s="158"/>
      <c r="I178" s="158"/>
      <c r="J178" s="158"/>
      <c r="K178" s="158"/>
      <c r="L178" s="158"/>
      <c r="M178" s="158"/>
      <c r="N178" s="158"/>
      <c r="O178" s="158" t="s">
        <v>1371</v>
      </c>
      <c r="P178" s="460">
        <v>42871</v>
      </c>
      <c r="Q178" s="158"/>
      <c r="R178" s="452"/>
      <c r="S178" s="158"/>
      <c r="T178" s="158"/>
      <c r="U178" s="158"/>
      <c r="V178" s="158"/>
      <c r="W178" s="158"/>
      <c r="X178" s="158"/>
      <c r="Y178" s="157">
        <v>42883</v>
      </c>
      <c r="Z178" s="97">
        <v>43009</v>
      </c>
      <c r="AA178" s="210" t="s">
        <v>59</v>
      </c>
      <c r="AB178" s="233" t="s">
        <v>2748</v>
      </c>
      <c r="AC178" s="496">
        <v>43739</v>
      </c>
    </row>
    <row r="179" spans="1:29" ht="15.75" customHeight="1">
      <c r="A179" s="191" t="s">
        <v>1372</v>
      </c>
      <c r="B179" s="199" t="s">
        <v>1373</v>
      </c>
      <c r="C179" s="393" t="s">
        <v>31</v>
      </c>
      <c r="D179" s="151" t="s">
        <v>1374</v>
      </c>
      <c r="E179" s="199" t="s">
        <v>1375</v>
      </c>
      <c r="F179" s="419" t="s">
        <v>1376</v>
      </c>
      <c r="G179" s="199" t="s">
        <v>1377</v>
      </c>
      <c r="H179" s="199" t="s">
        <v>230</v>
      </c>
      <c r="I179" s="199"/>
      <c r="J179" s="199"/>
      <c r="K179" s="199"/>
      <c r="L179" s="199"/>
      <c r="M179" s="199"/>
      <c r="N179" s="199"/>
      <c r="O179" s="199" t="s">
        <v>338</v>
      </c>
      <c r="P179" s="421">
        <v>42692</v>
      </c>
      <c r="Q179" s="199"/>
      <c r="R179" s="419"/>
      <c r="S179" s="199"/>
      <c r="T179" s="199"/>
      <c r="U179" s="199"/>
      <c r="V179" s="199"/>
      <c r="W179" s="199"/>
      <c r="X179" s="199"/>
      <c r="Y179" s="157">
        <v>42978</v>
      </c>
      <c r="Z179" s="97">
        <v>42736</v>
      </c>
      <c r="AA179" s="199" t="s">
        <v>59</v>
      </c>
      <c r="AB179" s="159" t="s">
        <v>2861</v>
      </c>
      <c r="AC179" s="496">
        <v>43831</v>
      </c>
    </row>
    <row r="180" spans="1:29" ht="15.75" customHeight="1">
      <c r="A180" s="191" t="s">
        <v>1378</v>
      </c>
      <c r="B180" s="198" t="s">
        <v>1379</v>
      </c>
      <c r="C180" s="198" t="s">
        <v>31</v>
      </c>
      <c r="D180" s="198" t="s">
        <v>83</v>
      </c>
      <c r="E180" s="198" t="s">
        <v>1380</v>
      </c>
      <c r="F180" s="498" t="s">
        <v>1381</v>
      </c>
      <c r="G180" s="198" t="s">
        <v>1382</v>
      </c>
      <c r="H180" s="198"/>
      <c r="I180" s="198"/>
      <c r="J180" s="198"/>
      <c r="K180" s="198" t="s">
        <v>1383</v>
      </c>
      <c r="L180" s="198" t="s">
        <v>1384</v>
      </c>
      <c r="M180" s="198" t="s">
        <v>1385</v>
      </c>
      <c r="N180" s="518">
        <v>42987</v>
      </c>
      <c r="O180" s="135"/>
      <c r="P180" s="518"/>
      <c r="Q180" s="135"/>
      <c r="R180" s="135"/>
      <c r="S180" s="155"/>
      <c r="T180" s="198"/>
      <c r="U180" s="135"/>
      <c r="V180" s="135"/>
      <c r="W180" s="135"/>
      <c r="X180" s="135"/>
      <c r="Y180" s="500">
        <v>43505</v>
      </c>
      <c r="Z180" s="97">
        <v>43497</v>
      </c>
      <c r="AA180" s="158" t="s">
        <v>37</v>
      </c>
      <c r="AB180" s="158"/>
      <c r="AC180" s="496">
        <v>43862</v>
      </c>
    </row>
    <row r="181" spans="1:29" ht="15.75" customHeight="1">
      <c r="A181" s="191" t="s">
        <v>1386</v>
      </c>
      <c r="B181" s="199" t="s">
        <v>1387</v>
      </c>
      <c r="C181" s="393" t="s">
        <v>31</v>
      </c>
      <c r="D181" s="151" t="s">
        <v>1388</v>
      </c>
      <c r="E181" s="199" t="s">
        <v>1389</v>
      </c>
      <c r="F181" s="419" t="s">
        <v>1390</v>
      </c>
      <c r="G181" s="199" t="s">
        <v>1391</v>
      </c>
      <c r="H181" s="199" t="s">
        <v>230</v>
      </c>
      <c r="I181" s="199"/>
      <c r="J181" s="199"/>
      <c r="K181" s="199"/>
      <c r="L181" s="199"/>
      <c r="M181" s="199"/>
      <c r="N181" s="199"/>
      <c r="O181" s="199" t="s">
        <v>1392</v>
      </c>
      <c r="P181" s="472">
        <v>42728</v>
      </c>
      <c r="Q181" s="135"/>
      <c r="R181" s="448"/>
      <c r="S181" s="199"/>
      <c r="T181" s="420"/>
      <c r="U181" s="199"/>
      <c r="V181" s="637"/>
      <c r="W181" s="199"/>
      <c r="X181" s="199"/>
      <c r="Y181" s="158" t="s">
        <v>1393</v>
      </c>
      <c r="Z181" s="97">
        <v>42826</v>
      </c>
      <c r="AA181" s="564" t="s">
        <v>59</v>
      </c>
      <c r="AB181" s="564" t="s">
        <v>2924</v>
      </c>
      <c r="AC181" s="515">
        <v>43922</v>
      </c>
    </row>
    <row r="182" spans="1:29" ht="15.75" customHeight="1">
      <c r="A182" s="191" t="s">
        <v>1394</v>
      </c>
      <c r="B182" s="158" t="s">
        <v>1395</v>
      </c>
      <c r="C182" s="393" t="s">
        <v>31</v>
      </c>
      <c r="D182" s="151" t="s">
        <v>1396</v>
      </c>
      <c r="E182" s="152" t="s">
        <v>1397</v>
      </c>
      <c r="F182" s="391" t="s">
        <v>1398</v>
      </c>
      <c r="G182" s="158" t="s">
        <v>1399</v>
      </c>
      <c r="H182" s="158" t="s">
        <v>230</v>
      </c>
      <c r="I182" s="158"/>
      <c r="J182" s="158"/>
      <c r="K182" s="158"/>
      <c r="L182" s="158"/>
      <c r="M182" s="158"/>
      <c r="N182" s="158"/>
      <c r="O182" s="158" t="s">
        <v>264</v>
      </c>
      <c r="P182" s="460">
        <v>42838</v>
      </c>
      <c r="Q182" s="158"/>
      <c r="R182" s="452"/>
      <c r="S182" s="158"/>
      <c r="T182" s="158"/>
      <c r="U182" s="158"/>
      <c r="V182" s="475"/>
      <c r="W182" s="158"/>
      <c r="X182" s="158"/>
      <c r="Y182" s="157">
        <v>43001</v>
      </c>
      <c r="Z182" s="97">
        <v>43009</v>
      </c>
      <c r="AA182" s="210" t="s">
        <v>59</v>
      </c>
      <c r="AB182" s="233" t="s">
        <v>2748</v>
      </c>
      <c r="AC182" s="496">
        <v>43739</v>
      </c>
    </row>
    <row r="183" spans="1:29" ht="15.75" customHeight="1">
      <c r="A183" s="191" t="s">
        <v>2783</v>
      </c>
      <c r="B183" s="158" t="s">
        <v>2784</v>
      </c>
      <c r="C183" s="393" t="s">
        <v>514</v>
      </c>
      <c r="D183" s="151"/>
      <c r="E183" s="158" t="s">
        <v>2785</v>
      </c>
      <c r="F183" s="391" t="s">
        <v>2786</v>
      </c>
      <c r="G183" s="158" t="s">
        <v>2787</v>
      </c>
      <c r="H183" s="158"/>
      <c r="I183" s="158"/>
      <c r="J183" s="158"/>
      <c r="K183" s="158"/>
      <c r="L183" s="158"/>
      <c r="M183" s="158"/>
      <c r="N183" s="158"/>
      <c r="O183" s="158"/>
      <c r="P183" s="158"/>
      <c r="Q183" s="158" t="s">
        <v>1911</v>
      </c>
      <c r="R183" s="452">
        <v>42514</v>
      </c>
      <c r="S183" s="155" t="s">
        <v>1536</v>
      </c>
      <c r="T183" s="475">
        <v>42143</v>
      </c>
      <c r="U183" s="158"/>
      <c r="V183" s="475"/>
      <c r="W183" s="158"/>
      <c r="X183" s="158"/>
      <c r="Y183" s="157">
        <v>42938</v>
      </c>
      <c r="Z183" s="97">
        <v>43009</v>
      </c>
      <c r="AA183" s="210" t="s">
        <v>59</v>
      </c>
      <c r="AB183" s="233" t="s">
        <v>2748</v>
      </c>
      <c r="AC183" s="496">
        <v>43739</v>
      </c>
    </row>
    <row r="184" spans="1:29" ht="15.75" customHeight="1">
      <c r="A184" s="191" t="s">
        <v>1407</v>
      </c>
      <c r="B184" s="158" t="s">
        <v>1408</v>
      </c>
      <c r="C184" s="393" t="s">
        <v>31</v>
      </c>
      <c r="D184" s="151" t="s">
        <v>219</v>
      </c>
      <c r="E184" s="152" t="s">
        <v>1409</v>
      </c>
      <c r="F184" s="391" t="s">
        <v>1410</v>
      </c>
      <c r="G184" s="158" t="s">
        <v>1411</v>
      </c>
      <c r="H184" s="158"/>
      <c r="I184" s="158"/>
      <c r="J184" s="158"/>
      <c r="K184" s="158" t="s">
        <v>214</v>
      </c>
      <c r="L184" s="460">
        <v>43520</v>
      </c>
      <c r="M184" s="158"/>
      <c r="N184" s="158"/>
      <c r="O184" s="158" t="s">
        <v>922</v>
      </c>
      <c r="P184" s="460">
        <v>42788</v>
      </c>
      <c r="Q184" s="158"/>
      <c r="R184" s="452"/>
      <c r="S184" s="158"/>
      <c r="T184" s="475"/>
      <c r="U184" s="158"/>
      <c r="V184" s="475"/>
      <c r="W184" s="158"/>
      <c r="X184" s="158"/>
      <c r="Y184" s="157">
        <v>43181</v>
      </c>
      <c r="Z184" s="97">
        <v>43374</v>
      </c>
      <c r="AA184" s="158" t="s">
        <v>37</v>
      </c>
      <c r="AB184" s="158"/>
      <c r="AC184" s="496">
        <v>43739</v>
      </c>
    </row>
    <row r="185" spans="1:29" ht="15.75" customHeight="1">
      <c r="A185" s="191" t="s">
        <v>1412</v>
      </c>
      <c r="B185" s="158" t="s">
        <v>1413</v>
      </c>
      <c r="C185" s="393" t="s">
        <v>31</v>
      </c>
      <c r="D185" s="151" t="s">
        <v>1073</v>
      </c>
      <c r="E185" s="152" t="s">
        <v>1414</v>
      </c>
      <c r="F185" s="391" t="s">
        <v>1415</v>
      </c>
      <c r="G185" s="158" t="s">
        <v>1416</v>
      </c>
      <c r="H185" s="158"/>
      <c r="I185" s="158"/>
      <c r="J185" s="158"/>
      <c r="K185" s="158"/>
      <c r="L185" s="158"/>
      <c r="M185" s="158" t="s">
        <v>944</v>
      </c>
      <c r="N185" s="475">
        <v>43167</v>
      </c>
      <c r="O185" s="158" t="s">
        <v>1417</v>
      </c>
      <c r="P185" s="460">
        <v>42709</v>
      </c>
      <c r="Q185" s="158"/>
      <c r="R185" s="452"/>
      <c r="S185" s="158" t="s">
        <v>730</v>
      </c>
      <c r="T185" s="475">
        <v>42079</v>
      </c>
      <c r="U185" s="158"/>
      <c r="V185" s="475"/>
      <c r="W185" s="158"/>
      <c r="X185" s="158"/>
      <c r="Y185" s="157">
        <v>43117</v>
      </c>
      <c r="Z185" s="97">
        <v>43040</v>
      </c>
      <c r="AA185" s="210" t="s">
        <v>59</v>
      </c>
      <c r="AB185" s="233" t="s">
        <v>2835</v>
      </c>
      <c r="AC185" s="160">
        <v>43770</v>
      </c>
    </row>
    <row r="186" spans="1:29" ht="15.75" customHeight="1">
      <c r="A186" s="191" t="s">
        <v>1418</v>
      </c>
      <c r="B186" s="198" t="s">
        <v>1419</v>
      </c>
      <c r="C186" s="198" t="s">
        <v>31</v>
      </c>
      <c r="D186" s="198" t="s">
        <v>219</v>
      </c>
      <c r="E186" s="198" t="s">
        <v>3007</v>
      </c>
      <c r="F186" s="498" t="s">
        <v>1421</v>
      </c>
      <c r="G186" s="198" t="s">
        <v>1422</v>
      </c>
      <c r="H186" s="198"/>
      <c r="I186" s="198"/>
      <c r="J186" s="198"/>
      <c r="K186" s="198"/>
      <c r="L186" s="499"/>
      <c r="M186" s="135"/>
      <c r="N186" s="135"/>
      <c r="O186" s="135" t="s">
        <v>315</v>
      </c>
      <c r="P186" s="517">
        <v>42969</v>
      </c>
      <c r="Q186" s="517"/>
      <c r="R186" s="517"/>
      <c r="S186" s="155"/>
      <c r="T186" s="518"/>
      <c r="U186" s="135" t="s">
        <v>1423</v>
      </c>
      <c r="V186" s="517">
        <v>41627</v>
      </c>
      <c r="W186" s="135" t="s">
        <v>3048</v>
      </c>
      <c r="X186" s="135"/>
      <c r="Y186" s="500">
        <v>43432</v>
      </c>
      <c r="Z186" s="97">
        <v>43344</v>
      </c>
      <c r="AA186" s="158" t="s">
        <v>37</v>
      </c>
      <c r="AB186" s="158"/>
      <c r="AC186" s="496">
        <v>43709</v>
      </c>
    </row>
    <row r="187" spans="1:29" ht="15.75" customHeight="1">
      <c r="A187" s="192" t="s">
        <v>1425</v>
      </c>
      <c r="B187" s="193" t="s">
        <v>1426</v>
      </c>
      <c r="C187" s="193" t="s">
        <v>31</v>
      </c>
      <c r="D187" s="193" t="s">
        <v>1073</v>
      </c>
      <c r="E187" s="193" t="s">
        <v>1427</v>
      </c>
      <c r="F187" s="519" t="s">
        <v>1428</v>
      </c>
      <c r="G187" s="193" t="s">
        <v>1429</v>
      </c>
      <c r="H187" s="193"/>
      <c r="I187" s="193"/>
      <c r="J187" s="193"/>
      <c r="K187" s="193"/>
      <c r="L187" s="520"/>
      <c r="N187" s="135"/>
      <c r="O187" t="s">
        <v>1430</v>
      </c>
      <c r="P187" s="517">
        <v>42803</v>
      </c>
      <c r="Q187" s="521"/>
      <c r="R187" s="521"/>
      <c r="S187" s="522"/>
      <c r="T187" s="523"/>
      <c r="V187" s="521"/>
      <c r="Y187" s="194">
        <v>43249</v>
      </c>
      <c r="Z187" s="524">
        <v>43221</v>
      </c>
      <c r="AA187" s="277" t="s">
        <v>59</v>
      </c>
      <c r="AB187" s="277" t="s">
        <v>2953</v>
      </c>
      <c r="AC187" s="487">
        <v>43952</v>
      </c>
    </row>
    <row r="188" spans="1:29" ht="15.75" customHeight="1">
      <c r="A188" s="192" t="s">
        <v>1431</v>
      </c>
      <c r="B188" s="193" t="s">
        <v>1432</v>
      </c>
      <c r="C188" s="193" t="s">
        <v>31</v>
      </c>
      <c r="D188" s="193" t="s">
        <v>219</v>
      </c>
      <c r="E188" s="193" t="s">
        <v>1433</v>
      </c>
      <c r="F188" s="519" t="s">
        <v>1434</v>
      </c>
      <c r="G188" s="193" t="s">
        <v>1435</v>
      </c>
      <c r="H188" s="193"/>
      <c r="I188" s="193"/>
      <c r="J188" s="193"/>
      <c r="K188" s="193"/>
      <c r="L188" s="520"/>
      <c r="M188" t="s">
        <v>1436</v>
      </c>
      <c r="N188" s="521">
        <v>43133</v>
      </c>
      <c r="P188" s="521"/>
      <c r="Q188" s="521"/>
      <c r="R188" s="521"/>
      <c r="S188" s="522" t="s">
        <v>1437</v>
      </c>
      <c r="T188" s="523">
        <v>42157</v>
      </c>
      <c r="V188" s="521"/>
      <c r="Y188" s="194">
        <v>42021</v>
      </c>
      <c r="Z188" s="524">
        <v>42248</v>
      </c>
      <c r="AA188" s="277" t="s">
        <v>59</v>
      </c>
      <c r="AB188" s="277" t="s">
        <v>2730</v>
      </c>
      <c r="AC188" s="487">
        <v>43709</v>
      </c>
    </row>
    <row r="189" spans="1:29" ht="15.75" customHeight="1">
      <c r="A189" s="192" t="s">
        <v>1438</v>
      </c>
      <c r="B189" s="193" t="s">
        <v>1439</v>
      </c>
      <c r="C189" s="193" t="s">
        <v>31</v>
      </c>
      <c r="D189" s="193" t="s">
        <v>83</v>
      </c>
      <c r="E189" s="193" t="s">
        <v>1440</v>
      </c>
      <c r="F189" s="519" t="s">
        <v>1441</v>
      </c>
      <c r="G189" s="193" t="s">
        <v>1442</v>
      </c>
      <c r="H189" s="193"/>
      <c r="I189" s="193"/>
      <c r="J189" s="193"/>
      <c r="K189" s="193"/>
      <c r="L189" s="499"/>
      <c r="N189" s="521"/>
      <c r="O189" t="s">
        <v>619</v>
      </c>
      <c r="P189" s="521">
        <v>42793</v>
      </c>
      <c r="Q189" s="521" t="s">
        <v>1443</v>
      </c>
      <c r="R189" s="521">
        <v>42262</v>
      </c>
      <c r="S189" s="522"/>
      <c r="T189" s="523"/>
      <c r="V189" s="521"/>
      <c r="Y189" s="194">
        <v>42770</v>
      </c>
      <c r="Z189" s="524">
        <v>42826</v>
      </c>
      <c r="AA189" s="589" t="s">
        <v>59</v>
      </c>
      <c r="AB189" s="589" t="s">
        <v>2924</v>
      </c>
      <c r="AC189" s="638">
        <v>43922</v>
      </c>
    </row>
    <row r="190" spans="1:29" ht="15.75" customHeight="1">
      <c r="A190" s="192" t="s">
        <v>2862</v>
      </c>
      <c r="B190" s="277" t="s">
        <v>2863</v>
      </c>
      <c r="C190" s="545" t="s">
        <v>31</v>
      </c>
      <c r="D190" s="546"/>
      <c r="E190" s="200" t="s">
        <v>2864</v>
      </c>
      <c r="F190" s="547" t="s">
        <v>2865</v>
      </c>
      <c r="G190" s="277"/>
      <c r="H190" s="277"/>
      <c r="I190" s="277"/>
      <c r="J190" s="277"/>
      <c r="K190" s="277"/>
      <c r="L190" s="277"/>
      <c r="M190" s="277" t="s">
        <v>2866</v>
      </c>
      <c r="N190" s="460">
        <v>43089</v>
      </c>
      <c r="O190" s="277"/>
      <c r="P190" s="277"/>
      <c r="Q190" s="277"/>
      <c r="R190" s="452"/>
      <c r="S190" s="277"/>
      <c r="T190" s="548"/>
      <c r="U190" s="277"/>
      <c r="V190" s="548"/>
      <c r="W190" s="277"/>
      <c r="X190" s="277"/>
      <c r="Y190" s="486">
        <v>43690</v>
      </c>
      <c r="Z190" s="524">
        <v>43466</v>
      </c>
      <c r="AA190" s="277" t="s">
        <v>37</v>
      </c>
      <c r="AB190" s="277"/>
      <c r="AC190" s="487">
        <v>43831</v>
      </c>
    </row>
    <row r="191" spans="1:29" ht="15.75" customHeight="1">
      <c r="A191" s="192" t="s">
        <v>2849</v>
      </c>
      <c r="B191" s="193" t="s">
        <v>2850</v>
      </c>
      <c r="C191" s="193" t="s">
        <v>31</v>
      </c>
      <c r="D191" s="193"/>
      <c r="E191" s="193" t="s">
        <v>2851</v>
      </c>
      <c r="F191" s="519" t="s">
        <v>2852</v>
      </c>
      <c r="G191" s="193" t="s">
        <v>2853</v>
      </c>
      <c r="H191" s="193"/>
      <c r="I191" s="193"/>
      <c r="J191" s="193"/>
      <c r="K191" s="193"/>
      <c r="L191" s="520"/>
      <c r="M191" t="s">
        <v>409</v>
      </c>
      <c r="N191" s="521">
        <v>43046</v>
      </c>
      <c r="P191" s="521"/>
      <c r="Q191" s="521" t="s">
        <v>2854</v>
      </c>
      <c r="R191" s="521">
        <v>42439</v>
      </c>
      <c r="S191" s="522"/>
      <c r="T191" s="523"/>
      <c r="V191" s="521"/>
      <c r="Y191" s="194">
        <v>43357</v>
      </c>
      <c r="Z191" s="524">
        <v>43070</v>
      </c>
      <c r="AA191" s="277" t="s">
        <v>59</v>
      </c>
      <c r="AB191" s="277" t="s">
        <v>2844</v>
      </c>
      <c r="AC191" s="487">
        <v>43800</v>
      </c>
    </row>
    <row r="192" spans="1:29" ht="15.75" customHeight="1">
      <c r="A192" s="192" t="s">
        <v>2873</v>
      </c>
      <c r="B192" s="193" t="s">
        <v>2874</v>
      </c>
      <c r="C192" s="193" t="s">
        <v>31</v>
      </c>
      <c r="D192" s="193" t="s">
        <v>2293</v>
      </c>
      <c r="E192" s="193" t="s">
        <v>2875</v>
      </c>
      <c r="F192" s="519" t="s">
        <v>2876</v>
      </c>
      <c r="G192" s="193" t="s">
        <v>2877</v>
      </c>
      <c r="H192" s="193"/>
      <c r="I192" s="193"/>
      <c r="J192" s="193"/>
      <c r="K192" s="193" t="s">
        <v>2878</v>
      </c>
      <c r="L192" s="520">
        <v>43756</v>
      </c>
      <c r="N192" s="521"/>
      <c r="P192" s="521"/>
      <c r="Q192" s="521"/>
      <c r="R192" s="521"/>
      <c r="S192" s="522" t="s">
        <v>2879</v>
      </c>
      <c r="T192" s="523">
        <v>42046</v>
      </c>
      <c r="V192" s="521"/>
      <c r="W192" t="s">
        <v>2880</v>
      </c>
      <c r="X192" s="521">
        <v>40756</v>
      </c>
      <c r="Y192" s="194">
        <v>42706</v>
      </c>
      <c r="Z192" s="524">
        <v>42370</v>
      </c>
      <c r="AA192" s="277" t="s">
        <v>59</v>
      </c>
      <c r="AB192" s="277" t="s">
        <v>2861</v>
      </c>
      <c r="AC192" s="487">
        <v>43831</v>
      </c>
    </row>
    <row r="193" spans="1:29" ht="15.75" customHeight="1">
      <c r="A193" s="192" t="s">
        <v>1444</v>
      </c>
      <c r="B193" s="193" t="s">
        <v>1445</v>
      </c>
      <c r="C193" s="193" t="s">
        <v>31</v>
      </c>
      <c r="D193" s="193"/>
      <c r="E193" s="193" t="s">
        <v>1446</v>
      </c>
      <c r="F193" s="519" t="s">
        <v>1447</v>
      </c>
      <c r="G193" s="193" t="s">
        <v>1448</v>
      </c>
      <c r="H193" s="193"/>
      <c r="I193" s="193"/>
      <c r="J193" s="193"/>
      <c r="K193" s="193" t="s">
        <v>3049</v>
      </c>
      <c r="L193" s="520">
        <v>43787</v>
      </c>
      <c r="N193" s="521"/>
      <c r="O193" t="s">
        <v>1450</v>
      </c>
      <c r="P193" s="521">
        <v>42635</v>
      </c>
      <c r="Q193" s="521"/>
      <c r="R193" s="521"/>
      <c r="S193" s="522" t="s">
        <v>1451</v>
      </c>
      <c r="T193" s="523">
        <v>42113</v>
      </c>
      <c r="V193" s="521"/>
      <c r="X193" s="521"/>
      <c r="Y193" s="194">
        <v>43200</v>
      </c>
      <c r="Z193" s="524">
        <v>43160</v>
      </c>
      <c r="AA193" s="171" t="s">
        <v>59</v>
      </c>
      <c r="AB193" s="277" t="s">
        <v>2898</v>
      </c>
      <c r="AC193" s="487">
        <v>43891</v>
      </c>
    </row>
    <row r="194" spans="1:29" ht="15.75" customHeight="1">
      <c r="A194" s="192" t="s">
        <v>2904</v>
      </c>
      <c r="B194" s="193" t="s">
        <v>2905</v>
      </c>
      <c r="C194" s="193" t="s">
        <v>31</v>
      </c>
      <c r="D194" s="193" t="s">
        <v>83</v>
      </c>
      <c r="E194" s="193" t="s">
        <v>2906</v>
      </c>
      <c r="F194" s="519" t="s">
        <v>2907</v>
      </c>
      <c r="G194" s="193" t="s">
        <v>2908</v>
      </c>
      <c r="H194" s="193"/>
      <c r="I194" s="193"/>
      <c r="J194" s="193"/>
      <c r="K194" s="193"/>
      <c r="L194" s="520"/>
      <c r="N194" s="521"/>
      <c r="P194" s="521"/>
      <c r="Q194" s="521"/>
      <c r="R194" s="521"/>
      <c r="S194" s="522" t="s">
        <v>2909</v>
      </c>
      <c r="T194" s="523">
        <v>42177</v>
      </c>
      <c r="V194" s="521"/>
      <c r="W194" t="s">
        <v>496</v>
      </c>
      <c r="X194" s="521">
        <v>41386</v>
      </c>
      <c r="Y194" s="194">
        <v>42831</v>
      </c>
      <c r="Z194" s="524">
        <v>42795</v>
      </c>
      <c r="AA194" s="171" t="s">
        <v>59</v>
      </c>
      <c r="AB194" s="277" t="s">
        <v>2898</v>
      </c>
      <c r="AC194" s="487">
        <v>43891</v>
      </c>
    </row>
    <row r="195" spans="1:29" ht="17.25" customHeight="1">
      <c r="A195" s="192" t="s">
        <v>2742</v>
      </c>
      <c r="B195" s="193" t="s">
        <v>2743</v>
      </c>
      <c r="C195" s="193" t="s">
        <v>31</v>
      </c>
      <c r="D195" s="193" t="s">
        <v>370</v>
      </c>
      <c r="E195" s="198" t="s">
        <v>3008</v>
      </c>
      <c r="F195" s="519" t="s">
        <v>2745</v>
      </c>
      <c r="G195" s="193" t="s">
        <v>2746</v>
      </c>
      <c r="H195" s="193"/>
      <c r="I195" s="193"/>
      <c r="J195" s="193"/>
      <c r="K195" s="193"/>
      <c r="L195" s="520"/>
      <c r="N195" s="521"/>
      <c r="P195" s="521"/>
      <c r="Q195" s="521"/>
      <c r="R195" s="521"/>
      <c r="S195" s="522" t="s">
        <v>2747</v>
      </c>
      <c r="T195" s="523">
        <v>41947</v>
      </c>
      <c r="V195" s="521"/>
      <c r="X195" s="521"/>
      <c r="Y195" s="194">
        <v>42894</v>
      </c>
      <c r="Z195" s="524">
        <v>43009</v>
      </c>
      <c r="AA195" s="277" t="s">
        <v>59</v>
      </c>
      <c r="AB195" s="277" t="s">
        <v>2748</v>
      </c>
      <c r="AC195" s="487">
        <v>43739</v>
      </c>
    </row>
    <row r="196" spans="1:29" ht="17.25" customHeight="1">
      <c r="A196" s="191" t="s">
        <v>1458</v>
      </c>
      <c r="B196" s="198" t="s">
        <v>1459</v>
      </c>
      <c r="C196" s="198" t="s">
        <v>112</v>
      </c>
      <c r="D196" s="198" t="s">
        <v>412</v>
      </c>
      <c r="E196" s="198" t="s">
        <v>1460</v>
      </c>
      <c r="F196" s="498" t="s">
        <v>1461</v>
      </c>
      <c r="G196" s="198" t="s">
        <v>1462</v>
      </c>
      <c r="H196" s="198"/>
      <c r="I196" s="198" t="s">
        <v>509</v>
      </c>
      <c r="J196" s="198" t="s">
        <v>943</v>
      </c>
      <c r="K196" s="198"/>
      <c r="L196" s="499"/>
      <c r="M196" s="135"/>
      <c r="N196" s="517"/>
      <c r="O196" s="135" t="s">
        <v>511</v>
      </c>
      <c r="P196" s="517">
        <v>42916</v>
      </c>
      <c r="Q196" s="517"/>
      <c r="R196" s="517"/>
      <c r="S196" s="155"/>
      <c r="T196" s="518"/>
      <c r="U196" s="135"/>
      <c r="V196" s="517"/>
      <c r="W196" s="135"/>
      <c r="X196" s="517"/>
      <c r="Y196" s="500">
        <v>42974</v>
      </c>
      <c r="Z196" s="97">
        <v>42948</v>
      </c>
      <c r="AA196" s="158" t="s">
        <v>59</v>
      </c>
      <c r="AB196" s="158" t="s">
        <v>119</v>
      </c>
      <c r="AC196" s="160">
        <v>44044</v>
      </c>
    </row>
    <row r="197" spans="1:29" ht="15.75" customHeight="1">
      <c r="A197" s="192" t="s">
        <v>1463</v>
      </c>
      <c r="B197" s="193" t="s">
        <v>1464</v>
      </c>
      <c r="C197" s="198" t="s">
        <v>31</v>
      </c>
      <c r="D197" s="193" t="s">
        <v>515</v>
      </c>
      <c r="E197" s="193" t="s">
        <v>1465</v>
      </c>
      <c r="F197" s="519" t="s">
        <v>1466</v>
      </c>
      <c r="G197" s="193" t="s">
        <v>1467</v>
      </c>
      <c r="H197" s="193"/>
      <c r="I197" s="193"/>
      <c r="J197" s="193"/>
      <c r="K197" s="193"/>
      <c r="L197" s="520"/>
      <c r="N197" s="521"/>
      <c r="O197" t="s">
        <v>805</v>
      </c>
      <c r="P197" s="521">
        <v>42787</v>
      </c>
      <c r="Q197" s="521"/>
      <c r="R197" s="521"/>
      <c r="S197" s="522" t="s">
        <v>1468</v>
      </c>
      <c r="T197" s="523">
        <v>42229</v>
      </c>
      <c r="V197" s="521"/>
      <c r="X197" s="521"/>
      <c r="Y197" s="194">
        <v>43217</v>
      </c>
      <c r="Z197" s="524">
        <v>43344</v>
      </c>
      <c r="AA197" s="277" t="s">
        <v>37</v>
      </c>
      <c r="AB197" s="277"/>
      <c r="AC197" s="487">
        <v>43709</v>
      </c>
    </row>
    <row r="198" spans="1:29" ht="15.75" customHeight="1">
      <c r="A198" s="192" t="s">
        <v>2823</v>
      </c>
      <c r="B198" s="193" t="s">
        <v>2824</v>
      </c>
      <c r="C198" s="198" t="s">
        <v>237</v>
      </c>
      <c r="D198" s="193"/>
      <c r="E198" s="193" t="s">
        <v>2825</v>
      </c>
      <c r="F198" s="519" t="s">
        <v>2826</v>
      </c>
      <c r="G198" s="193" t="s">
        <v>2827</v>
      </c>
      <c r="H198" s="193"/>
      <c r="I198" s="193"/>
      <c r="J198" s="193"/>
      <c r="K198" s="193"/>
      <c r="L198" s="499"/>
      <c r="N198" s="521"/>
      <c r="O198" t="s">
        <v>2828</v>
      </c>
      <c r="P198" s="521">
        <v>42930</v>
      </c>
      <c r="Q198" s="521"/>
      <c r="R198" s="521"/>
      <c r="S198" s="522"/>
      <c r="T198" s="523"/>
      <c r="V198" s="521"/>
      <c r="X198" s="521"/>
      <c r="Y198" s="194">
        <v>43244</v>
      </c>
      <c r="Z198" s="524">
        <v>43405</v>
      </c>
      <c r="AA198" s="277" t="s">
        <v>37</v>
      </c>
      <c r="AB198" s="277"/>
      <c r="AC198" s="487">
        <v>43770</v>
      </c>
    </row>
    <row r="199" spans="1:29" ht="15.75" customHeight="1">
      <c r="A199" s="192" t="s">
        <v>1499</v>
      </c>
      <c r="B199" s="193" t="s">
        <v>1500</v>
      </c>
      <c r="C199" s="198" t="s">
        <v>31</v>
      </c>
      <c r="D199" s="193" t="s">
        <v>148</v>
      </c>
      <c r="E199" s="193" t="s">
        <v>1501</v>
      </c>
      <c r="F199" s="519">
        <v>8134161194</v>
      </c>
      <c r="G199" s="193" t="s">
        <v>1502</v>
      </c>
      <c r="H199" s="193"/>
      <c r="I199" s="193"/>
      <c r="J199" s="193"/>
      <c r="K199" s="193"/>
      <c r="L199" s="520"/>
      <c r="M199" s="193" t="s">
        <v>1503</v>
      </c>
      <c r="N199" s="523">
        <v>43220</v>
      </c>
      <c r="P199" s="521"/>
      <c r="Q199" s="193" t="s">
        <v>408</v>
      </c>
      <c r="R199" s="523">
        <v>42544</v>
      </c>
      <c r="S199" s="522"/>
      <c r="T199" s="523"/>
      <c r="V199" s="521"/>
      <c r="X199" s="521"/>
      <c r="Y199" s="194">
        <v>43628</v>
      </c>
      <c r="Z199" s="524">
        <v>43647</v>
      </c>
      <c r="AA199" s="284" t="s">
        <v>37</v>
      </c>
      <c r="AB199" s="284"/>
      <c r="AC199" s="487">
        <v>44013</v>
      </c>
    </row>
    <row r="200" spans="1:29" ht="15.75" customHeight="1">
      <c r="A200" s="192" t="s">
        <v>1504</v>
      </c>
      <c r="B200" s="193" t="s">
        <v>1505</v>
      </c>
      <c r="C200" s="198" t="s">
        <v>31</v>
      </c>
      <c r="D200" s="193" t="s">
        <v>1506</v>
      </c>
      <c r="E200" s="193" t="s">
        <v>1507</v>
      </c>
      <c r="F200" s="519">
        <v>8324549401</v>
      </c>
      <c r="G200" s="193" t="s">
        <v>1508</v>
      </c>
      <c r="H200" s="193"/>
      <c r="I200" s="193" t="s">
        <v>1509</v>
      </c>
      <c r="J200" s="193" t="s">
        <v>3050</v>
      </c>
      <c r="K200" s="193"/>
      <c r="L200" s="520"/>
      <c r="M200" s="193" t="s">
        <v>1510</v>
      </c>
      <c r="N200" s="523">
        <v>43009</v>
      </c>
      <c r="P200" s="521"/>
      <c r="Q200" s="521"/>
      <c r="R200" s="521"/>
      <c r="S200" s="522"/>
      <c r="T200" s="523"/>
      <c r="V200" s="521"/>
      <c r="X200" s="521"/>
      <c r="Y200" s="194">
        <v>43824</v>
      </c>
      <c r="Z200" s="524">
        <v>43647</v>
      </c>
      <c r="AA200" s="284" t="s">
        <v>37</v>
      </c>
      <c r="AB200" s="284"/>
      <c r="AC200" s="487">
        <v>44013</v>
      </c>
    </row>
    <row r="201" spans="1:29" ht="15.75" customHeight="1">
      <c r="A201" s="192" t="s">
        <v>1511</v>
      </c>
      <c r="B201" s="193" t="s">
        <v>1512</v>
      </c>
      <c r="C201" s="198" t="s">
        <v>31</v>
      </c>
      <c r="D201" s="193" t="s">
        <v>93</v>
      </c>
      <c r="E201" s="193" t="s">
        <v>1513</v>
      </c>
      <c r="F201" s="519" t="s">
        <v>1514</v>
      </c>
      <c r="G201" s="193" t="s">
        <v>1515</v>
      </c>
      <c r="H201" s="193" t="s">
        <v>230</v>
      </c>
      <c r="I201" s="193"/>
      <c r="J201" s="193"/>
      <c r="K201" s="193"/>
      <c r="L201" s="520"/>
      <c r="N201" s="521"/>
      <c r="O201" t="s">
        <v>1516</v>
      </c>
      <c r="P201" s="521">
        <v>42863</v>
      </c>
      <c r="Q201" s="521"/>
      <c r="R201" s="521"/>
      <c r="S201" s="522" t="s">
        <v>1517</v>
      </c>
      <c r="T201" s="523">
        <v>41949</v>
      </c>
      <c r="V201" s="521"/>
      <c r="X201" s="521"/>
      <c r="Y201" s="194">
        <v>42718</v>
      </c>
      <c r="Z201" s="524">
        <v>42401</v>
      </c>
      <c r="AA201" s="284" t="s">
        <v>59</v>
      </c>
      <c r="AB201" s="284" t="s">
        <v>2999</v>
      </c>
      <c r="AC201" s="487">
        <v>43862</v>
      </c>
    </row>
    <row r="202" spans="1:29" ht="15.75" customHeight="1">
      <c r="A202" s="192" t="s">
        <v>2788</v>
      </c>
      <c r="B202" s="193" t="s">
        <v>2789</v>
      </c>
      <c r="C202" s="198" t="s">
        <v>31</v>
      </c>
      <c r="D202" s="193" t="s">
        <v>54</v>
      </c>
      <c r="E202" s="198" t="s">
        <v>2790</v>
      </c>
      <c r="F202" s="519" t="s">
        <v>2791</v>
      </c>
      <c r="G202" s="193" t="s">
        <v>2792</v>
      </c>
      <c r="H202" s="193"/>
      <c r="I202" s="193"/>
      <c r="J202" s="193"/>
      <c r="K202" s="193"/>
      <c r="L202" s="520"/>
      <c r="N202" s="521"/>
      <c r="O202" t="s">
        <v>2793</v>
      </c>
      <c r="P202" s="521">
        <v>42939</v>
      </c>
      <c r="Q202" s="521"/>
      <c r="R202" s="521"/>
      <c r="S202" s="522"/>
      <c r="T202" s="523"/>
      <c r="V202" s="521"/>
      <c r="W202" t="s">
        <v>2794</v>
      </c>
      <c r="X202" s="521">
        <v>41219</v>
      </c>
      <c r="Y202" s="194">
        <v>43076</v>
      </c>
      <c r="Z202" s="524">
        <v>42644</v>
      </c>
      <c r="AA202" s="158" t="s">
        <v>59</v>
      </c>
      <c r="AB202" s="158" t="s">
        <v>2748</v>
      </c>
      <c r="AC202" s="496">
        <v>43739</v>
      </c>
    </row>
    <row r="203" spans="1:29" ht="15.75" customHeight="1">
      <c r="A203" s="192" t="s">
        <v>1543</v>
      </c>
      <c r="B203" s="590" t="s">
        <v>1544</v>
      </c>
      <c r="C203" s="198" t="s">
        <v>31</v>
      </c>
      <c r="D203" s="193" t="s">
        <v>260</v>
      </c>
      <c r="E203" s="193" t="s">
        <v>1545</v>
      </c>
      <c r="F203" s="519" t="s">
        <v>1546</v>
      </c>
      <c r="G203" s="193" t="s">
        <v>1547</v>
      </c>
      <c r="H203" s="193"/>
      <c r="I203" s="193"/>
      <c r="J203" s="193"/>
      <c r="K203" s="193"/>
      <c r="L203" s="520"/>
      <c r="O203" s="193" t="s">
        <v>646</v>
      </c>
      <c r="P203" s="523">
        <v>42815</v>
      </c>
      <c r="Q203" s="521"/>
      <c r="R203" s="521"/>
      <c r="S203" s="534"/>
      <c r="T203" s="523"/>
      <c r="U203" s="521"/>
      <c r="V203" s="521"/>
      <c r="W203" s="521"/>
      <c r="X203" s="521"/>
      <c r="Y203" s="194">
        <v>43613</v>
      </c>
      <c r="Z203" s="524">
        <v>43556</v>
      </c>
      <c r="AA203" s="277" t="s">
        <v>37</v>
      </c>
      <c r="AB203" s="277"/>
      <c r="AC203" s="487">
        <v>43922</v>
      </c>
    </row>
    <row r="204" spans="1:29" ht="15.75" customHeight="1">
      <c r="A204" s="192" t="s">
        <v>2795</v>
      </c>
      <c r="B204" s="193" t="s">
        <v>2796</v>
      </c>
      <c r="C204" s="198" t="s">
        <v>31</v>
      </c>
      <c r="D204" s="193" t="s">
        <v>103</v>
      </c>
      <c r="E204" s="193" t="s">
        <v>2797</v>
      </c>
      <c r="F204" s="519" t="s">
        <v>2798</v>
      </c>
      <c r="G204" s="193" t="s">
        <v>2799</v>
      </c>
      <c r="H204" s="193"/>
      <c r="I204" s="193"/>
      <c r="J204" s="193"/>
      <c r="K204" s="193"/>
      <c r="L204" s="520"/>
      <c r="N204" s="521"/>
      <c r="P204" s="521"/>
      <c r="Q204" s="521" t="s">
        <v>2800</v>
      </c>
      <c r="R204" s="521">
        <v>42590</v>
      </c>
      <c r="S204" s="522"/>
      <c r="T204" s="523"/>
      <c r="U204" t="s">
        <v>2801</v>
      </c>
      <c r="V204" s="521">
        <v>41774</v>
      </c>
      <c r="W204" t="s">
        <v>3051</v>
      </c>
      <c r="X204" s="521">
        <v>41037</v>
      </c>
      <c r="Y204" s="194">
        <v>43281</v>
      </c>
      <c r="Z204" s="524">
        <v>43374</v>
      </c>
      <c r="AA204" s="277" t="s">
        <v>37</v>
      </c>
      <c r="AB204" s="277"/>
      <c r="AC204" s="487">
        <v>43739</v>
      </c>
    </row>
    <row r="205" spans="1:29" ht="15.75" customHeight="1">
      <c r="A205" s="192" t="s">
        <v>1548</v>
      </c>
      <c r="B205" s="193" t="s">
        <v>1549</v>
      </c>
      <c r="C205" s="198" t="s">
        <v>31</v>
      </c>
      <c r="D205" s="193"/>
      <c r="E205" s="193" t="s">
        <v>1550</v>
      </c>
      <c r="F205" s="519" t="s">
        <v>1551</v>
      </c>
      <c r="G205" s="193"/>
      <c r="H205" s="193"/>
      <c r="I205" s="193"/>
      <c r="J205" s="193"/>
      <c r="K205" s="193"/>
      <c r="L205" s="520"/>
      <c r="M205" s="193" t="s">
        <v>367</v>
      </c>
      <c r="N205" s="557">
        <v>43314</v>
      </c>
      <c r="P205" s="521"/>
      <c r="Q205" s="521"/>
      <c r="R205" s="521"/>
      <c r="S205" s="534"/>
      <c r="T205" s="523"/>
      <c r="U205" s="521"/>
      <c r="V205" s="521"/>
      <c r="W205" s="521"/>
      <c r="X205" s="521"/>
      <c r="Y205" s="194">
        <v>43568</v>
      </c>
      <c r="Z205" s="524">
        <v>43586</v>
      </c>
      <c r="AA205" s="277" t="s">
        <v>37</v>
      </c>
      <c r="AB205" s="277"/>
      <c r="AC205" s="487">
        <v>43952</v>
      </c>
    </row>
    <row r="206" spans="1:29" ht="15.75" customHeight="1">
      <c r="A206" s="192" t="s">
        <v>1553</v>
      </c>
      <c r="B206" s="193" t="s">
        <v>1554</v>
      </c>
      <c r="C206" s="198" t="s">
        <v>514</v>
      </c>
      <c r="D206" s="193" t="s">
        <v>515</v>
      </c>
      <c r="E206" s="193" t="s">
        <v>1555</v>
      </c>
      <c r="F206" s="519" t="s">
        <v>1556</v>
      </c>
      <c r="G206" s="193" t="s">
        <v>1557</v>
      </c>
      <c r="H206" s="193"/>
      <c r="I206" s="193"/>
      <c r="J206" s="193"/>
      <c r="K206" s="193"/>
      <c r="L206" s="520"/>
      <c r="M206" t="s">
        <v>1558</v>
      </c>
      <c r="N206" s="521">
        <v>43229</v>
      </c>
      <c r="P206" s="521"/>
      <c r="Q206" s="521"/>
      <c r="R206" s="521"/>
      <c r="S206" s="522"/>
      <c r="T206" s="523"/>
      <c r="V206" s="521"/>
      <c r="Y206" s="194">
        <v>43522</v>
      </c>
      <c r="Z206" s="524">
        <v>43466</v>
      </c>
      <c r="AA206" s="277" t="s">
        <v>37</v>
      </c>
      <c r="AB206" s="277"/>
      <c r="AC206" s="487">
        <v>43831</v>
      </c>
    </row>
    <row r="207" spans="1:29" ht="15.75" customHeight="1">
      <c r="A207" s="192" t="s">
        <v>1559</v>
      </c>
      <c r="B207" s="193" t="s">
        <v>1560</v>
      </c>
      <c r="C207" s="193" t="s">
        <v>31</v>
      </c>
      <c r="D207" s="193" t="s">
        <v>602</v>
      </c>
      <c r="E207" s="193" t="s">
        <v>1561</v>
      </c>
      <c r="F207" s="519" t="s">
        <v>1562</v>
      </c>
      <c r="G207" s="193" t="s">
        <v>1563</v>
      </c>
      <c r="H207" s="193"/>
      <c r="I207" s="193"/>
      <c r="J207" s="193"/>
      <c r="K207" s="193"/>
      <c r="L207" s="520"/>
      <c r="N207" s="521"/>
      <c r="S207" s="522" t="s">
        <v>1564</v>
      </c>
      <c r="T207" s="523">
        <v>42129</v>
      </c>
      <c r="V207" s="521"/>
      <c r="W207" t="s">
        <v>1565</v>
      </c>
      <c r="X207" t="s">
        <v>1566</v>
      </c>
      <c r="Y207" s="194">
        <v>42084</v>
      </c>
      <c r="Z207" s="524">
        <v>42278</v>
      </c>
      <c r="AA207" s="277" t="s">
        <v>59</v>
      </c>
      <c r="AB207" s="277" t="s">
        <v>2748</v>
      </c>
      <c r="AC207" s="487">
        <v>43739</v>
      </c>
    </row>
    <row r="208" spans="1:29" ht="15.75" customHeight="1">
      <c r="A208" s="192" t="s">
        <v>2804</v>
      </c>
      <c r="B208" s="193" t="s">
        <v>2805</v>
      </c>
      <c r="C208" s="198" t="s">
        <v>31</v>
      </c>
      <c r="D208" s="193"/>
      <c r="E208" s="193" t="s">
        <v>2806</v>
      </c>
      <c r="F208" s="519" t="s">
        <v>2807</v>
      </c>
      <c r="G208" s="193" t="s">
        <v>2808</v>
      </c>
      <c r="H208" s="193" t="s">
        <v>230</v>
      </c>
      <c r="I208" s="193"/>
      <c r="J208" s="193"/>
      <c r="K208" s="193"/>
      <c r="L208" s="520"/>
      <c r="M208" t="s">
        <v>2809</v>
      </c>
      <c r="N208" s="521">
        <v>43017</v>
      </c>
      <c r="P208" s="521"/>
      <c r="Q208" s="521"/>
      <c r="R208" s="521"/>
      <c r="S208" s="534"/>
      <c r="T208" s="523"/>
      <c r="U208" s="521"/>
      <c r="V208" s="521"/>
      <c r="W208" s="521"/>
      <c r="X208" s="521"/>
      <c r="Y208" s="194">
        <v>43463</v>
      </c>
      <c r="Z208" s="524">
        <v>43374</v>
      </c>
      <c r="AA208" s="277" t="s">
        <v>37</v>
      </c>
      <c r="AB208" s="277"/>
      <c r="AC208" s="487">
        <v>43739</v>
      </c>
    </row>
    <row r="209" spans="1:29" ht="15.75" customHeight="1">
      <c r="A209" s="192" t="s">
        <v>1567</v>
      </c>
      <c r="B209" s="193" t="s">
        <v>1568</v>
      </c>
      <c r="C209" s="198" t="s">
        <v>31</v>
      </c>
      <c r="D209" s="193" t="s">
        <v>93</v>
      </c>
      <c r="E209" s="193" t="s">
        <v>1569</v>
      </c>
      <c r="F209" s="519" t="s">
        <v>1570</v>
      </c>
      <c r="G209" s="193" t="s">
        <v>1571</v>
      </c>
      <c r="H209" s="193" t="s">
        <v>1572</v>
      </c>
      <c r="I209" s="193"/>
      <c r="J209" s="193"/>
      <c r="K209" s="193" t="s">
        <v>1573</v>
      </c>
      <c r="L209" s="520">
        <v>43560</v>
      </c>
      <c r="N209" s="521"/>
      <c r="P209" s="521"/>
      <c r="Q209" s="521" t="s">
        <v>1574</v>
      </c>
      <c r="R209" s="521">
        <v>42536</v>
      </c>
      <c r="S209" s="534"/>
      <c r="T209" s="523"/>
      <c r="U209" s="521"/>
      <c r="V209" s="521"/>
      <c r="W209" s="521" t="s">
        <v>751</v>
      </c>
      <c r="X209" s="521">
        <v>41500</v>
      </c>
      <c r="Y209" s="194">
        <v>41965</v>
      </c>
      <c r="Z209" s="524">
        <v>41640</v>
      </c>
      <c r="AA209" s="277" t="s">
        <v>59</v>
      </c>
      <c r="AB209" s="277" t="s">
        <v>2999</v>
      </c>
      <c r="AC209" s="487">
        <v>43862</v>
      </c>
    </row>
    <row r="210" spans="1:29" ht="15.75" customHeight="1">
      <c r="A210" s="192" t="s">
        <v>1575</v>
      </c>
      <c r="B210" s="193" t="s">
        <v>1576</v>
      </c>
      <c r="C210" s="198" t="s">
        <v>31</v>
      </c>
      <c r="D210" s="193" t="s">
        <v>103</v>
      </c>
      <c r="E210" s="193" t="s">
        <v>1577</v>
      </c>
      <c r="F210" s="519" t="s">
        <v>1578</v>
      </c>
      <c r="G210" s="193" t="s">
        <v>1579</v>
      </c>
      <c r="H210" s="193"/>
      <c r="I210" s="193"/>
      <c r="J210" s="193"/>
      <c r="K210" s="193" t="s">
        <v>352</v>
      </c>
      <c r="L210" s="193" t="s">
        <v>3052</v>
      </c>
      <c r="O210" s="193" t="s">
        <v>1581</v>
      </c>
      <c r="P210" s="523">
        <v>42908</v>
      </c>
      <c r="Q210" s="521"/>
      <c r="R210" s="521"/>
      <c r="S210" s="534"/>
      <c r="T210" s="523"/>
      <c r="U210" s="521"/>
      <c r="V210" s="521"/>
      <c r="W210" s="521"/>
      <c r="X210" s="521"/>
      <c r="Y210" s="194">
        <v>43579</v>
      </c>
      <c r="Z210" s="524">
        <v>43586</v>
      </c>
      <c r="AA210" s="277" t="s">
        <v>37</v>
      </c>
      <c r="AB210" s="277"/>
      <c r="AC210" s="487">
        <v>43952</v>
      </c>
    </row>
    <row r="211" spans="1:29" ht="15.75" customHeight="1">
      <c r="A211" s="192" t="s">
        <v>1582</v>
      </c>
      <c r="B211" s="193" t="s">
        <v>1583</v>
      </c>
      <c r="C211" s="393" t="s">
        <v>31</v>
      </c>
      <c r="D211" s="193"/>
      <c r="E211" s="193" t="s">
        <v>1584</v>
      </c>
      <c r="F211" s="519" t="s">
        <v>1585</v>
      </c>
      <c r="G211" s="193" t="s">
        <v>1586</v>
      </c>
      <c r="H211" s="193"/>
      <c r="I211" s="193"/>
      <c r="J211" s="193"/>
      <c r="K211" s="193" t="s">
        <v>1587</v>
      </c>
      <c r="L211" s="639">
        <v>43427</v>
      </c>
      <c r="P211" s="521"/>
      <c r="Q211" s="521"/>
      <c r="R211" s="521"/>
      <c r="S211" s="534"/>
      <c r="T211" s="523"/>
      <c r="U211" s="521"/>
      <c r="V211" s="521"/>
      <c r="W211" s="521"/>
      <c r="X211" s="521"/>
      <c r="Y211" s="194">
        <v>43709</v>
      </c>
      <c r="Z211" s="524">
        <v>43525</v>
      </c>
      <c r="AA211" s="277" t="s">
        <v>37</v>
      </c>
      <c r="AB211" s="277"/>
      <c r="AC211" s="487">
        <v>43891</v>
      </c>
    </row>
    <row r="212" spans="1:29" ht="15.75" customHeight="1">
      <c r="A212" s="192" t="s">
        <v>1588</v>
      </c>
      <c r="B212" s="193" t="s">
        <v>1589</v>
      </c>
      <c r="C212" s="198" t="s">
        <v>31</v>
      </c>
      <c r="D212" s="193" t="s">
        <v>32</v>
      </c>
      <c r="E212" s="193" t="s">
        <v>1590</v>
      </c>
      <c r="F212" s="519" t="s">
        <v>1591</v>
      </c>
      <c r="G212" s="193"/>
      <c r="H212" s="193"/>
      <c r="I212" s="193"/>
      <c r="J212" s="193"/>
      <c r="K212" s="193"/>
      <c r="L212" s="523"/>
      <c r="N212" s="521"/>
      <c r="P212" s="521"/>
      <c r="Q212" s="193" t="s">
        <v>745</v>
      </c>
      <c r="R212" s="523">
        <v>42606</v>
      </c>
      <c r="U212" s="522" t="s">
        <v>1593</v>
      </c>
      <c r="V212" s="523">
        <v>41750</v>
      </c>
      <c r="W212" s="521"/>
      <c r="X212" s="521"/>
      <c r="Y212" s="194">
        <v>43673</v>
      </c>
      <c r="Z212" s="524">
        <v>43647</v>
      </c>
      <c r="AA212" s="277" t="s">
        <v>37</v>
      </c>
      <c r="AB212" s="277"/>
      <c r="AC212" s="487">
        <v>44013</v>
      </c>
    </row>
    <row r="213" spans="1:29" ht="15.75" customHeight="1">
      <c r="A213" s="192" t="s">
        <v>1594</v>
      </c>
      <c r="B213" s="193" t="s">
        <v>1595</v>
      </c>
      <c r="C213" s="198" t="s">
        <v>31</v>
      </c>
      <c r="D213" s="193"/>
      <c r="E213" s="193" t="s">
        <v>1596</v>
      </c>
      <c r="F213" s="519" t="s">
        <v>1597</v>
      </c>
      <c r="G213" s="193" t="s">
        <v>1598</v>
      </c>
      <c r="H213" s="193"/>
      <c r="I213" s="193"/>
      <c r="J213" s="193"/>
      <c r="K213" s="193" t="s">
        <v>1599</v>
      </c>
      <c r="L213" s="523">
        <v>43361</v>
      </c>
      <c r="N213" s="521"/>
      <c r="P213" s="521"/>
      <c r="Q213" s="521"/>
      <c r="R213" s="521"/>
      <c r="S213" s="534"/>
      <c r="T213" s="523"/>
      <c r="U213" s="521"/>
      <c r="V213" s="521"/>
      <c r="W213" s="521"/>
      <c r="X213" s="521"/>
      <c r="Y213" s="194">
        <v>43255</v>
      </c>
      <c r="Z213" s="524">
        <v>43405</v>
      </c>
      <c r="AA213" s="277" t="s">
        <v>37</v>
      </c>
      <c r="AB213" s="277"/>
      <c r="AC213" s="487">
        <v>43770</v>
      </c>
    </row>
    <row r="214" spans="1:29" ht="15.75" customHeight="1">
      <c r="A214" s="192" t="s">
        <v>1600</v>
      </c>
      <c r="B214" s="193" t="s">
        <v>1601</v>
      </c>
      <c r="C214" s="198" t="s">
        <v>31</v>
      </c>
      <c r="D214" s="193"/>
      <c r="E214" s="193" t="s">
        <v>1602</v>
      </c>
      <c r="F214" s="519" t="s">
        <v>1603</v>
      </c>
      <c r="G214" s="193" t="s">
        <v>1604</v>
      </c>
      <c r="H214" s="193"/>
      <c r="I214" s="193"/>
      <c r="J214" s="193"/>
      <c r="K214" s="193"/>
      <c r="L214" s="520"/>
      <c r="M214" t="s">
        <v>1605</v>
      </c>
      <c r="N214" s="521">
        <v>43341</v>
      </c>
      <c r="O214" t="s">
        <v>1606</v>
      </c>
      <c r="P214" s="521">
        <v>42692</v>
      </c>
      <c r="Q214" s="521"/>
      <c r="R214" s="521"/>
      <c r="S214" s="534"/>
      <c r="T214" s="523"/>
      <c r="U214" s="521"/>
      <c r="V214" s="521"/>
      <c r="W214" s="521"/>
      <c r="X214" s="521"/>
      <c r="Y214" s="194">
        <v>43135</v>
      </c>
      <c r="Z214" s="524">
        <v>43344</v>
      </c>
      <c r="AA214" s="277" t="s">
        <v>37</v>
      </c>
      <c r="AB214" s="277"/>
      <c r="AC214" s="487">
        <v>43709</v>
      </c>
    </row>
    <row r="215" spans="1:29" ht="15.75" customHeight="1">
      <c r="A215" s="192" t="s">
        <v>1607</v>
      </c>
      <c r="B215" s="193" t="s">
        <v>1608</v>
      </c>
      <c r="C215" s="198" t="s">
        <v>31</v>
      </c>
      <c r="D215" s="193"/>
      <c r="E215" s="193" t="s">
        <v>1609</v>
      </c>
      <c r="F215" s="519" t="s">
        <v>1610</v>
      </c>
      <c r="G215" s="193" t="s">
        <v>1611</v>
      </c>
      <c r="H215" s="193" t="s">
        <v>230</v>
      </c>
      <c r="I215" s="193"/>
      <c r="J215" s="193"/>
      <c r="K215" s="193"/>
      <c r="L215" s="520"/>
      <c r="M215" t="s">
        <v>922</v>
      </c>
      <c r="N215" s="521">
        <v>43061</v>
      </c>
      <c r="P215" s="521"/>
      <c r="Q215" s="521"/>
      <c r="R215" s="521"/>
      <c r="S215" s="534"/>
      <c r="T215" s="523"/>
      <c r="U215" s="521"/>
      <c r="V215" s="521"/>
      <c r="W215" s="521"/>
      <c r="X215" s="521"/>
      <c r="Y215" s="194">
        <v>43260</v>
      </c>
      <c r="Z215" s="524">
        <v>43101</v>
      </c>
      <c r="AA215" s="277" t="s">
        <v>59</v>
      </c>
      <c r="AB215" s="277" t="s">
        <v>2861</v>
      </c>
      <c r="AC215" s="487">
        <v>43831</v>
      </c>
    </row>
    <row r="216" spans="1:29" ht="18.75" customHeight="1">
      <c r="A216" s="192" t="s">
        <v>1612</v>
      </c>
      <c r="B216" s="593" t="s">
        <v>1613</v>
      </c>
      <c r="C216" s="198" t="s">
        <v>31</v>
      </c>
      <c r="D216" s="193" t="s">
        <v>430</v>
      </c>
      <c r="E216" s="594" t="s">
        <v>1614</v>
      </c>
      <c r="F216" s="519" t="s">
        <v>1615</v>
      </c>
      <c r="G216" s="193" t="s">
        <v>1616</v>
      </c>
      <c r="H216" s="193"/>
      <c r="I216" s="193"/>
      <c r="J216" s="193"/>
      <c r="K216" s="193" t="s">
        <v>1309</v>
      </c>
      <c r="L216" s="557">
        <v>43433</v>
      </c>
      <c r="P216" s="521"/>
      <c r="Q216" s="521"/>
      <c r="R216" s="521"/>
      <c r="S216" s="534"/>
      <c r="T216" s="523"/>
      <c r="U216" s="521"/>
      <c r="V216" s="521"/>
      <c r="W216" s="521"/>
      <c r="X216" s="521"/>
      <c r="Y216" s="194">
        <v>43543</v>
      </c>
      <c r="Z216" s="524">
        <v>43617</v>
      </c>
      <c r="AA216" s="277" t="s">
        <v>37</v>
      </c>
      <c r="AB216" s="277"/>
      <c r="AC216" s="487">
        <v>43983</v>
      </c>
    </row>
    <row r="217" spans="1:29" ht="15.75" customHeight="1">
      <c r="A217" s="191" t="s">
        <v>1630</v>
      </c>
      <c r="B217" s="198" t="s">
        <v>1631</v>
      </c>
      <c r="C217" s="198" t="s">
        <v>112</v>
      </c>
      <c r="D217" s="198" t="s">
        <v>1632</v>
      </c>
      <c r="E217" s="198" t="s">
        <v>1633</v>
      </c>
      <c r="F217" s="498" t="s">
        <v>1634</v>
      </c>
      <c r="G217" s="198" t="s">
        <v>1635</v>
      </c>
      <c r="H217" s="198"/>
      <c r="I217" s="198"/>
      <c r="J217" s="198"/>
      <c r="K217" s="198"/>
      <c r="L217" s="499"/>
      <c r="M217" s="135"/>
      <c r="N217" s="517"/>
      <c r="O217" s="135"/>
      <c r="P217" s="517"/>
      <c r="Q217" s="517" t="s">
        <v>870</v>
      </c>
      <c r="R217" s="517">
        <v>42380</v>
      </c>
      <c r="S217" s="550"/>
      <c r="T217" s="518"/>
      <c r="U217" s="517"/>
      <c r="V217" s="517"/>
      <c r="W217" s="517"/>
      <c r="X217" s="517"/>
      <c r="Y217" s="500">
        <v>43448</v>
      </c>
      <c r="Z217" s="97">
        <v>43191</v>
      </c>
      <c r="AA217" s="564" t="s">
        <v>59</v>
      </c>
      <c r="AB217" s="564" t="s">
        <v>2924</v>
      </c>
      <c r="AC217" s="640">
        <v>43922</v>
      </c>
    </row>
    <row r="218" spans="1:29" ht="15.75" customHeight="1">
      <c r="A218" s="191" t="s">
        <v>1624</v>
      </c>
      <c r="B218" s="535" t="s">
        <v>1625</v>
      </c>
      <c r="C218" s="198" t="s">
        <v>237</v>
      </c>
      <c r="D218" s="198"/>
      <c r="E218" s="625" t="s">
        <v>1626</v>
      </c>
      <c r="F218" s="625">
        <v>4074312614</v>
      </c>
      <c r="G218" s="193" t="s">
        <v>1627</v>
      </c>
      <c r="H218" s="193"/>
      <c r="I218" s="193"/>
      <c r="J218" s="193"/>
      <c r="K218" s="193" t="s">
        <v>1628</v>
      </c>
      <c r="L218" s="557">
        <v>43307</v>
      </c>
      <c r="P218" s="521"/>
      <c r="Q218" s="521"/>
      <c r="R218" s="521"/>
      <c r="S218" s="534"/>
      <c r="T218" s="523"/>
      <c r="U218" s="521"/>
      <c r="V218" s="521"/>
      <c r="W218" s="193" t="s">
        <v>1629</v>
      </c>
      <c r="X218" s="518">
        <v>39640</v>
      </c>
      <c r="Y218" s="194">
        <v>43637</v>
      </c>
      <c r="Z218" s="524">
        <v>43678</v>
      </c>
      <c r="AA218" s="284" t="s">
        <v>37</v>
      </c>
      <c r="AB218" s="284"/>
      <c r="AC218" s="487">
        <v>44044</v>
      </c>
    </row>
    <row r="219" spans="1:29" ht="15.75" customHeight="1">
      <c r="A219" s="192" t="s">
        <v>1636</v>
      </c>
      <c r="B219" s="193" t="s">
        <v>1637</v>
      </c>
      <c r="C219" s="198" t="s">
        <v>31</v>
      </c>
      <c r="D219" s="193" t="s">
        <v>334</v>
      </c>
      <c r="E219" s="193" t="s">
        <v>3009</v>
      </c>
      <c r="F219" s="519" t="s">
        <v>1639</v>
      </c>
      <c r="G219" s="193" t="s">
        <v>1640</v>
      </c>
      <c r="H219" s="193" t="s">
        <v>230</v>
      </c>
      <c r="I219" s="193"/>
      <c r="J219" s="193"/>
      <c r="K219" s="193"/>
      <c r="L219" s="520"/>
      <c r="O219" t="s">
        <v>922</v>
      </c>
      <c r="P219" s="521">
        <v>42887</v>
      </c>
      <c r="Q219" s="521"/>
      <c r="R219" s="521"/>
      <c r="S219" s="534"/>
      <c r="T219" s="523"/>
      <c r="U219" s="521"/>
      <c r="V219" s="521"/>
      <c r="W219" s="521"/>
      <c r="X219" s="517"/>
      <c r="Y219" s="194">
        <v>43162</v>
      </c>
      <c r="Z219" s="524">
        <v>43132</v>
      </c>
      <c r="AA219" s="284" t="s">
        <v>59</v>
      </c>
      <c r="AB219" s="284" t="s">
        <v>2999</v>
      </c>
      <c r="AC219" s="487">
        <v>43862</v>
      </c>
    </row>
    <row r="220" spans="1:29" ht="14.25" customHeight="1">
      <c r="A220" s="192" t="s">
        <v>1641</v>
      </c>
      <c r="B220" s="193" t="s">
        <v>1642</v>
      </c>
      <c r="C220" s="198" t="s">
        <v>31</v>
      </c>
      <c r="D220" s="193" t="s">
        <v>534</v>
      </c>
      <c r="E220" s="193" t="s">
        <v>1643</v>
      </c>
      <c r="F220" s="519" t="s">
        <v>1644</v>
      </c>
      <c r="G220" s="193" t="s">
        <v>1645</v>
      </c>
      <c r="H220" s="193" t="s">
        <v>230</v>
      </c>
      <c r="I220" s="193"/>
      <c r="J220" s="193"/>
      <c r="K220" s="193"/>
      <c r="L220" s="499"/>
      <c r="P220" s="521"/>
      <c r="Q220" s="521" t="s">
        <v>1647</v>
      </c>
      <c r="R220" s="521">
        <v>42491</v>
      </c>
      <c r="S220" s="534"/>
      <c r="T220" s="523"/>
      <c r="U220" s="521"/>
      <c r="V220" s="521"/>
      <c r="W220" s="521"/>
      <c r="X220" s="521"/>
      <c r="Y220" s="194">
        <v>42569</v>
      </c>
      <c r="Z220" s="524">
        <v>42675</v>
      </c>
      <c r="AA220" s="277" t="s">
        <v>59</v>
      </c>
      <c r="AB220" s="277" t="s">
        <v>2835</v>
      </c>
      <c r="AC220" s="487">
        <v>43770</v>
      </c>
    </row>
    <row r="221" spans="1:29" ht="14.25" customHeight="1">
      <c r="A221" s="192" t="s">
        <v>1652</v>
      </c>
      <c r="B221" s="193" t="s">
        <v>1653</v>
      </c>
      <c r="C221" s="198" t="s">
        <v>31</v>
      </c>
      <c r="D221" s="193"/>
      <c r="E221" s="193" t="s">
        <v>1654</v>
      </c>
      <c r="F221" s="519" t="s">
        <v>1655</v>
      </c>
      <c r="G221" s="193"/>
      <c r="H221" s="193"/>
      <c r="I221" s="193"/>
      <c r="J221" s="193"/>
      <c r="K221" s="193" t="s">
        <v>1657</v>
      </c>
      <c r="L221" s="193" t="s">
        <v>1658</v>
      </c>
      <c r="O221" t="s">
        <v>1659</v>
      </c>
      <c r="P221" s="523">
        <v>42948</v>
      </c>
      <c r="Q221" s="521"/>
      <c r="R221" s="521"/>
      <c r="S221" s="534"/>
      <c r="T221" s="523"/>
      <c r="U221" s="521"/>
      <c r="V221" s="521"/>
      <c r="W221" s="521"/>
      <c r="X221" s="521"/>
      <c r="Y221" s="194">
        <v>43672</v>
      </c>
      <c r="Z221" s="524">
        <v>43647</v>
      </c>
      <c r="AA221" s="277" t="s">
        <v>37</v>
      </c>
      <c r="AB221" s="277"/>
      <c r="AC221" s="487">
        <v>44013</v>
      </c>
    </row>
  </sheetData>
  <hyperlinks>
    <hyperlink ref="E72" r:id="rId1" xr:uid="{00000000-0004-0000-0600-000000000000}"/>
    <hyperlink ref="E83" r:id="rId2" xr:uid="{00000000-0004-0000-0600-000001000000}"/>
    <hyperlink ref="E96" r:id="rId3" xr:uid="{00000000-0004-0000-0600-000002000000}"/>
    <hyperlink ref="E151" r:id="rId4" xr:uid="{00000000-0004-0000-06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Roster</vt:lpstr>
      <vt:lpstr>Renewal Comm</vt:lpstr>
      <vt:lpstr>Chose not to renew</vt:lpstr>
      <vt:lpstr>Roster for Intl</vt:lpstr>
      <vt:lpstr>Serina Roster for Payment DNU</vt:lpstr>
      <vt:lpstr>Aug. 2019 - not renewed until t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Herrlich</dc:creator>
  <cp:lastModifiedBy>Familie Herrlich</cp:lastModifiedBy>
  <dcterms:created xsi:type="dcterms:W3CDTF">2020-06-28T17:45:14Z</dcterms:created>
  <dcterms:modified xsi:type="dcterms:W3CDTF">2020-06-28T17:54:40Z</dcterms:modified>
</cp:coreProperties>
</file>