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63493754f5b301/Desktop/"/>
    </mc:Choice>
  </mc:AlternateContent>
  <xr:revisionPtr revIDLastSave="0" documentId="8_{89B51070-17D1-47F9-9F61-21E1AB1C5F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oster" sheetId="1" r:id="rId1"/>
    <sheet name="Sheet5" sheetId="2" r:id="rId2"/>
    <sheet name="Birthdates" sheetId="3" r:id="rId3"/>
    <sheet name="20182019 Budget" sheetId="4" r:id="rId4"/>
    <sheet name="20172018 Budget" sheetId="5" r:id="rId5"/>
    <sheet name="20182019 Nomination 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5" l="1"/>
  <c r="F78" i="5" s="1"/>
  <c r="G45" i="5"/>
  <c r="G72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7" i="5" s="1"/>
  <c r="H4" i="5"/>
  <c r="H4" i="4"/>
  <c r="H5" i="4" s="1"/>
  <c r="H6" i="4" s="1"/>
  <c r="A55" i="1"/>
  <c r="A54" i="1"/>
  <c r="A53" i="1"/>
  <c r="I52" i="1"/>
  <c r="A52" i="1"/>
  <c r="I51" i="1"/>
  <c r="A51" i="1"/>
  <c r="I50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I24" i="1"/>
  <c r="A24" i="1"/>
  <c r="A23" i="1"/>
  <c r="A22" i="1"/>
  <c r="A21" i="1"/>
  <c r="A20" i="1"/>
  <c r="A19" i="1"/>
  <c r="A18" i="1"/>
  <c r="A17" i="1"/>
  <c r="I16" i="1"/>
  <c r="A16" i="1"/>
  <c r="A15" i="1"/>
  <c r="A14" i="1"/>
  <c r="I13" i="1"/>
  <c r="A13" i="1"/>
  <c r="A12" i="1"/>
  <c r="A11" i="1"/>
  <c r="A10" i="1"/>
  <c r="A9" i="1"/>
  <c r="A7" i="1"/>
  <c r="A6" i="1"/>
  <c r="A5" i="1"/>
  <c r="I4" i="1"/>
  <c r="A4" i="1"/>
  <c r="I3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6" authorId="0" shapeId="0" xr:uid="{00000000-0006-0000-0400-000001000000}">
      <text>
        <r>
          <rPr>
            <sz val="10"/>
            <color rgb="FF000000"/>
            <rFont val="Arial"/>
          </rPr>
          <t>20 and 33.80
	-MOMS Club Wausau</t>
        </r>
      </text>
    </comment>
  </commentList>
</comments>
</file>

<file path=xl/sharedStrings.xml><?xml version="1.0" encoding="utf-8"?>
<sst xmlns="http://schemas.openxmlformats.org/spreadsheetml/2006/main" count="1043" uniqueCount="648">
  <si>
    <t xml:space="preserve"> </t>
  </si>
  <si>
    <t>First Name</t>
  </si>
  <si>
    <t>Last Name</t>
  </si>
  <si>
    <t>Mailing Address</t>
  </si>
  <si>
    <t>City</t>
  </si>
  <si>
    <t>state</t>
  </si>
  <si>
    <t>Zip</t>
  </si>
  <si>
    <t>Phone</t>
  </si>
  <si>
    <t>E-mail</t>
  </si>
  <si>
    <t>Enrollment Date</t>
  </si>
  <si>
    <t>Pd. Membership?</t>
  </si>
  <si>
    <t>CODE OF CONDUCT SIGNED?</t>
  </si>
  <si>
    <t>PHOTO RELEASE SIGNED</t>
  </si>
  <si>
    <t>BOTH PARENTS</t>
  </si>
  <si>
    <t>Hannah</t>
  </si>
  <si>
    <t>Atkinson</t>
  </si>
  <si>
    <t>226 Meadow Lane</t>
  </si>
  <si>
    <t>Weston</t>
  </si>
  <si>
    <t>WI</t>
  </si>
  <si>
    <t>608-412-0203</t>
  </si>
  <si>
    <t>atkinsoha@gmail.com</t>
  </si>
  <si>
    <t>NO PHOTO</t>
  </si>
  <si>
    <t>Tia</t>
  </si>
  <si>
    <t>Bodenheimer (Williams)</t>
  </si>
  <si>
    <t>6611 Feith Ave</t>
  </si>
  <si>
    <t>715-212-6681</t>
  </si>
  <si>
    <t>Yes - December 2018</t>
  </si>
  <si>
    <t>Carissa</t>
  </si>
  <si>
    <t>Brittenham</t>
  </si>
  <si>
    <t>3309 Portage Street</t>
  </si>
  <si>
    <t>715-573-2643</t>
  </si>
  <si>
    <t>Yes - March 2019</t>
  </si>
  <si>
    <t>Kaitlyn (Kate)</t>
  </si>
  <si>
    <t>Bruening</t>
  </si>
  <si>
    <t>2645 Sussex Place</t>
  </si>
  <si>
    <t>Kronenwetter</t>
  </si>
  <si>
    <t>414-688-9426</t>
  </si>
  <si>
    <t>kaitlynbruening@gmail.com</t>
  </si>
  <si>
    <t>Angela (Angie)</t>
  </si>
  <si>
    <t>Cannataro</t>
  </si>
  <si>
    <t>1863 Eva Road</t>
  </si>
  <si>
    <t>815-236-8319</t>
  </si>
  <si>
    <t>angiecannataro@gmail.com</t>
  </si>
  <si>
    <t>Susan</t>
  </si>
  <si>
    <t>Chen</t>
  </si>
  <si>
    <t xml:space="preserve">815 La Salle St. </t>
  </si>
  <si>
    <t>Wausau</t>
  </si>
  <si>
    <t>281-814-5784</t>
  </si>
  <si>
    <t>susan_a_chen@yahoo.com</t>
  </si>
  <si>
    <t>Yes - January 2019</t>
  </si>
  <si>
    <t>Sarah</t>
  </si>
  <si>
    <t>Dunkelman</t>
  </si>
  <si>
    <t>9285 N 60th Ave</t>
  </si>
  <si>
    <t>Merrill</t>
  </si>
  <si>
    <t>760-413-2863</t>
  </si>
  <si>
    <t>sarahniznik@hotmail.com</t>
  </si>
  <si>
    <t>Kayla</t>
  </si>
  <si>
    <t>Erdman</t>
  </si>
  <si>
    <t>1721 Joy Lane</t>
  </si>
  <si>
    <t>920-979-0137</t>
  </si>
  <si>
    <t>rymer.kayl@gmail.com</t>
  </si>
  <si>
    <t>Carly</t>
  </si>
  <si>
    <t>Feltz</t>
  </si>
  <si>
    <t>4704 N 32nd Ave</t>
  </si>
  <si>
    <t>715-348-3891</t>
  </si>
  <si>
    <t>cdoliff@gmail.com</t>
  </si>
  <si>
    <t>Yes</t>
  </si>
  <si>
    <t>Apryl</t>
  </si>
  <si>
    <t>Fletcher</t>
  </si>
  <si>
    <t>906 Steuben  Street</t>
  </si>
  <si>
    <t>715-323-8703</t>
  </si>
  <si>
    <t>zimmermanapryl@gmail.com</t>
  </si>
  <si>
    <t xml:space="preserve"> Ashley</t>
  </si>
  <si>
    <t>Furmanek</t>
  </si>
  <si>
    <t>533 Clark St</t>
  </si>
  <si>
    <t>Hatley</t>
  </si>
  <si>
    <t>715-573-6263</t>
  </si>
  <si>
    <t>ashleyfurmanek@gmail.com</t>
  </si>
  <si>
    <t>Yes - Jan 2020</t>
  </si>
  <si>
    <t xml:space="preserve">Kahla </t>
  </si>
  <si>
    <t>Gleiter</t>
  </si>
  <si>
    <t>9545 Sandhill Drive</t>
  </si>
  <si>
    <t>Schofield</t>
  </si>
  <si>
    <t>920-604-0878</t>
  </si>
  <si>
    <t>Yes - November 2018</t>
  </si>
  <si>
    <t>Tina</t>
  </si>
  <si>
    <t>Greil</t>
  </si>
  <si>
    <t>716 N 48th Ave</t>
  </si>
  <si>
    <t>715-370-5575</t>
  </si>
  <si>
    <t>tinamgreil@gmail.com</t>
  </si>
  <si>
    <t>Yes - February 2019</t>
  </si>
  <si>
    <t>Kathryn</t>
  </si>
  <si>
    <t>Hallas</t>
  </si>
  <si>
    <t>710 Ross Ave</t>
  </si>
  <si>
    <t>715-581-0398</t>
  </si>
  <si>
    <t>kathhallas86@gmail.com</t>
  </si>
  <si>
    <t>Megan</t>
  </si>
  <si>
    <t>Hilke</t>
  </si>
  <si>
    <t>3209 Wildwood Lane</t>
  </si>
  <si>
    <t>608-320-9572</t>
  </si>
  <si>
    <t>Yes - May 2019</t>
  </si>
  <si>
    <t>Lindsey</t>
  </si>
  <si>
    <t>Hrdina</t>
  </si>
  <si>
    <t>1713 Porter Street</t>
  </si>
  <si>
    <t>54401</t>
  </si>
  <si>
    <t>715-571-6179</t>
  </si>
  <si>
    <t>blizardblu@yahoo.com</t>
  </si>
  <si>
    <t>2012 &amp; 2014</t>
  </si>
  <si>
    <t>Janel</t>
  </si>
  <si>
    <t>Janssen</t>
  </si>
  <si>
    <t>2145 Oregon Trail</t>
  </si>
  <si>
    <t>715-612-8139</t>
  </si>
  <si>
    <t>janeljanssen16@gmail.com</t>
  </si>
  <si>
    <t>Krista</t>
  </si>
  <si>
    <t>Karow</t>
  </si>
  <si>
    <t>107 S 7th Ave</t>
  </si>
  <si>
    <t>715-892-3811</t>
  </si>
  <si>
    <t>kristakicksgreg@yahoo.com</t>
  </si>
  <si>
    <t>7/00/2021</t>
  </si>
  <si>
    <t>DeAnna</t>
  </si>
  <si>
    <t>LaFontaine</t>
  </si>
  <si>
    <t>W3253 County Rd G</t>
  </si>
  <si>
    <t>715-379-4232</t>
  </si>
  <si>
    <t>Deanna@pawhealth.net</t>
  </si>
  <si>
    <t>Claire</t>
  </si>
  <si>
    <t>Leytem</t>
  </si>
  <si>
    <t>1510 Pearson Street</t>
  </si>
  <si>
    <t>319-621-0601</t>
  </si>
  <si>
    <t>claire.leytem@gmail.com</t>
  </si>
  <si>
    <t>Allison (Allie)</t>
  </si>
  <si>
    <t>Lichtenwald</t>
  </si>
  <si>
    <t>207 Radtke St</t>
  </si>
  <si>
    <t>920-268-9694</t>
  </si>
  <si>
    <t>reiserae@gmail.com</t>
  </si>
  <si>
    <t>Rachel</t>
  </si>
  <si>
    <t>Liptack</t>
  </si>
  <si>
    <t>230181 Birch Ridge Court</t>
  </si>
  <si>
    <t>715-370-5483</t>
  </si>
  <si>
    <t>rmfowler09@gmail.com</t>
  </si>
  <si>
    <t>Yes - September 2018</t>
  </si>
  <si>
    <t>Loth</t>
  </si>
  <si>
    <t>1905 Lea Road</t>
  </si>
  <si>
    <t>703-585-4607</t>
  </si>
  <si>
    <t>Eileen</t>
  </si>
  <si>
    <t>Marquez</t>
  </si>
  <si>
    <t>10208 Standing Oak Dr</t>
  </si>
  <si>
    <t>713-540-2872</t>
  </si>
  <si>
    <t>Eileen.blute@gmail.com</t>
  </si>
  <si>
    <t>Emily</t>
  </si>
  <si>
    <t>Mueller</t>
  </si>
  <si>
    <t>166345 Blue Anchor Dr</t>
  </si>
  <si>
    <t>Ringle</t>
  </si>
  <si>
    <t>715-892-2812</t>
  </si>
  <si>
    <t>ebutkus91@gmail.com</t>
  </si>
  <si>
    <t>Taushia</t>
  </si>
  <si>
    <t>Mugge</t>
  </si>
  <si>
    <t>1304 Grand Ave</t>
  </si>
  <si>
    <t>715-573-4385</t>
  </si>
  <si>
    <t>mtaushia@gmail.com</t>
  </si>
  <si>
    <t>Amanda</t>
  </si>
  <si>
    <t>Niznik</t>
  </si>
  <si>
    <t>2065 Walker Road</t>
  </si>
  <si>
    <t>760-989-3143</t>
  </si>
  <si>
    <t>aniznik728@gmail.com</t>
  </si>
  <si>
    <t>Shontae</t>
  </si>
  <si>
    <t>Nowak</t>
  </si>
  <si>
    <t>301 E Kent Street</t>
  </si>
  <si>
    <t>608-669-2287</t>
  </si>
  <si>
    <t>slnowak8907@gmail.com</t>
  </si>
  <si>
    <t>Idowu</t>
  </si>
  <si>
    <t>Odedosu</t>
  </si>
  <si>
    <t>2063 Sundial Avenue</t>
  </si>
  <si>
    <t>917-716-1005</t>
  </si>
  <si>
    <t>Idowu.odedosu@gmail.com</t>
  </si>
  <si>
    <t>Kennedy</t>
  </si>
  <si>
    <t>Paradowski</t>
  </si>
  <si>
    <t>725 Ross Ave</t>
  </si>
  <si>
    <t>715-791-0496</t>
  </si>
  <si>
    <t>kparadowski19@gmail.com</t>
  </si>
  <si>
    <t>Alma</t>
  </si>
  <si>
    <t>Pierce</t>
  </si>
  <si>
    <t>203 66th Ave</t>
  </si>
  <si>
    <t>701-885-9363</t>
  </si>
  <si>
    <t>alma.t.pierce@gmail.com</t>
  </si>
  <si>
    <t>Rebecca</t>
  </si>
  <si>
    <t>Plautz</t>
  </si>
  <si>
    <t>152742 Parrot Lane</t>
  </si>
  <si>
    <t>608-547-4074</t>
  </si>
  <si>
    <t>yourconnectionstrategist@gmail.com</t>
  </si>
  <si>
    <t>Yes - October 2018</t>
  </si>
  <si>
    <t>2013 &amp; 2014</t>
  </si>
  <si>
    <t>Monica</t>
  </si>
  <si>
    <t>Prochniak</t>
  </si>
  <si>
    <t>702 RangeLine Rd</t>
  </si>
  <si>
    <t>Mosinee</t>
  </si>
  <si>
    <t>262-620-2504</t>
  </si>
  <si>
    <t>mprochniak00@gmail.com</t>
  </si>
  <si>
    <t>Radtke</t>
  </si>
  <si>
    <t>151315 Fern Lane</t>
  </si>
  <si>
    <t>715-551-0267</t>
  </si>
  <si>
    <t>tinateige@gmail.com</t>
  </si>
  <si>
    <t>Yes - April 2019</t>
  </si>
  <si>
    <t>Ruth</t>
  </si>
  <si>
    <t>Rampart</t>
  </si>
  <si>
    <t>140891 Woodland Dr.</t>
  </si>
  <si>
    <t>715-302-1292</t>
  </si>
  <si>
    <t>ruthtrostle@yahoo.com</t>
  </si>
  <si>
    <t>Yes - August 2018</t>
  </si>
  <si>
    <t>Ashley</t>
  </si>
  <si>
    <t>Rayome</t>
  </si>
  <si>
    <t>2113 Lillie Street</t>
  </si>
  <si>
    <t>715-630-6883</t>
  </si>
  <si>
    <t>amay2@uwalumni.com</t>
  </si>
  <si>
    <t>Elizabeth (Ellie)</t>
  </si>
  <si>
    <t>Reisner</t>
  </si>
  <si>
    <t>4011 Indian Springs Dr</t>
  </si>
  <si>
    <t>515-782-6519</t>
  </si>
  <si>
    <t>elizabeth.m.squires@gmail.com</t>
  </si>
  <si>
    <t>Allie</t>
  </si>
  <si>
    <t>Sacia</t>
  </si>
  <si>
    <t>3308 Amanda Drive</t>
  </si>
  <si>
    <t>920-660-8879</t>
  </si>
  <si>
    <t>sacia620@gmail.com</t>
  </si>
  <si>
    <t>Allison</t>
  </si>
  <si>
    <t>Schulist</t>
  </si>
  <si>
    <t>10603 Heeren St.</t>
  </si>
  <si>
    <t>415-378-3929</t>
  </si>
  <si>
    <t>allisonschulist@gmail.com</t>
  </si>
  <si>
    <t>Yes - June 2019</t>
  </si>
  <si>
    <t>Maria</t>
  </si>
  <si>
    <t>Segura</t>
  </si>
  <si>
    <t>1326 N 2nd St</t>
  </si>
  <si>
    <t>608-886-5982</t>
  </si>
  <si>
    <t>mariassegura@gmail.com</t>
  </si>
  <si>
    <t>Katrina</t>
  </si>
  <si>
    <t>Simkowski</t>
  </si>
  <si>
    <t>142601 Rolling Meadows Ln</t>
  </si>
  <si>
    <t>715-573-5999</t>
  </si>
  <si>
    <t>katrina.simkowski@gmail.com</t>
  </si>
  <si>
    <t>Stacy</t>
  </si>
  <si>
    <t>Smithback</t>
  </si>
  <si>
    <t>3310 Christian Ave</t>
  </si>
  <si>
    <t>715-574-9644</t>
  </si>
  <si>
    <t>stacysmithback@gmail.com</t>
  </si>
  <si>
    <t>Laura</t>
  </si>
  <si>
    <t>Spaeth</t>
  </si>
  <si>
    <t>714 N 11th Ave</t>
  </si>
  <si>
    <t>715-574-1637</t>
  </si>
  <si>
    <t>laura@telldesigns.com</t>
  </si>
  <si>
    <t>Arianna</t>
  </si>
  <si>
    <t>Taylor</t>
  </si>
  <si>
    <t>244639 Sawmill Road</t>
  </si>
  <si>
    <t>608-320-3901</t>
  </si>
  <si>
    <t>arianna.tay06@gmail.com</t>
  </si>
  <si>
    <t>Yolanda</t>
  </si>
  <si>
    <t>Upchurch</t>
  </si>
  <si>
    <t>1713 Cherry Street</t>
  </si>
  <si>
    <t>620-655-7316</t>
  </si>
  <si>
    <t>yolupchurch@gmail.com</t>
  </si>
  <si>
    <t>Michelle</t>
  </si>
  <si>
    <t>Van Krey</t>
  </si>
  <si>
    <t>2413 Oakwood Blvd</t>
  </si>
  <si>
    <t>706-564-2915</t>
  </si>
  <si>
    <t>mrc3990@gmail.com</t>
  </si>
  <si>
    <t>Toni</t>
  </si>
  <si>
    <t>VanTassel</t>
  </si>
  <si>
    <t>301 George Street</t>
  </si>
  <si>
    <t>715-219-3999</t>
  </si>
  <si>
    <t>vantasselclan@gmail.com</t>
  </si>
  <si>
    <t>Amy</t>
  </si>
  <si>
    <t>Vargo</t>
  </si>
  <si>
    <t>602 W Strowbridge St</t>
  </si>
  <si>
    <t>906-424-0299</t>
  </si>
  <si>
    <t>avargo89@gmail.com</t>
  </si>
  <si>
    <t>Kortney</t>
  </si>
  <si>
    <t>Weilep</t>
  </si>
  <si>
    <t>6304 Weston Ave</t>
  </si>
  <si>
    <t>920-470-6811</t>
  </si>
  <si>
    <t>Yes - August 2019</t>
  </si>
  <si>
    <t>Nancy</t>
  </si>
  <si>
    <t>Wendorf</t>
  </si>
  <si>
    <t>229690 County Road O</t>
  </si>
  <si>
    <t>Marathon</t>
  </si>
  <si>
    <t>715-432-6267</t>
  </si>
  <si>
    <t>Corrie</t>
  </si>
  <si>
    <t>Wimmer</t>
  </si>
  <si>
    <t>2474 Sundown Place</t>
  </si>
  <si>
    <t>847-751-0356</t>
  </si>
  <si>
    <t>Witzeling</t>
  </si>
  <si>
    <t>R6340 Arrowhead Trail</t>
  </si>
  <si>
    <t>608-449-1921</t>
  </si>
  <si>
    <t>a.witzeling@gmail.com</t>
  </si>
  <si>
    <t>Cheryl</t>
  </si>
  <si>
    <t>Wolken</t>
  </si>
  <si>
    <t>3004 Antelope Drive</t>
  </si>
  <si>
    <t>507-301-8709</t>
  </si>
  <si>
    <t>cheryl.wolken@gmail.com</t>
  </si>
  <si>
    <t>Neng</t>
  </si>
  <si>
    <t>Yang</t>
  </si>
  <si>
    <t>114 Pearl Street</t>
  </si>
  <si>
    <t>715-252-0015</t>
  </si>
  <si>
    <t>nyaj1979@gmail.com</t>
  </si>
  <si>
    <t>Allison "Allie"</t>
  </si>
  <si>
    <t>Katie</t>
  </si>
  <si>
    <t>715-551-3755</t>
  </si>
  <si>
    <t>Danielle</t>
  </si>
  <si>
    <t>715-919-1821</t>
  </si>
  <si>
    <t>Erin</t>
  </si>
  <si>
    <t>715-255-2509</t>
  </si>
  <si>
    <t>Suzanne</t>
  </si>
  <si>
    <t>515-864-1101</t>
  </si>
  <si>
    <t>715-297-3819</t>
  </si>
  <si>
    <t>Alicia</t>
  </si>
  <si>
    <t>715-551-3078</t>
  </si>
  <si>
    <t>Tiffany</t>
  </si>
  <si>
    <t>608-931-9814</t>
  </si>
  <si>
    <t>Birthdate</t>
  </si>
  <si>
    <t>Spouse</t>
  </si>
  <si>
    <t>First Child</t>
  </si>
  <si>
    <t>Child 1 Birthdate</t>
  </si>
  <si>
    <t>Second Child</t>
  </si>
  <si>
    <t>Child 2 Birthdate</t>
  </si>
  <si>
    <t>Third Child</t>
  </si>
  <si>
    <t>Child 3 Birthdate</t>
  </si>
  <si>
    <t>Fourth Child</t>
  </si>
  <si>
    <t>Child 4 Birthdate</t>
  </si>
  <si>
    <t>Fifth Child</t>
  </si>
  <si>
    <t>0000000000000000]\=n =1/</t>
  </si>
  <si>
    <t>Sixth Child</t>
  </si>
  <si>
    <t>Child 6 Birthdate</t>
  </si>
  <si>
    <t>Bodenheimer</t>
  </si>
  <si>
    <t>Ross</t>
  </si>
  <si>
    <t>Lillian (F)</t>
  </si>
  <si>
    <t>Claire (F)</t>
  </si>
  <si>
    <t xml:space="preserve">Grace </t>
  </si>
  <si>
    <t>Eric</t>
  </si>
  <si>
    <t>Emma (F)</t>
  </si>
  <si>
    <t>Kendall (F)</t>
  </si>
  <si>
    <t>Connor (M)</t>
  </si>
  <si>
    <t>Kaitlyn</t>
  </si>
  <si>
    <t>Richard</t>
  </si>
  <si>
    <t>Maddie (F)</t>
  </si>
  <si>
    <t>Angela</t>
  </si>
  <si>
    <t>Nathan</t>
  </si>
  <si>
    <t>Graham (M)</t>
  </si>
  <si>
    <t>Grayson (M)</t>
  </si>
  <si>
    <t>Michael</t>
  </si>
  <si>
    <t>Pyrce (M)</t>
  </si>
  <si>
    <t>Hunter (M)</t>
  </si>
  <si>
    <t xml:space="preserve">Abigail (F) </t>
  </si>
  <si>
    <t>Dominic (M)</t>
  </si>
  <si>
    <t>Mila</t>
  </si>
  <si>
    <t>Carlisle "CiCi" (F)</t>
  </si>
  <si>
    <t>Missy</t>
  </si>
  <si>
    <t>Cook</t>
  </si>
  <si>
    <t>Parker (M)</t>
  </si>
  <si>
    <t>Asher</t>
  </si>
  <si>
    <t>Ori (M)</t>
  </si>
  <si>
    <t>Brad</t>
  </si>
  <si>
    <t>Cecilia (F)</t>
  </si>
  <si>
    <t>Kevin</t>
  </si>
  <si>
    <t>Ryland</t>
  </si>
  <si>
    <t>Keaton</t>
  </si>
  <si>
    <t>Andrew</t>
  </si>
  <si>
    <t>Elah (F)</t>
  </si>
  <si>
    <t>Julia (F)</t>
  </si>
  <si>
    <t>Jake</t>
  </si>
  <si>
    <t>Madison (F)</t>
  </si>
  <si>
    <t>Ayla (F)</t>
  </si>
  <si>
    <t>Bexley (F)</t>
  </si>
  <si>
    <t>Kahla</t>
  </si>
  <si>
    <t>Justin</t>
  </si>
  <si>
    <t>Kinzie (F)</t>
  </si>
  <si>
    <t>Callen (M)</t>
  </si>
  <si>
    <t>Matt</t>
  </si>
  <si>
    <t>Finnegan (M)</t>
  </si>
  <si>
    <t>Ellis (M)</t>
  </si>
  <si>
    <t>Liam (M)</t>
  </si>
  <si>
    <t>3/2/XXXX</t>
  </si>
  <si>
    <t>Jared Micheau</t>
  </si>
  <si>
    <t>Teddy (M)</t>
  </si>
  <si>
    <t>???</t>
  </si>
  <si>
    <t>Tom</t>
  </si>
  <si>
    <t>Samuel (M)</t>
  </si>
  <si>
    <t>Troy</t>
  </si>
  <si>
    <t>Evelyn (F)</t>
  </si>
  <si>
    <t>Geneva (F)</t>
  </si>
  <si>
    <t>Matthew</t>
  </si>
  <si>
    <t>Owen (M)</t>
  </si>
  <si>
    <t>Bennett (M)</t>
  </si>
  <si>
    <t>Hallie (F)</t>
  </si>
  <si>
    <t>N/A</t>
  </si>
  <si>
    <t>Wasandodae (F)</t>
  </si>
  <si>
    <t>Koen (M)</t>
  </si>
  <si>
    <t>Blaise (M)</t>
  </si>
  <si>
    <t>Corey</t>
  </si>
  <si>
    <t>Iva (F)</t>
  </si>
  <si>
    <t>Elly (F)</t>
  </si>
  <si>
    <t>Nick</t>
  </si>
  <si>
    <t>Emilia (F)</t>
  </si>
  <si>
    <t>Daisy (F)</t>
  </si>
  <si>
    <t>Ryan</t>
  </si>
  <si>
    <t>Lenny (M)</t>
  </si>
  <si>
    <t>Lola (F)</t>
  </si>
  <si>
    <t>Presten</t>
  </si>
  <si>
    <t>Charlotte (F)</t>
  </si>
  <si>
    <t>Henry</t>
  </si>
  <si>
    <t>Sara</t>
  </si>
  <si>
    <t>Jackson (M)</t>
  </si>
  <si>
    <t>Kyle (M)</t>
  </si>
  <si>
    <t>06/24/????</t>
  </si>
  <si>
    <t>Hector</t>
  </si>
  <si>
    <t>Max (M)</t>
  </si>
  <si>
    <t>Dan Hoehn</t>
  </si>
  <si>
    <t>Aubree (F)</t>
  </si>
  <si>
    <t xml:space="preserve">Amanda </t>
  </si>
  <si>
    <t>John</t>
  </si>
  <si>
    <t>Abraham (M)</t>
  </si>
  <si>
    <t>Nicolai (M)</t>
  </si>
  <si>
    <t>Vitaly (M)</t>
  </si>
  <si>
    <t>Sienna (F)</t>
  </si>
  <si>
    <t>11/4/????</t>
  </si>
  <si>
    <t>Emmanuel</t>
  </si>
  <si>
    <t>Andino (M)</t>
  </si>
  <si>
    <t>Aurora Maurer (F)</t>
  </si>
  <si>
    <t>5/10/????</t>
  </si>
  <si>
    <t>Tony</t>
  </si>
  <si>
    <t>Olivia (F)</t>
  </si>
  <si>
    <t>Phoenix Aria (F)</t>
  </si>
  <si>
    <t>Avery (M)</t>
  </si>
  <si>
    <t>Carver (M)</t>
  </si>
  <si>
    <t xml:space="preserve">Koehen (M) </t>
  </si>
  <si>
    <t>Jack (M)</t>
  </si>
  <si>
    <t>Olive (F)</t>
  </si>
  <si>
    <t>Rayanne (F)</t>
  </si>
  <si>
    <t>Clara (F)</t>
  </si>
  <si>
    <t>Amelia "AJ" (F)</t>
  </si>
  <si>
    <t>Melody</t>
  </si>
  <si>
    <t>Jason</t>
  </si>
  <si>
    <t>Grace (F)</t>
  </si>
  <si>
    <t>Reid</t>
  </si>
  <si>
    <t>Kestrel (F)</t>
  </si>
  <si>
    <t>Harper</t>
  </si>
  <si>
    <t>Ellie</t>
  </si>
  <si>
    <t>Tim</t>
  </si>
  <si>
    <t>Evie (F)</t>
  </si>
  <si>
    <t>Nolan (M)</t>
  </si>
  <si>
    <t>Marc</t>
  </si>
  <si>
    <t>Jay</t>
  </si>
  <si>
    <t xml:space="preserve">Oliver (M) </t>
  </si>
  <si>
    <t>Ian Wayman</t>
  </si>
  <si>
    <t>Benjamin (M)</t>
  </si>
  <si>
    <t>11/19/????</t>
  </si>
  <si>
    <t>Greg</t>
  </si>
  <si>
    <t>McKenna (F)</t>
  </si>
  <si>
    <t>Karl</t>
  </si>
  <si>
    <t>Anders (M)</t>
  </si>
  <si>
    <t>Audny (F)</t>
  </si>
  <si>
    <t>Haakan (M)</t>
  </si>
  <si>
    <t>Clint</t>
  </si>
  <si>
    <t>Rowan (F)</t>
  </si>
  <si>
    <t>Holden (M)</t>
  </si>
  <si>
    <t xml:space="preserve">Joe </t>
  </si>
  <si>
    <t>Colton (M)</t>
  </si>
  <si>
    <t>Sadie (F)</t>
  </si>
  <si>
    <t>Chase</t>
  </si>
  <si>
    <t>Ellie (F)</t>
  </si>
  <si>
    <t>Aaron</t>
  </si>
  <si>
    <t>Eleanor (F)</t>
  </si>
  <si>
    <t>Scarlett (F)</t>
  </si>
  <si>
    <t>Griffin (M)</t>
  </si>
  <si>
    <t>Benjamin</t>
  </si>
  <si>
    <t>Lilly (F)</t>
  </si>
  <si>
    <t>Daniel</t>
  </si>
  <si>
    <t>Willow (F)</t>
  </si>
  <si>
    <t>Jonathon</t>
  </si>
  <si>
    <t>Isaac (M)</t>
  </si>
  <si>
    <t>Cole (M)</t>
  </si>
  <si>
    <t>Evan (M)</t>
  </si>
  <si>
    <t>Addison (F)</t>
  </si>
  <si>
    <t>Avery (F)</t>
  </si>
  <si>
    <t>Norah (F)</t>
  </si>
  <si>
    <t>Caleb (M)</t>
  </si>
  <si>
    <t>Asia (F)</t>
  </si>
  <si>
    <t>Isabella (F)</t>
  </si>
  <si>
    <t>Elijah (M)</t>
  </si>
  <si>
    <t>DATE</t>
  </si>
  <si>
    <t>CHECK #</t>
  </si>
  <si>
    <t>ITEM</t>
  </si>
  <si>
    <t>FOR?</t>
  </si>
  <si>
    <t>RCPT #</t>
  </si>
  <si>
    <t>DEBITS</t>
  </si>
  <si>
    <t>CREDITS</t>
  </si>
  <si>
    <t>BALANCE</t>
  </si>
  <si>
    <t>Bank Acct. Amt. to start year</t>
  </si>
  <si>
    <t>Amount used for Year End Bank Acct $</t>
  </si>
  <si>
    <t>Check to AW for service project expenses</t>
  </si>
  <si>
    <t xml:space="preserve">Community Supper Donation on 7/8/18 </t>
  </si>
  <si>
    <t>Check to Kortney for Outgoing Recognition Gifts</t>
  </si>
  <si>
    <t>End of Year Gifts for Board/Volunteers</t>
  </si>
  <si>
    <t>USPS PO box renewal- check 1175 (renewal good until 8/31/19)</t>
  </si>
  <si>
    <t>For May Personal Needs/Mtg Snacks?</t>
  </si>
  <si>
    <t>?</t>
  </si>
  <si>
    <t>For Ashley- April Personal Needs</t>
  </si>
  <si>
    <t>For Andrea- April Mtg Snacks</t>
  </si>
  <si>
    <t>For End of Year Volunteer Recognition?</t>
  </si>
  <si>
    <t>8/31 Bank Statement EVEN</t>
  </si>
  <si>
    <t>Sammie Gengler Dues Pd. (check deposited)</t>
  </si>
  <si>
    <t>Lisa Kumfer Dues Pd. (check deposited)</t>
  </si>
  <si>
    <t>1 Cookbook Sold (cash)</t>
  </si>
  <si>
    <t>Ruth Rampart Dues Pd (check deposited)</t>
  </si>
  <si>
    <t>Personal Needs</t>
  </si>
  <si>
    <t>Snacks</t>
  </si>
  <si>
    <t>to Kortney Weilep</t>
  </si>
  <si>
    <t>For USPS PO Box Renewal</t>
  </si>
  <si>
    <t>For MOMS Club Intl Workshop Registration</t>
  </si>
  <si>
    <t>Donuts for August Meeting</t>
  </si>
  <si>
    <t>To Heidi Ruckwardt</t>
  </si>
  <si>
    <t>July Activity (Ice Cream Making)</t>
  </si>
  <si>
    <t>Corrie Wimmer</t>
  </si>
  <si>
    <t>Sept Snacks</t>
  </si>
  <si>
    <t>Ashley Witzeling</t>
  </si>
  <si>
    <t>Sept Personal Needs</t>
  </si>
  <si>
    <t>Katie Sturm Dues Pd (not deposited)</t>
  </si>
  <si>
    <t>Rachel Liptack Dues Pd (collect from Lindsey)</t>
  </si>
  <si>
    <t>Angela Jenks Dues Pd (collect from Lindsey)</t>
  </si>
  <si>
    <t>Katie Spangler Dues Pd. (check)</t>
  </si>
  <si>
    <t>Ashley Witzeling Dues Pd. (Check)</t>
  </si>
  <si>
    <t>Katie Lamarche Dues Pd. (check)</t>
  </si>
  <si>
    <t>Michelle Phillips Dues Pd. (Check)</t>
  </si>
  <si>
    <t>Angie Porath Dues Pd. (check)</t>
  </si>
  <si>
    <t>Amanda Niznik Dues Pd. (Check)</t>
  </si>
  <si>
    <t>Allison Liddle Dues Pd (Cash)</t>
  </si>
  <si>
    <t xml:space="preserve">Veronica Robinson Dues Pd </t>
  </si>
  <si>
    <t>Dana Arendt Dues Pd (Check)</t>
  </si>
  <si>
    <t>Becky Plautz Dues Pd. (Check)</t>
  </si>
  <si>
    <t>Andrea Ingalvason Dues Pd (cash)</t>
  </si>
  <si>
    <t>Deposit</t>
  </si>
  <si>
    <t>Corrie Wimmer December Snacks ($22.88) CHECK 1159</t>
  </si>
  <si>
    <t>Ashley Witzeling December Pers. Needs (8.25) CHECK 1158</t>
  </si>
  <si>
    <t>Adopt- A- Family $150 Gift Card from Target</t>
  </si>
  <si>
    <t>Cash withdrawn from bank 12/12</t>
  </si>
  <si>
    <t>Check 1157- Pmt. To Kortney Weilep NOV M&amp;M Meeting Snacks AND Walmart Recognition Gifts</t>
  </si>
  <si>
    <t>MOMS CLUB Int'l Membership Fees (Check 1160 to AW, she pd. with her CC)</t>
  </si>
  <si>
    <t>AW December Craft (Check 1161)</t>
  </si>
  <si>
    <t>Ashley Case Membership $ ($25 cash)</t>
  </si>
  <si>
    <t>Susan Chen Membership ($25 check)</t>
  </si>
  <si>
    <t>Jennifer Wirt Renewal ($25 check)</t>
  </si>
  <si>
    <t>January Personal Needs to Ashley (Check 1162)</t>
  </si>
  <si>
    <t>January Snacks (to Corrie Wimmer) CHECK 1163</t>
  </si>
  <si>
    <t>Erin Rajek's $25 deposit</t>
  </si>
  <si>
    <t>Nancy Wendorf (Cash)</t>
  </si>
  <si>
    <t>Allison Rappel (Cash)</t>
  </si>
  <si>
    <t>Tia Bodenheimer (cash)</t>
  </si>
  <si>
    <t>Abby Runner (cash)</t>
  </si>
  <si>
    <t>Emily Danczyk (check)</t>
  </si>
  <si>
    <t>Katie Matyasz (check)</t>
  </si>
  <si>
    <t>Laurie Steines (check)</t>
  </si>
  <si>
    <t>Lisa Stewart (check)</t>
  </si>
  <si>
    <t>Carissa Brittenham (check)</t>
  </si>
  <si>
    <t>Shannon Bowe (check)</t>
  </si>
  <si>
    <t>Kelly Daniels (check)</t>
  </si>
  <si>
    <t>Emily Muia (check)</t>
  </si>
  <si>
    <t>Corrie Wimmer (check)</t>
  </si>
  <si>
    <t>Sarah Locy (cash)</t>
  </si>
  <si>
    <t>April Personal Needs</t>
  </si>
  <si>
    <t>CHECK 1164 to AW</t>
  </si>
  <si>
    <t>March Craft</t>
  </si>
  <si>
    <t>CHECK 1165 to Kortney W</t>
  </si>
  <si>
    <t>February Personal Needs</t>
  </si>
  <si>
    <t>CHECK 1166 to AW</t>
  </si>
  <si>
    <t>February Snacks / March Snacks</t>
  </si>
  <si>
    <t>CHECK 1167 to Corrie</t>
  </si>
  <si>
    <t xml:space="preserve">March Personal Needs </t>
  </si>
  <si>
    <t>CHECK 1168 to AW</t>
  </si>
  <si>
    <t>April Snacks to Katie</t>
  </si>
  <si>
    <t>CHECK 1169</t>
  </si>
  <si>
    <t>May Snacks to Katie</t>
  </si>
  <si>
    <t>CHECK 1170</t>
  </si>
  <si>
    <t>Megan Hilke Check</t>
  </si>
  <si>
    <t>Lindsey Hrdina Check</t>
  </si>
  <si>
    <t>Allison Schulist</t>
  </si>
  <si>
    <t>Sarah Loth Check</t>
  </si>
  <si>
    <t>CLEAN- MATCHES PEOPLES STATE BANK ON 7/2/18- this amount used for year end total.</t>
  </si>
  <si>
    <t>July Community Supper $ for Community Service Project</t>
  </si>
  <si>
    <t>CHECK 1171 to AW</t>
  </si>
  <si>
    <t>NOT CASHED YET FOR YEAR END REPORT</t>
  </si>
  <si>
    <t xml:space="preserve">End of Year Gifts </t>
  </si>
  <si>
    <t>CHECK 1172 to Kortney Weilep</t>
  </si>
  <si>
    <t>To be:</t>
  </si>
  <si>
    <t>MOMS CLUB 2018/2019 NOMINATION LIST</t>
  </si>
  <si>
    <t>President</t>
  </si>
  <si>
    <t>Treasurer</t>
  </si>
  <si>
    <t>MVP</t>
  </si>
  <si>
    <t>AVP</t>
  </si>
  <si>
    <t>Secretary</t>
  </si>
  <si>
    <t>Sunshine Coordinator</t>
  </si>
  <si>
    <t>Meal Coordinator</t>
  </si>
  <si>
    <t>Activites</t>
  </si>
  <si>
    <t>Janine</t>
  </si>
  <si>
    <t>Abt</t>
  </si>
  <si>
    <t>-</t>
  </si>
  <si>
    <t>Dana</t>
  </si>
  <si>
    <t>Arendt</t>
  </si>
  <si>
    <t>Chrissy</t>
  </si>
  <si>
    <t>Arndt</t>
  </si>
  <si>
    <t xml:space="preserve">Bodenheimer </t>
  </si>
  <si>
    <t>Shannon</t>
  </si>
  <si>
    <t>Bowe</t>
  </si>
  <si>
    <t>Carrie</t>
  </si>
  <si>
    <t>Carlson</t>
  </si>
  <si>
    <t>Case</t>
  </si>
  <si>
    <t>Danczyk</t>
  </si>
  <si>
    <t>Kelly</t>
  </si>
  <si>
    <t>Daniels</t>
  </si>
  <si>
    <t>Samantha</t>
  </si>
  <si>
    <t>Gengler</t>
  </si>
  <si>
    <t>Sammie</t>
  </si>
  <si>
    <t>Andrea</t>
  </si>
  <si>
    <t>Ingvalson</t>
  </si>
  <si>
    <t>Jenks</t>
  </si>
  <si>
    <t>Lisa</t>
  </si>
  <si>
    <t>Kumfer</t>
  </si>
  <si>
    <t>LaMarche</t>
  </si>
  <si>
    <t>Liddle</t>
  </si>
  <si>
    <t>Luna</t>
  </si>
  <si>
    <t>Matyasz</t>
  </si>
  <si>
    <t>Muia</t>
  </si>
  <si>
    <t>Phillips</t>
  </si>
  <si>
    <t>Angie</t>
  </si>
  <si>
    <t>Porath</t>
  </si>
  <si>
    <t>Rajek</t>
  </si>
  <si>
    <t>Rappel</t>
  </si>
  <si>
    <t>Veronica</t>
  </si>
  <si>
    <t>Robinson</t>
  </si>
  <si>
    <t>Heidi</t>
  </si>
  <si>
    <t>Ruckwardt</t>
  </si>
  <si>
    <t>Abby</t>
  </si>
  <si>
    <t>Runner</t>
  </si>
  <si>
    <t>Spangler</t>
  </si>
  <si>
    <t>Laurie</t>
  </si>
  <si>
    <t>Steines</t>
  </si>
  <si>
    <t>Stewart</t>
  </si>
  <si>
    <t>Sturm</t>
  </si>
  <si>
    <t>Jessie</t>
  </si>
  <si>
    <t>Sutton</t>
  </si>
  <si>
    <t>Jennifer</t>
  </si>
  <si>
    <t>Wirt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</si>
</sst>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mm/dd/yyyy"/>
    <numFmt numFmtId="166" formatCode="m/d"/>
  </numFmts>
  <fonts count="16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9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CC"/>
      <name val="Calibri"/>
    </font>
    <font>
      <u/>
      <sz val="11"/>
      <color rgb="FF0000FF"/>
      <name val="Calibri"/>
    </font>
    <font>
      <b/>
      <sz val="11"/>
      <name val="Calibri"/>
    </font>
    <font>
      <b/>
      <sz val="12"/>
      <name val="Arial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5B3D7"/>
      </left>
      <right/>
      <top/>
      <bottom style="thin">
        <color rgb="FF95B3D7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/>
    <xf numFmtId="0" fontId="3" fillId="2" borderId="2" xfId="0" applyFont="1" applyFill="1" applyBorder="1" applyAlignment="1"/>
    <xf numFmtId="0" fontId="2" fillId="2" borderId="0" xfId="0" applyFont="1" applyFill="1" applyAlignment="1"/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1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6" fillId="3" borderId="1" xfId="0" applyFont="1" applyFill="1" applyBorder="1" applyAlignment="1"/>
    <xf numFmtId="14" fontId="2" fillId="4" borderId="3" xfId="0" applyNumberFormat="1" applyFont="1" applyFill="1" applyBorder="1" applyAlignment="1">
      <alignment horizontal="right"/>
    </xf>
    <xf numFmtId="0" fontId="4" fillId="5" borderId="0" xfId="0" applyFont="1" applyFill="1" applyAlignment="1"/>
    <xf numFmtId="0" fontId="4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7" fillId="3" borderId="1" xfId="0" applyFont="1" applyFill="1" applyBorder="1" applyAlignment="1"/>
    <xf numFmtId="14" fontId="2" fillId="4" borderId="3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0" fontId="8" fillId="3" borderId="1" xfId="0" applyFont="1" applyFill="1" applyBorder="1" applyAlignment="1"/>
    <xf numFmtId="14" fontId="2" fillId="4" borderId="4" xfId="0" applyNumberFormat="1" applyFont="1" applyFill="1" applyBorder="1" applyAlignment="1">
      <alignment horizontal="right"/>
    </xf>
    <xf numFmtId="0" fontId="9" fillId="5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10" fillId="3" borderId="0" xfId="0" applyFont="1" applyFill="1" applyAlignment="1"/>
    <xf numFmtId="14" fontId="2" fillId="4" borderId="0" xfId="0" applyNumberFormat="1" applyFont="1" applyFill="1" applyAlignment="1">
      <alignment horizontal="right"/>
    </xf>
    <xf numFmtId="0" fontId="2" fillId="3" borderId="5" xfId="0" applyFont="1" applyFill="1" applyBorder="1" applyAlignment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/>
    <xf numFmtId="0" fontId="11" fillId="3" borderId="6" xfId="0" applyFont="1" applyFill="1" applyBorder="1" applyAlignment="1"/>
    <xf numFmtId="0" fontId="4" fillId="5" borderId="5" xfId="0" applyFont="1" applyFill="1" applyBorder="1" applyAlignment="1"/>
    <xf numFmtId="14" fontId="2" fillId="4" borderId="3" xfId="0" applyNumberFormat="1" applyFont="1" applyFill="1" applyBorder="1" applyAlignment="1">
      <alignment horizontal="right"/>
    </xf>
    <xf numFmtId="0" fontId="4" fillId="0" borderId="0" xfId="0" applyFont="1" applyAlignment="1"/>
    <xf numFmtId="0" fontId="12" fillId="3" borderId="1" xfId="0" applyFont="1" applyFill="1" applyBorder="1" applyAlignment="1"/>
    <xf numFmtId="0" fontId="2" fillId="4" borderId="3" xfId="0" applyFont="1" applyFill="1" applyBorder="1" applyAlignment="1">
      <alignment horizontal="right"/>
    </xf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13" fillId="3" borderId="0" xfId="0" applyFont="1" applyFill="1" applyAlignment="1"/>
    <xf numFmtId="14" fontId="2" fillId="6" borderId="0" xfId="0" applyNumberFormat="1" applyFont="1" applyFill="1" applyAlignment="1">
      <alignment horizontal="right"/>
    </xf>
    <xf numFmtId="0" fontId="2" fillId="5" borderId="0" xfId="0" applyFont="1" applyFill="1" applyAlignment="1"/>
    <xf numFmtId="14" fontId="2" fillId="4" borderId="0" xfId="0" applyNumberFormat="1" applyFont="1" applyFill="1" applyAlignment="1">
      <alignment horizontal="right"/>
    </xf>
    <xf numFmtId="14" fontId="4" fillId="4" borderId="0" xfId="0" applyNumberFormat="1" applyFont="1" applyFill="1" applyAlignment="1"/>
    <xf numFmtId="164" fontId="2" fillId="4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  <xf numFmtId="0" fontId="2" fillId="3" borderId="0" xfId="0" applyFont="1" applyFill="1" applyAlignment="1"/>
    <xf numFmtId="14" fontId="2" fillId="3" borderId="0" xfId="0" applyNumberFormat="1" applyFont="1" applyFill="1" applyAlignment="1">
      <alignment horizontal="right"/>
    </xf>
    <xf numFmtId="14" fontId="4" fillId="3" borderId="0" xfId="0" applyNumberFormat="1" applyFont="1" applyFill="1" applyAlignment="1"/>
    <xf numFmtId="14" fontId="2" fillId="3" borderId="0" xfId="0" applyNumberFormat="1" applyFont="1" applyFill="1" applyAlignment="1">
      <alignment horizontal="right"/>
    </xf>
    <xf numFmtId="14" fontId="4" fillId="3" borderId="0" xfId="0" applyNumberFormat="1" applyFont="1" applyFill="1" applyAlignment="1"/>
    <xf numFmtId="14" fontId="2" fillId="3" borderId="0" xfId="0" applyNumberFormat="1" applyFont="1" applyFill="1" applyAlignment="1">
      <alignment horizontal="right"/>
    </xf>
    <xf numFmtId="14" fontId="4" fillId="3" borderId="0" xfId="0" applyNumberFormat="1" applyFont="1" applyFill="1" applyAlignment="1"/>
    <xf numFmtId="0" fontId="4" fillId="3" borderId="0" xfId="0" applyFont="1" applyFill="1" applyAlignment="1"/>
    <xf numFmtId="14" fontId="1" fillId="0" borderId="0" xfId="0" applyNumberFormat="1" applyFont="1" applyAlignment="1"/>
    <xf numFmtId="14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4" fontId="4" fillId="3" borderId="0" xfId="0" applyNumberFormat="1" applyFont="1" applyFill="1" applyAlignment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165" fontId="4" fillId="3" borderId="0" xfId="0" applyNumberFormat="1" applyFont="1" applyFill="1" applyAlignment="1"/>
    <xf numFmtId="166" fontId="2" fillId="3" borderId="0" xfId="0" applyNumberFormat="1" applyFont="1" applyFill="1" applyAlignment="1"/>
    <xf numFmtId="14" fontId="4" fillId="3" borderId="0" xfId="0" applyNumberFormat="1" applyFont="1" applyFill="1" applyAlignment="1"/>
    <xf numFmtId="0" fontId="4" fillId="0" borderId="7" xfId="0" applyFont="1" applyBorder="1" applyAlignment="1"/>
    <xf numFmtId="0" fontId="14" fillId="0" borderId="8" xfId="0" applyFont="1" applyBorder="1" applyAlignment="1"/>
    <xf numFmtId="0" fontId="14" fillId="0" borderId="9" xfId="0" applyFont="1" applyBorder="1" applyAlignment="1"/>
    <xf numFmtId="164" fontId="4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4" fillId="5" borderId="11" xfId="0" applyFont="1" applyFill="1" applyBorder="1" applyAlignment="1">
      <alignment horizontal="right"/>
    </xf>
    <xf numFmtId="166" fontId="4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4" fillId="5" borderId="11" xfId="0" applyFont="1" applyFill="1" applyBorder="1" applyAlignment="1">
      <alignment horizontal="right"/>
    </xf>
    <xf numFmtId="164" fontId="1" fillId="0" borderId="0" xfId="0" applyNumberFormat="1" applyFont="1" applyAlignment="1"/>
    <xf numFmtId="0" fontId="1" fillId="5" borderId="0" xfId="0" applyFont="1" applyFill="1" applyAlignment="1"/>
    <xf numFmtId="0" fontId="1" fillId="7" borderId="0" xfId="0" applyFont="1" applyFill="1" applyAlignment="1"/>
    <xf numFmtId="166" fontId="4" fillId="0" borderId="10" xfId="0" applyNumberFormat="1" applyFont="1" applyBorder="1" applyAlignment="1">
      <alignment horizontal="center"/>
    </xf>
    <xf numFmtId="0" fontId="14" fillId="5" borderId="0" xfId="0" applyFont="1" applyFill="1" applyAlignment="1">
      <alignment horizontal="righ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5" borderId="0" xfId="0" applyFont="1" applyFill="1" applyAlignment="1">
      <alignment horizontal="right"/>
    </xf>
    <xf numFmtId="0" fontId="4" fillId="0" borderId="10" xfId="0" applyFont="1" applyBorder="1" applyAlignment="1">
      <alignment horizontal="center"/>
    </xf>
    <xf numFmtId="166" fontId="1" fillId="0" borderId="0" xfId="0" applyNumberFormat="1" applyFont="1" applyAlignment="1"/>
    <xf numFmtId="0" fontId="4" fillId="0" borderId="1" xfId="0" applyFont="1" applyBorder="1" applyAlignment="1"/>
    <xf numFmtId="0" fontId="1" fillId="5" borderId="0" xfId="0" applyFont="1" applyFill="1"/>
    <xf numFmtId="0" fontId="4" fillId="5" borderId="0" xfId="0" applyFont="1" applyFill="1" applyAlignment="1"/>
    <xf numFmtId="164" fontId="4" fillId="0" borderId="0" xfId="0" applyNumberFormat="1" applyFont="1" applyAlignment="1"/>
    <xf numFmtId="0" fontId="4" fillId="0" borderId="10" xfId="0" applyFont="1" applyBorder="1" applyAlignment="1"/>
    <xf numFmtId="164" fontId="4" fillId="0" borderId="10" xfId="0" applyNumberFormat="1" applyFont="1" applyBorder="1" applyAlignment="1"/>
    <xf numFmtId="0" fontId="4" fillId="5" borderId="1" xfId="0" applyFont="1" applyFill="1" applyBorder="1" applyAlignment="1"/>
    <xf numFmtId="0" fontId="4" fillId="5" borderId="0" xfId="0" applyFont="1" applyFill="1" applyAlignment="1"/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164" fontId="1" fillId="5" borderId="0" xfId="0" applyNumberFormat="1" applyFont="1" applyFill="1" applyAlignment="1"/>
    <xf numFmtId="164" fontId="4" fillId="0" borderId="10" xfId="0" applyNumberFormat="1" applyFont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/>
    <xf numFmtId="0" fontId="1" fillId="9" borderId="0" xfId="0" applyFont="1" applyFill="1" applyAlignment="1"/>
    <xf numFmtId="0" fontId="2" fillId="5" borderId="0" xfId="0" applyFont="1" applyFill="1" applyAlignment="1"/>
    <xf numFmtId="0" fontId="2" fillId="11" borderId="0" xfId="0" applyFont="1" applyFill="1" applyAlignment="1"/>
    <xf numFmtId="0" fontId="1" fillId="12" borderId="0" xfId="0" applyFont="1" applyFill="1"/>
    <xf numFmtId="0" fontId="2" fillId="8" borderId="0" xfId="0" applyFont="1" applyFill="1" applyAlignment="1"/>
    <xf numFmtId="0" fontId="2" fillId="12" borderId="0" xfId="0" applyFont="1" applyFill="1" applyAlignment="1"/>
    <xf numFmtId="0" fontId="1" fillId="10" borderId="0" xfId="0" applyFont="1" applyFill="1"/>
    <xf numFmtId="0" fontId="1" fillId="6" borderId="0" xfId="0" applyFont="1" applyFill="1"/>
    <xf numFmtId="0" fontId="1" fillId="13" borderId="0" xfId="0" applyFont="1" applyFill="1"/>
    <xf numFmtId="0" fontId="2" fillId="5" borderId="5" xfId="0" applyFont="1" applyFill="1" applyBorder="1" applyAlignment="1"/>
    <xf numFmtId="0" fontId="2" fillId="5" borderId="12" xfId="0" applyFont="1" applyFill="1" applyBorder="1" applyAlignment="1"/>
    <xf numFmtId="0" fontId="2" fillId="13" borderId="0" xfId="0" applyFont="1" applyFill="1" applyAlignment="1"/>
    <xf numFmtId="0" fontId="15" fillId="10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0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</dxfs>
  <tableStyles count="4">
    <tableStyle name="Roster-style" pivot="0" count="2" xr9:uid="{00000000-0011-0000-FFFF-FFFF00000000}">
      <tableStyleElement type="firstRowStripe" dxfId="9"/>
      <tableStyleElement type="secondRowStripe" dxfId="8"/>
    </tableStyle>
    <tableStyle name="Roster-style 2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Birthdates-style" pivot="0" count="3" xr9:uid="{00000000-0011-0000-FFFF-FFFF02000000}">
      <tableStyleElement type="headerRow" dxfId="4"/>
      <tableStyleElement type="firstRowStripe" dxfId="3"/>
      <tableStyleElement type="secondRowStripe" dxfId="2"/>
    </tableStyle>
    <tableStyle name="20182019 Nomination List-style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9:C92" headerRowCount="0">
  <tableColumns count="2">
    <tableColumn id="1" xr3:uid="{00000000-0010-0000-0000-000001000000}" name="Column1"/>
    <tableColumn id="2" xr3:uid="{00000000-0010-0000-0000-000002000000}" name="Column2"/>
  </tableColumns>
  <tableStyleInfo name="Rost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:I55">
  <tableColumns count="8">
    <tableColumn id="1" xr3:uid="{00000000-0010-0000-0100-000001000000}" name="First Name"/>
    <tableColumn id="2" xr3:uid="{00000000-0010-0000-0100-000002000000}" name="Last Name"/>
    <tableColumn id="3" xr3:uid="{00000000-0010-0000-0100-000003000000}" name="Mailing Address"/>
    <tableColumn id="4" xr3:uid="{00000000-0010-0000-0100-000004000000}" name="City"/>
    <tableColumn id="5" xr3:uid="{00000000-0010-0000-0100-000005000000}" name="state"/>
    <tableColumn id="6" xr3:uid="{00000000-0010-0000-0100-000006000000}" name="Zip"/>
    <tableColumn id="7" xr3:uid="{00000000-0010-0000-0100-000007000000}" name="Phone"/>
    <tableColumn id="8" xr3:uid="{00000000-0010-0000-0100-000008000000}" name="E-mail"/>
  </tableColumns>
  <tableStyleInfo name="Roster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P56">
  <tableColumns count="16">
    <tableColumn id="1" xr3:uid="{00000000-0010-0000-0200-000001000000}" name="First Name"/>
    <tableColumn id="2" xr3:uid="{00000000-0010-0000-0200-000002000000}" name="Last Name"/>
    <tableColumn id="3" xr3:uid="{00000000-0010-0000-0200-000003000000}" name="Birthdate"/>
    <tableColumn id="4" xr3:uid="{00000000-0010-0000-0200-000004000000}" name="Spouse"/>
    <tableColumn id="5" xr3:uid="{00000000-0010-0000-0200-000005000000}" name="First Child"/>
    <tableColumn id="6" xr3:uid="{00000000-0010-0000-0200-000006000000}" name="Child 1 Birthdate"/>
    <tableColumn id="7" xr3:uid="{00000000-0010-0000-0200-000007000000}" name="Second Child"/>
    <tableColumn id="8" xr3:uid="{00000000-0010-0000-0200-000008000000}" name="Child 2 Birthdate"/>
    <tableColumn id="9" xr3:uid="{00000000-0010-0000-0200-000009000000}" name="Third Child"/>
    <tableColumn id="10" xr3:uid="{00000000-0010-0000-0200-00000A000000}" name="Child 3 Birthdate"/>
    <tableColumn id="11" xr3:uid="{00000000-0010-0000-0200-00000B000000}" name="Fourth Child"/>
    <tableColumn id="12" xr3:uid="{00000000-0010-0000-0200-00000C000000}" name="Child 4 Birthdate"/>
    <tableColumn id="13" xr3:uid="{00000000-0010-0000-0200-00000D000000}" name="Fifth Child"/>
    <tableColumn id="14" xr3:uid="{00000000-0010-0000-0200-00000E000000}" name="0000000000000000]\=n =1/"/>
    <tableColumn id="15" xr3:uid="{00000000-0010-0000-0200-00000F000000}" name="Sixth Child"/>
    <tableColumn id="16" xr3:uid="{00000000-0010-0000-0200-000010000000}" name="Child 6 Birthdate"/>
  </tableColumns>
  <tableStyleInfo name="Birthdat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C49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20182019 Nomination Lis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6"/>
  <sheetViews>
    <sheetView tabSelected="1" topLeftCell="A10" workbookViewId="0">
      <selection activeCell="J1" sqref="J1"/>
    </sheetView>
  </sheetViews>
  <sheetFormatPr defaultColWidth="12.6640625" defaultRowHeight="15.75" customHeight="1"/>
  <cols>
    <col min="1" max="1" width="8.88671875" customWidth="1"/>
    <col min="2" max="2" width="12.88671875" customWidth="1"/>
    <col min="3" max="3" width="10.88671875" customWidth="1"/>
    <col min="4" max="4" width="21.33203125" customWidth="1"/>
    <col min="5" max="5" width="11" customWidth="1"/>
    <col min="6" max="6" width="4.6640625" customWidth="1"/>
    <col min="7" max="7" width="5.44140625" customWidth="1"/>
    <col min="8" max="8" width="11.44140625" customWidth="1"/>
    <col min="9" max="9" width="28.88671875" customWidth="1"/>
    <col min="11" max="11" width="22.6640625" customWidth="1"/>
    <col min="12" max="12" width="14.109375" customWidth="1"/>
    <col min="13" max="13" width="12.88671875" customWidth="1"/>
    <col min="14" max="14" width="14.6640625" customWidth="1"/>
  </cols>
  <sheetData>
    <row r="1" spans="1:27" ht="46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10" t="s">
        <v>13</v>
      </c>
    </row>
    <row r="2" spans="1:27" ht="14.4">
      <c r="A2" s="11">
        <f t="shared" ref="A2:A7" si="0">ROW(A1)</f>
        <v>1</v>
      </c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2">
        <v>54476</v>
      </c>
      <c r="H2" s="11" t="s">
        <v>19</v>
      </c>
      <c r="I2" s="13" t="s">
        <v>20</v>
      </c>
      <c r="J2" s="14">
        <v>44520</v>
      </c>
      <c r="K2" s="15"/>
      <c r="L2" s="16">
        <v>2021</v>
      </c>
      <c r="M2" s="1" t="s">
        <v>21</v>
      </c>
      <c r="Z2" s="1"/>
    </row>
    <row r="3" spans="1:27" ht="14.4">
      <c r="A3" s="11">
        <f t="shared" si="0"/>
        <v>2</v>
      </c>
      <c r="B3" s="17" t="s">
        <v>22</v>
      </c>
      <c r="C3" s="11" t="s">
        <v>23</v>
      </c>
      <c r="D3" s="11" t="s">
        <v>24</v>
      </c>
      <c r="E3" s="11" t="s">
        <v>17</v>
      </c>
      <c r="F3" s="17" t="s">
        <v>18</v>
      </c>
      <c r="G3" s="12">
        <v>54476</v>
      </c>
      <c r="H3" s="18" t="s">
        <v>25</v>
      </c>
      <c r="I3" s="19" t="str">
        <f>HYPERLINK("mailto:tianbodenheimer@gmail.com","tianbodenheimer@gmail.com ")</f>
        <v xml:space="preserve">tianbodenheimer@gmail.com </v>
      </c>
      <c r="J3" s="20">
        <v>40884</v>
      </c>
      <c r="K3" s="15" t="s">
        <v>26</v>
      </c>
      <c r="L3" s="16">
        <v>2014</v>
      </c>
    </row>
    <row r="4" spans="1:27" ht="14.4">
      <c r="A4" s="11">
        <f t="shared" si="0"/>
        <v>3</v>
      </c>
      <c r="B4" s="17" t="s">
        <v>27</v>
      </c>
      <c r="C4" s="17" t="s">
        <v>28</v>
      </c>
      <c r="D4" s="17" t="s">
        <v>29</v>
      </c>
      <c r="E4" s="17" t="s">
        <v>17</v>
      </c>
      <c r="F4" s="17" t="s">
        <v>18</v>
      </c>
      <c r="G4" s="21">
        <v>54476</v>
      </c>
      <c r="H4" s="18" t="s">
        <v>30</v>
      </c>
      <c r="I4" s="19" t="str">
        <f>HYPERLINK("mailto:dixiechick111@hotmail.com","dixiechick111@hotmail.com")</f>
        <v>dixiechick111@hotmail.com</v>
      </c>
      <c r="J4" s="20">
        <v>42802</v>
      </c>
      <c r="K4" s="15" t="s">
        <v>31</v>
      </c>
      <c r="L4" s="16">
        <v>2017</v>
      </c>
      <c r="M4" s="1">
        <v>2017</v>
      </c>
      <c r="N4" s="1">
        <v>2017</v>
      </c>
    </row>
    <row r="5" spans="1:27" ht="14.4">
      <c r="A5" s="11">
        <f t="shared" si="0"/>
        <v>4</v>
      </c>
      <c r="B5" s="11" t="s">
        <v>32</v>
      </c>
      <c r="C5" s="11" t="s">
        <v>33</v>
      </c>
      <c r="D5" s="11" t="s">
        <v>34</v>
      </c>
      <c r="E5" s="11" t="s">
        <v>35</v>
      </c>
      <c r="F5" s="11" t="s">
        <v>18</v>
      </c>
      <c r="G5" s="12">
        <v>54455</v>
      </c>
      <c r="H5" s="11" t="s">
        <v>36</v>
      </c>
      <c r="I5" s="13" t="s">
        <v>37</v>
      </c>
      <c r="J5" s="14">
        <v>44543</v>
      </c>
      <c r="K5" s="15"/>
      <c r="L5" s="16">
        <v>2021</v>
      </c>
      <c r="M5" s="1">
        <v>2021</v>
      </c>
      <c r="Z5" s="1"/>
    </row>
    <row r="6" spans="1:27" ht="14.4">
      <c r="A6" s="11">
        <f t="shared" si="0"/>
        <v>5</v>
      </c>
      <c r="B6" s="11" t="s">
        <v>38</v>
      </c>
      <c r="C6" s="11" t="s">
        <v>39</v>
      </c>
      <c r="D6" s="11" t="s">
        <v>40</v>
      </c>
      <c r="E6" s="11" t="s">
        <v>35</v>
      </c>
      <c r="F6" s="11" t="s">
        <v>18</v>
      </c>
      <c r="G6" s="12">
        <v>54455</v>
      </c>
      <c r="H6" s="11" t="s">
        <v>41</v>
      </c>
      <c r="I6" s="13" t="s">
        <v>42</v>
      </c>
      <c r="J6" s="14">
        <v>44391</v>
      </c>
      <c r="K6" s="15"/>
      <c r="L6" s="16"/>
    </row>
    <row r="7" spans="1:27" ht="14.4">
      <c r="A7" s="11">
        <f t="shared" si="0"/>
        <v>6</v>
      </c>
      <c r="B7" s="11" t="s">
        <v>43</v>
      </c>
      <c r="C7" s="11" t="s">
        <v>44</v>
      </c>
      <c r="D7" s="11" t="s">
        <v>45</v>
      </c>
      <c r="E7" s="11" t="s">
        <v>46</v>
      </c>
      <c r="F7" s="11" t="s">
        <v>18</v>
      </c>
      <c r="G7" s="12">
        <v>54403</v>
      </c>
      <c r="H7" s="11" t="s">
        <v>47</v>
      </c>
      <c r="I7" s="13" t="s">
        <v>48</v>
      </c>
      <c r="J7" s="14">
        <v>43122</v>
      </c>
      <c r="K7" s="15" t="s">
        <v>49</v>
      </c>
      <c r="L7" s="16">
        <v>2018</v>
      </c>
      <c r="M7" s="1">
        <v>2018</v>
      </c>
      <c r="N7" s="1">
        <v>2018</v>
      </c>
    </row>
    <row r="8" spans="1:27" ht="14.4">
      <c r="A8" s="11">
        <v>7</v>
      </c>
      <c r="B8" s="18" t="s">
        <v>50</v>
      </c>
      <c r="C8" s="18" t="s">
        <v>51</v>
      </c>
      <c r="D8" s="18" t="s">
        <v>52</v>
      </c>
      <c r="E8" s="18" t="s">
        <v>53</v>
      </c>
      <c r="F8" s="18" t="s">
        <v>18</v>
      </c>
      <c r="G8" s="18">
        <v>54452</v>
      </c>
      <c r="H8" s="18" t="s">
        <v>54</v>
      </c>
      <c r="I8" s="22" t="s">
        <v>55</v>
      </c>
      <c r="J8" s="23">
        <v>44593</v>
      </c>
      <c r="K8" s="24"/>
      <c r="L8" s="25">
        <v>2022</v>
      </c>
      <c r="M8" s="25">
        <v>2022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5"/>
      <c r="AA8" s="26"/>
    </row>
    <row r="9" spans="1:27" ht="14.4">
      <c r="A9" s="11">
        <f t="shared" ref="A9:A55" si="1">ROW(A8)</f>
        <v>8</v>
      </c>
      <c r="B9" s="11" t="s">
        <v>56</v>
      </c>
      <c r="C9" s="11" t="s">
        <v>57</v>
      </c>
      <c r="D9" s="11" t="s">
        <v>58</v>
      </c>
      <c r="E9" s="11" t="s">
        <v>35</v>
      </c>
      <c r="F9" s="11" t="s">
        <v>18</v>
      </c>
      <c r="G9" s="12">
        <v>54455</v>
      </c>
      <c r="H9" s="11" t="s">
        <v>59</v>
      </c>
      <c r="I9" s="13" t="s">
        <v>60</v>
      </c>
      <c r="J9" s="14">
        <v>44663</v>
      </c>
      <c r="K9" s="15"/>
      <c r="L9" s="16">
        <v>2022</v>
      </c>
      <c r="M9" s="1">
        <v>2022</v>
      </c>
      <c r="N9" s="1">
        <v>2022</v>
      </c>
      <c r="Z9" s="1"/>
    </row>
    <row r="10" spans="1:27" ht="14.4">
      <c r="A10" s="11">
        <f t="shared" si="1"/>
        <v>9</v>
      </c>
      <c r="B10" s="11" t="s">
        <v>61</v>
      </c>
      <c r="C10" s="11" t="s">
        <v>62</v>
      </c>
      <c r="D10" s="11" t="s">
        <v>63</v>
      </c>
      <c r="E10" s="11" t="s">
        <v>46</v>
      </c>
      <c r="F10" s="11" t="s">
        <v>18</v>
      </c>
      <c r="G10" s="12">
        <v>54401</v>
      </c>
      <c r="H10" s="11" t="s">
        <v>64</v>
      </c>
      <c r="I10" s="13" t="s">
        <v>65</v>
      </c>
      <c r="J10" s="14">
        <v>44514</v>
      </c>
      <c r="K10" s="15" t="s">
        <v>66</v>
      </c>
      <c r="L10" s="16">
        <v>2021</v>
      </c>
      <c r="M10" s="1">
        <v>2021</v>
      </c>
      <c r="Z10" s="1"/>
    </row>
    <row r="11" spans="1:27" ht="14.4">
      <c r="A11" s="11">
        <f t="shared" si="1"/>
        <v>10</v>
      </c>
      <c r="B11" s="11" t="s">
        <v>67</v>
      </c>
      <c r="C11" s="11" t="s">
        <v>68</v>
      </c>
      <c r="D11" s="11" t="s">
        <v>69</v>
      </c>
      <c r="E11" s="11" t="s">
        <v>46</v>
      </c>
      <c r="F11" s="11" t="s">
        <v>18</v>
      </c>
      <c r="G11" s="12">
        <v>54403</v>
      </c>
      <c r="H11" s="11" t="s">
        <v>70</v>
      </c>
      <c r="I11" s="13" t="s">
        <v>71</v>
      </c>
      <c r="J11" s="14">
        <v>44440</v>
      </c>
      <c r="K11" s="15"/>
      <c r="L11" s="16"/>
      <c r="Z11" s="1"/>
    </row>
    <row r="12" spans="1:27" ht="14.4">
      <c r="A12" s="11">
        <f t="shared" si="1"/>
        <v>11</v>
      </c>
      <c r="B12" s="11" t="s">
        <v>72</v>
      </c>
      <c r="C12" s="11" t="s">
        <v>73</v>
      </c>
      <c r="D12" s="11" t="s">
        <v>74</v>
      </c>
      <c r="E12" s="11" t="s">
        <v>75</v>
      </c>
      <c r="F12" s="11" t="s">
        <v>18</v>
      </c>
      <c r="G12" s="12">
        <v>54440</v>
      </c>
      <c r="H12" s="11" t="s">
        <v>76</v>
      </c>
      <c r="I12" s="27" t="s">
        <v>77</v>
      </c>
      <c r="J12" s="28">
        <v>43839</v>
      </c>
      <c r="K12" s="15" t="s">
        <v>78</v>
      </c>
      <c r="L12" s="16">
        <v>2020</v>
      </c>
      <c r="M12" s="1">
        <v>2020</v>
      </c>
      <c r="N12" s="1">
        <v>2020</v>
      </c>
    </row>
    <row r="13" spans="1:27" ht="14.4">
      <c r="A13" s="11">
        <f t="shared" si="1"/>
        <v>12</v>
      </c>
      <c r="B13" s="29" t="s">
        <v>79</v>
      </c>
      <c r="C13" s="29" t="s">
        <v>80</v>
      </c>
      <c r="D13" s="29" t="s">
        <v>81</v>
      </c>
      <c r="E13" s="29" t="s">
        <v>82</v>
      </c>
      <c r="F13" s="29" t="s">
        <v>18</v>
      </c>
      <c r="G13" s="30">
        <v>54476</v>
      </c>
      <c r="H13" s="31" t="s">
        <v>83</v>
      </c>
      <c r="I13" s="32" t="str">
        <f>HYPERLINK("mailto:kahla83@hotmail.com","kahla83@hotmail.com")</f>
        <v>kahla83@hotmail.com</v>
      </c>
      <c r="J13" s="20">
        <v>41955</v>
      </c>
      <c r="K13" s="33" t="s">
        <v>84</v>
      </c>
      <c r="L13" s="16">
        <v>2014</v>
      </c>
    </row>
    <row r="14" spans="1:27" ht="14.4">
      <c r="A14" s="11">
        <f t="shared" si="1"/>
        <v>13</v>
      </c>
      <c r="B14" s="11" t="s">
        <v>85</v>
      </c>
      <c r="C14" s="11" t="s">
        <v>86</v>
      </c>
      <c r="D14" s="11" t="s">
        <v>87</v>
      </c>
      <c r="E14" s="11" t="s">
        <v>46</v>
      </c>
      <c r="F14" s="11" t="s">
        <v>18</v>
      </c>
      <c r="G14" s="12">
        <v>54401</v>
      </c>
      <c r="H14" s="11" t="s">
        <v>88</v>
      </c>
      <c r="I14" s="13" t="s">
        <v>89</v>
      </c>
      <c r="J14" s="34">
        <v>43501</v>
      </c>
      <c r="K14" s="15" t="s">
        <v>90</v>
      </c>
      <c r="L14" s="16"/>
      <c r="M14" s="1"/>
      <c r="N14" s="1"/>
    </row>
    <row r="15" spans="1:27" ht="14.4">
      <c r="A15" s="11">
        <f t="shared" si="1"/>
        <v>14</v>
      </c>
      <c r="B15" s="11" t="s">
        <v>91</v>
      </c>
      <c r="C15" s="11" t="s">
        <v>92</v>
      </c>
      <c r="D15" s="11" t="s">
        <v>93</v>
      </c>
      <c r="E15" s="11" t="s">
        <v>46</v>
      </c>
      <c r="F15" s="11" t="s">
        <v>18</v>
      </c>
      <c r="G15" s="12">
        <v>54403</v>
      </c>
      <c r="H15" s="11" t="s">
        <v>94</v>
      </c>
      <c r="I15" s="13" t="s">
        <v>95</v>
      </c>
      <c r="J15" s="14">
        <v>44361</v>
      </c>
      <c r="K15" s="15"/>
      <c r="L15" s="16"/>
    </row>
    <row r="16" spans="1:27" ht="14.4">
      <c r="A16" s="11">
        <f t="shared" si="1"/>
        <v>15</v>
      </c>
      <c r="B16" s="17" t="s">
        <v>96</v>
      </c>
      <c r="C16" s="17" t="s">
        <v>97</v>
      </c>
      <c r="D16" s="17" t="s">
        <v>98</v>
      </c>
      <c r="E16" s="17" t="s">
        <v>46</v>
      </c>
      <c r="F16" s="17" t="s">
        <v>18</v>
      </c>
      <c r="G16" s="21">
        <v>54401</v>
      </c>
      <c r="H16" s="18" t="s">
        <v>99</v>
      </c>
      <c r="I16" s="19" t="str">
        <f>HYPERLINK("mailto:meganhilke@gmail.com","meganhilke@gmail.com")</f>
        <v>meganhilke@gmail.com</v>
      </c>
      <c r="J16" s="20">
        <v>42146</v>
      </c>
      <c r="K16" s="15" t="s">
        <v>100</v>
      </c>
      <c r="L16" s="35"/>
    </row>
    <row r="17" spans="1:26" ht="14.4">
      <c r="A17" s="11">
        <f t="shared" si="1"/>
        <v>16</v>
      </c>
      <c r="B17" s="17" t="s">
        <v>101</v>
      </c>
      <c r="C17" s="17" t="s">
        <v>102</v>
      </c>
      <c r="D17" s="17" t="s">
        <v>103</v>
      </c>
      <c r="E17" s="17" t="s">
        <v>46</v>
      </c>
      <c r="F17" s="17" t="s">
        <v>18</v>
      </c>
      <c r="G17" s="21" t="s">
        <v>104</v>
      </c>
      <c r="H17" s="18" t="s">
        <v>105</v>
      </c>
      <c r="I17" s="36" t="s">
        <v>106</v>
      </c>
      <c r="J17" s="20">
        <v>41037</v>
      </c>
      <c r="K17" s="15" t="s">
        <v>100</v>
      </c>
      <c r="L17" s="16" t="s">
        <v>107</v>
      </c>
      <c r="M17" s="1">
        <v>2017</v>
      </c>
      <c r="N17" s="1">
        <v>2017</v>
      </c>
    </row>
    <row r="18" spans="1:26" ht="14.4">
      <c r="A18" s="11">
        <f t="shared" si="1"/>
        <v>17</v>
      </c>
      <c r="B18" s="11" t="s">
        <v>108</v>
      </c>
      <c r="C18" s="11" t="s">
        <v>109</v>
      </c>
      <c r="D18" s="11" t="s">
        <v>110</v>
      </c>
      <c r="E18" s="11" t="s">
        <v>35</v>
      </c>
      <c r="F18" s="11" t="s">
        <v>18</v>
      </c>
      <c r="G18" s="12">
        <v>54455</v>
      </c>
      <c r="H18" s="11" t="s">
        <v>111</v>
      </c>
      <c r="I18" s="13" t="s">
        <v>112</v>
      </c>
      <c r="J18" s="34">
        <v>43435</v>
      </c>
      <c r="K18" s="15" t="s">
        <v>26</v>
      </c>
      <c r="L18" s="16"/>
      <c r="M18" s="1"/>
      <c r="N18" s="1"/>
    </row>
    <row r="19" spans="1:26" ht="14.4">
      <c r="A19" s="11">
        <f t="shared" si="1"/>
        <v>18</v>
      </c>
      <c r="B19" s="11" t="s">
        <v>113</v>
      </c>
      <c r="C19" s="11" t="s">
        <v>114</v>
      </c>
      <c r="D19" s="11" t="s">
        <v>115</v>
      </c>
      <c r="E19" s="11" t="s">
        <v>46</v>
      </c>
      <c r="F19" s="11" t="s">
        <v>18</v>
      </c>
      <c r="G19" s="12">
        <v>54401</v>
      </c>
      <c r="H19" s="11" t="s">
        <v>116</v>
      </c>
      <c r="I19" s="27" t="s">
        <v>117</v>
      </c>
      <c r="J19" s="37" t="s">
        <v>118</v>
      </c>
      <c r="K19" s="15"/>
      <c r="L19" s="16"/>
    </row>
    <row r="20" spans="1:26" ht="14.4">
      <c r="A20" s="11">
        <f t="shared" si="1"/>
        <v>19</v>
      </c>
      <c r="B20" s="11" t="s">
        <v>119</v>
      </c>
      <c r="C20" s="11" t="s">
        <v>120</v>
      </c>
      <c r="D20" s="11" t="s">
        <v>121</v>
      </c>
      <c r="E20" s="11" t="s">
        <v>53</v>
      </c>
      <c r="F20" s="11" t="s">
        <v>18</v>
      </c>
      <c r="G20" s="12">
        <v>54452</v>
      </c>
      <c r="H20" s="11" t="s">
        <v>122</v>
      </c>
      <c r="I20" s="27" t="s">
        <v>123</v>
      </c>
      <c r="J20" s="38">
        <v>44422</v>
      </c>
      <c r="K20" s="15"/>
      <c r="L20" s="16">
        <v>2021</v>
      </c>
      <c r="M20" s="1">
        <v>2021</v>
      </c>
      <c r="Z20" s="1"/>
    </row>
    <row r="21" spans="1:26" ht="14.4">
      <c r="A21" s="11">
        <f t="shared" si="1"/>
        <v>20</v>
      </c>
      <c r="B21" s="11" t="s">
        <v>124</v>
      </c>
      <c r="C21" s="11" t="s">
        <v>125</v>
      </c>
      <c r="D21" s="11" t="s">
        <v>126</v>
      </c>
      <c r="E21" s="11" t="s">
        <v>46</v>
      </c>
      <c r="F21" s="11" t="s">
        <v>18</v>
      </c>
      <c r="G21" s="12">
        <v>54401</v>
      </c>
      <c r="H21" s="11" t="s">
        <v>127</v>
      </c>
      <c r="I21" s="27" t="s">
        <v>128</v>
      </c>
      <c r="J21" s="39" t="s">
        <v>118</v>
      </c>
      <c r="K21" s="15"/>
      <c r="L21" s="16"/>
    </row>
    <row r="22" spans="1:26" ht="14.4">
      <c r="A22" s="11">
        <f t="shared" si="1"/>
        <v>21</v>
      </c>
      <c r="B22" s="11" t="s">
        <v>129</v>
      </c>
      <c r="C22" s="11" t="s">
        <v>130</v>
      </c>
      <c r="D22" s="11" t="s">
        <v>131</v>
      </c>
      <c r="E22" s="11" t="s">
        <v>82</v>
      </c>
      <c r="F22" s="11" t="s">
        <v>18</v>
      </c>
      <c r="G22" s="12">
        <v>54476</v>
      </c>
      <c r="H22" s="11" t="s">
        <v>132</v>
      </c>
      <c r="I22" s="27" t="s">
        <v>133</v>
      </c>
      <c r="J22" s="38">
        <v>43790</v>
      </c>
      <c r="K22" s="15"/>
      <c r="L22" s="16">
        <v>2019</v>
      </c>
      <c r="M22" s="1">
        <v>2019</v>
      </c>
      <c r="N22" s="1">
        <v>2019</v>
      </c>
    </row>
    <row r="23" spans="1:26" ht="14.4">
      <c r="A23" s="11">
        <f t="shared" si="1"/>
        <v>22</v>
      </c>
      <c r="B23" s="17" t="s">
        <v>134</v>
      </c>
      <c r="C23" s="17" t="s">
        <v>135</v>
      </c>
      <c r="D23" s="11" t="s">
        <v>136</v>
      </c>
      <c r="E23" s="11" t="s">
        <v>46</v>
      </c>
      <c r="F23" s="17" t="s">
        <v>18</v>
      </c>
      <c r="G23" s="12">
        <v>54403</v>
      </c>
      <c r="H23" s="18" t="s">
        <v>137</v>
      </c>
      <c r="I23" s="40" t="s">
        <v>138</v>
      </c>
      <c r="J23" s="41">
        <v>42999</v>
      </c>
      <c r="K23" s="42" t="s">
        <v>139</v>
      </c>
      <c r="L23" s="16">
        <v>2017</v>
      </c>
    </row>
    <row r="24" spans="1:26" ht="14.4">
      <c r="A24" s="11">
        <f t="shared" si="1"/>
        <v>23</v>
      </c>
      <c r="B24" s="17" t="s">
        <v>50</v>
      </c>
      <c r="C24" s="17" t="s">
        <v>140</v>
      </c>
      <c r="D24" s="17" t="s">
        <v>141</v>
      </c>
      <c r="E24" s="17" t="s">
        <v>35</v>
      </c>
      <c r="F24" s="17" t="s">
        <v>18</v>
      </c>
      <c r="G24" s="21">
        <v>55445</v>
      </c>
      <c r="H24" s="18" t="s">
        <v>142</v>
      </c>
      <c r="I24" s="40" t="str">
        <f>HYPERLINK("mailto:sarahewayne@gmail.com","sarahewayne@gmail.com")</f>
        <v>sarahewayne@gmail.com</v>
      </c>
      <c r="J24" s="43">
        <v>42860</v>
      </c>
      <c r="K24" s="15" t="s">
        <v>100</v>
      </c>
      <c r="L24" s="16">
        <v>2017</v>
      </c>
    </row>
    <row r="25" spans="1:26" ht="14.4">
      <c r="A25" s="11">
        <f t="shared" si="1"/>
        <v>24</v>
      </c>
      <c r="B25" s="11" t="s">
        <v>143</v>
      </c>
      <c r="C25" s="11" t="s">
        <v>144</v>
      </c>
      <c r="D25" s="11" t="s">
        <v>145</v>
      </c>
      <c r="E25" s="11" t="s">
        <v>17</v>
      </c>
      <c r="F25" s="11" t="s">
        <v>18</v>
      </c>
      <c r="G25" s="12">
        <v>54476</v>
      </c>
      <c r="H25" s="11" t="s">
        <v>146</v>
      </c>
      <c r="I25" s="27" t="s">
        <v>147</v>
      </c>
      <c r="J25" s="38">
        <v>44593</v>
      </c>
      <c r="K25" s="15"/>
      <c r="L25" s="16"/>
      <c r="Z25" s="1"/>
    </row>
    <row r="26" spans="1:26" ht="14.4">
      <c r="A26" s="11">
        <f t="shared" si="1"/>
        <v>25</v>
      </c>
      <c r="B26" s="11" t="s">
        <v>148</v>
      </c>
      <c r="C26" s="11" t="s">
        <v>149</v>
      </c>
      <c r="D26" s="11" t="s">
        <v>150</v>
      </c>
      <c r="E26" s="11" t="s">
        <v>151</v>
      </c>
      <c r="F26" s="11" t="s">
        <v>18</v>
      </c>
      <c r="G26" s="12">
        <v>54471</v>
      </c>
      <c r="H26" s="11" t="s">
        <v>152</v>
      </c>
      <c r="I26" s="27" t="s">
        <v>153</v>
      </c>
      <c r="J26" s="38">
        <v>44482</v>
      </c>
      <c r="K26" s="15"/>
      <c r="L26" s="16">
        <v>2021</v>
      </c>
      <c r="M26" s="1" t="s">
        <v>21</v>
      </c>
      <c r="Z26" s="1"/>
    </row>
    <row r="27" spans="1:26" ht="14.4">
      <c r="A27" s="11">
        <f t="shared" si="1"/>
        <v>26</v>
      </c>
      <c r="B27" s="11" t="s">
        <v>154</v>
      </c>
      <c r="C27" s="11" t="s">
        <v>155</v>
      </c>
      <c r="D27" s="11" t="s">
        <v>156</v>
      </c>
      <c r="E27" s="11" t="s">
        <v>82</v>
      </c>
      <c r="F27" s="11" t="s">
        <v>18</v>
      </c>
      <c r="G27" s="12">
        <v>54476</v>
      </c>
      <c r="H27" s="11" t="s">
        <v>157</v>
      </c>
      <c r="I27" s="27" t="s">
        <v>158</v>
      </c>
      <c r="J27" s="38">
        <v>44427</v>
      </c>
      <c r="K27" s="15"/>
      <c r="L27" s="16">
        <v>2021</v>
      </c>
      <c r="M27" s="1">
        <v>2021</v>
      </c>
      <c r="Z27" s="1"/>
    </row>
    <row r="28" spans="1:26" ht="14.4">
      <c r="A28" s="11">
        <f t="shared" si="1"/>
        <v>27</v>
      </c>
      <c r="B28" s="11" t="s">
        <v>159</v>
      </c>
      <c r="C28" s="11" t="s">
        <v>160</v>
      </c>
      <c r="D28" s="11" t="s">
        <v>161</v>
      </c>
      <c r="E28" s="11" t="s">
        <v>35</v>
      </c>
      <c r="F28" s="11" t="s">
        <v>18</v>
      </c>
      <c r="G28" s="12">
        <v>54455</v>
      </c>
      <c r="H28" s="11" t="s">
        <v>162</v>
      </c>
      <c r="I28" s="27" t="s">
        <v>163</v>
      </c>
      <c r="J28" s="38">
        <v>44063</v>
      </c>
      <c r="K28" s="15"/>
      <c r="L28" s="16"/>
    </row>
    <row r="29" spans="1:26" ht="14.4">
      <c r="A29" s="11">
        <f t="shared" si="1"/>
        <v>28</v>
      </c>
      <c r="B29" s="11" t="s">
        <v>164</v>
      </c>
      <c r="C29" s="11" t="s">
        <v>165</v>
      </c>
      <c r="D29" s="11" t="s">
        <v>166</v>
      </c>
      <c r="E29" s="11" t="s">
        <v>46</v>
      </c>
      <c r="F29" s="11" t="s">
        <v>18</v>
      </c>
      <c r="G29" s="12">
        <v>54403</v>
      </c>
      <c r="H29" s="11" t="s">
        <v>167</v>
      </c>
      <c r="I29" s="27" t="s">
        <v>168</v>
      </c>
      <c r="J29" s="28">
        <v>44405</v>
      </c>
      <c r="K29" s="15"/>
      <c r="L29" s="16"/>
      <c r="Z29" s="1"/>
    </row>
    <row r="30" spans="1:26" ht="14.4">
      <c r="A30" s="11">
        <f t="shared" si="1"/>
        <v>29</v>
      </c>
      <c r="B30" s="11" t="s">
        <v>169</v>
      </c>
      <c r="C30" s="11" t="s">
        <v>170</v>
      </c>
      <c r="D30" s="11" t="s">
        <v>171</v>
      </c>
      <c r="E30" s="11" t="s">
        <v>35</v>
      </c>
      <c r="F30" s="11" t="s">
        <v>18</v>
      </c>
      <c r="G30" s="12">
        <v>54455</v>
      </c>
      <c r="H30" s="11" t="s">
        <v>172</v>
      </c>
      <c r="I30" s="27" t="s">
        <v>173</v>
      </c>
      <c r="J30" s="38">
        <v>44419</v>
      </c>
      <c r="K30" s="15"/>
      <c r="L30" s="16"/>
      <c r="M30" s="1" t="s">
        <v>21</v>
      </c>
      <c r="Z30" s="1"/>
    </row>
    <row r="31" spans="1:26" ht="14.4">
      <c r="A31" s="11">
        <f t="shared" si="1"/>
        <v>30</v>
      </c>
      <c r="B31" s="11" t="s">
        <v>174</v>
      </c>
      <c r="C31" s="11" t="s">
        <v>175</v>
      </c>
      <c r="D31" s="11" t="s">
        <v>176</v>
      </c>
      <c r="E31" s="11" t="s">
        <v>46</v>
      </c>
      <c r="F31" s="11" t="s">
        <v>18</v>
      </c>
      <c r="G31" s="12">
        <v>54403</v>
      </c>
      <c r="H31" s="11" t="s">
        <v>177</v>
      </c>
      <c r="I31" s="27" t="s">
        <v>178</v>
      </c>
      <c r="J31" s="38">
        <v>44358</v>
      </c>
      <c r="K31" s="15"/>
      <c r="L31" s="16"/>
    </row>
    <row r="32" spans="1:26" ht="14.4">
      <c r="A32" s="11">
        <f t="shared" si="1"/>
        <v>31</v>
      </c>
      <c r="B32" s="11" t="s">
        <v>179</v>
      </c>
      <c r="C32" s="11" t="s">
        <v>180</v>
      </c>
      <c r="D32" s="11" t="s">
        <v>181</v>
      </c>
      <c r="E32" s="11" t="s">
        <v>46</v>
      </c>
      <c r="F32" s="11" t="s">
        <v>18</v>
      </c>
      <c r="G32" s="12">
        <v>54401</v>
      </c>
      <c r="H32" s="11" t="s">
        <v>182</v>
      </c>
      <c r="I32" s="27" t="s">
        <v>183</v>
      </c>
      <c r="J32" s="38">
        <v>44519</v>
      </c>
      <c r="K32" s="15"/>
      <c r="L32" s="16">
        <v>2021</v>
      </c>
      <c r="M32" s="1">
        <v>2021</v>
      </c>
      <c r="Z32" s="1"/>
    </row>
    <row r="33" spans="1:26" ht="14.4">
      <c r="A33" s="11">
        <f t="shared" si="1"/>
        <v>32</v>
      </c>
      <c r="B33" s="17" t="s">
        <v>184</v>
      </c>
      <c r="C33" s="17" t="s">
        <v>185</v>
      </c>
      <c r="D33" s="11" t="s">
        <v>186</v>
      </c>
      <c r="E33" s="17" t="s">
        <v>46</v>
      </c>
      <c r="F33" s="17" t="s">
        <v>18</v>
      </c>
      <c r="G33" s="21">
        <v>54401</v>
      </c>
      <c r="H33" s="18" t="s">
        <v>187</v>
      </c>
      <c r="I33" s="27" t="s">
        <v>188</v>
      </c>
      <c r="J33" s="43">
        <v>41549</v>
      </c>
      <c r="K33" s="15" t="s">
        <v>189</v>
      </c>
      <c r="L33" s="16" t="s">
        <v>190</v>
      </c>
    </row>
    <row r="34" spans="1:26" ht="14.4">
      <c r="A34" s="11">
        <f t="shared" si="1"/>
        <v>33</v>
      </c>
      <c r="B34" s="11" t="s">
        <v>191</v>
      </c>
      <c r="C34" s="11" t="s">
        <v>192</v>
      </c>
      <c r="D34" s="11" t="s">
        <v>193</v>
      </c>
      <c r="E34" s="11" t="s">
        <v>194</v>
      </c>
      <c r="F34" s="11" t="s">
        <v>18</v>
      </c>
      <c r="G34" s="12">
        <v>54455</v>
      </c>
      <c r="H34" s="11" t="s">
        <v>195</v>
      </c>
      <c r="I34" s="27" t="s">
        <v>196</v>
      </c>
      <c r="J34" s="44">
        <v>43063</v>
      </c>
      <c r="K34" s="15" t="s">
        <v>84</v>
      </c>
      <c r="L34" s="16">
        <v>2017</v>
      </c>
      <c r="M34" s="1">
        <v>2017</v>
      </c>
      <c r="N34" s="1">
        <v>2017</v>
      </c>
    </row>
    <row r="35" spans="1:26" ht="14.4">
      <c r="A35" s="11">
        <f t="shared" si="1"/>
        <v>34</v>
      </c>
      <c r="B35" s="11" t="s">
        <v>85</v>
      </c>
      <c r="C35" s="11" t="s">
        <v>197</v>
      </c>
      <c r="D35" s="11" t="s">
        <v>198</v>
      </c>
      <c r="E35" s="11" t="s">
        <v>46</v>
      </c>
      <c r="F35" s="11" t="s">
        <v>18</v>
      </c>
      <c r="G35" s="12">
        <v>54401</v>
      </c>
      <c r="H35" s="11" t="s">
        <v>199</v>
      </c>
      <c r="I35" s="27" t="s">
        <v>200</v>
      </c>
      <c r="J35" s="28">
        <v>43556</v>
      </c>
      <c r="K35" s="15" t="s">
        <v>201</v>
      </c>
      <c r="L35" s="16">
        <v>2019</v>
      </c>
      <c r="M35" s="16">
        <v>2019</v>
      </c>
      <c r="N35" s="16">
        <v>2019</v>
      </c>
    </row>
    <row r="36" spans="1:26" ht="14.4">
      <c r="A36" s="11">
        <f t="shared" si="1"/>
        <v>35</v>
      </c>
      <c r="B36" s="17" t="s">
        <v>202</v>
      </c>
      <c r="C36" s="17" t="s">
        <v>203</v>
      </c>
      <c r="D36" s="11" t="s">
        <v>204</v>
      </c>
      <c r="E36" s="17" t="s">
        <v>46</v>
      </c>
      <c r="F36" s="17" t="s">
        <v>18</v>
      </c>
      <c r="G36" s="21">
        <v>54401</v>
      </c>
      <c r="H36" s="18" t="s">
        <v>205</v>
      </c>
      <c r="I36" s="40" t="s">
        <v>206</v>
      </c>
      <c r="J36" s="43">
        <v>42963</v>
      </c>
      <c r="K36" s="42" t="s">
        <v>207</v>
      </c>
      <c r="L36" s="16">
        <v>2017</v>
      </c>
    </row>
    <row r="37" spans="1:26" ht="14.4">
      <c r="A37" s="11">
        <f t="shared" si="1"/>
        <v>36</v>
      </c>
      <c r="B37" s="11" t="s">
        <v>208</v>
      </c>
      <c r="C37" s="11" t="s">
        <v>209</v>
      </c>
      <c r="D37" s="11" t="s">
        <v>210</v>
      </c>
      <c r="E37" s="11" t="s">
        <v>46</v>
      </c>
      <c r="F37" s="11" t="s">
        <v>18</v>
      </c>
      <c r="G37" s="12">
        <v>54403</v>
      </c>
      <c r="H37" s="11" t="s">
        <v>211</v>
      </c>
      <c r="I37" s="27" t="s">
        <v>212</v>
      </c>
      <c r="J37" s="38">
        <v>44390</v>
      </c>
      <c r="K37" s="15"/>
      <c r="L37" s="16"/>
    </row>
    <row r="38" spans="1:26" ht="14.4">
      <c r="A38" s="11">
        <f t="shared" si="1"/>
        <v>37</v>
      </c>
      <c r="B38" s="11" t="s">
        <v>213</v>
      </c>
      <c r="C38" s="11" t="s">
        <v>214</v>
      </c>
      <c r="D38" s="11" t="s">
        <v>215</v>
      </c>
      <c r="E38" s="11" t="s">
        <v>46</v>
      </c>
      <c r="F38" s="11" t="s">
        <v>18</v>
      </c>
      <c r="G38" s="12">
        <v>54401</v>
      </c>
      <c r="H38" s="11" t="s">
        <v>216</v>
      </c>
      <c r="I38" s="27" t="s">
        <v>217</v>
      </c>
      <c r="J38" s="38">
        <v>44439</v>
      </c>
      <c r="K38" s="15"/>
      <c r="L38" s="16"/>
      <c r="M38" s="1">
        <v>2021</v>
      </c>
      <c r="Z38" s="1"/>
    </row>
    <row r="39" spans="1:26" ht="14.4">
      <c r="A39" s="11">
        <f t="shared" si="1"/>
        <v>38</v>
      </c>
      <c r="B39" s="11" t="s">
        <v>218</v>
      </c>
      <c r="C39" s="11" t="s">
        <v>219</v>
      </c>
      <c r="D39" s="11" t="s">
        <v>220</v>
      </c>
      <c r="E39" s="11" t="s">
        <v>17</v>
      </c>
      <c r="F39" s="11" t="s">
        <v>18</v>
      </c>
      <c r="G39" s="12">
        <v>54476</v>
      </c>
      <c r="H39" s="11" t="s">
        <v>221</v>
      </c>
      <c r="I39" s="27" t="s">
        <v>222</v>
      </c>
      <c r="J39" s="38">
        <v>44593</v>
      </c>
      <c r="K39" s="15"/>
      <c r="L39" s="16">
        <v>2022</v>
      </c>
      <c r="M39" s="1" t="s">
        <v>21</v>
      </c>
      <c r="Z39" s="1"/>
    </row>
    <row r="40" spans="1:26" ht="14.4">
      <c r="A40" s="11">
        <f t="shared" si="1"/>
        <v>39</v>
      </c>
      <c r="B40" s="11" t="s">
        <v>223</v>
      </c>
      <c r="C40" s="11" t="s">
        <v>224</v>
      </c>
      <c r="D40" s="11" t="s">
        <v>225</v>
      </c>
      <c r="E40" s="11" t="s">
        <v>17</v>
      </c>
      <c r="F40" s="11" t="s">
        <v>18</v>
      </c>
      <c r="G40" s="12">
        <v>54476</v>
      </c>
      <c r="H40" s="11" t="s">
        <v>226</v>
      </c>
      <c r="I40" s="27" t="s">
        <v>227</v>
      </c>
      <c r="J40" s="38">
        <v>43269</v>
      </c>
      <c r="K40" s="42" t="s">
        <v>228</v>
      </c>
      <c r="L40" s="16">
        <v>2018</v>
      </c>
      <c r="M40" s="1">
        <v>2018</v>
      </c>
      <c r="N40" s="1">
        <v>2018</v>
      </c>
    </row>
    <row r="41" spans="1:26" ht="14.4">
      <c r="A41" s="11">
        <f t="shared" si="1"/>
        <v>40</v>
      </c>
      <c r="B41" s="11" t="s">
        <v>229</v>
      </c>
      <c r="C41" s="11" t="s">
        <v>230</v>
      </c>
      <c r="D41" s="11" t="s">
        <v>231</v>
      </c>
      <c r="E41" s="11" t="s">
        <v>46</v>
      </c>
      <c r="F41" s="11" t="s">
        <v>18</v>
      </c>
      <c r="G41" s="12">
        <v>54403</v>
      </c>
      <c r="H41" s="11" t="s">
        <v>232</v>
      </c>
      <c r="I41" s="27" t="s">
        <v>233</v>
      </c>
      <c r="J41" s="38">
        <v>44649</v>
      </c>
      <c r="K41" s="15"/>
      <c r="L41" s="16">
        <v>2022</v>
      </c>
      <c r="M41" s="1">
        <v>2022</v>
      </c>
    </row>
    <row r="42" spans="1:26" ht="14.4">
      <c r="A42" s="11">
        <f t="shared" si="1"/>
        <v>41</v>
      </c>
      <c r="B42" s="11" t="s">
        <v>234</v>
      </c>
      <c r="C42" s="11" t="s">
        <v>235</v>
      </c>
      <c r="D42" s="11" t="s">
        <v>236</v>
      </c>
      <c r="E42" s="11" t="s">
        <v>46</v>
      </c>
      <c r="F42" s="11" t="s">
        <v>18</v>
      </c>
      <c r="G42" s="12">
        <v>54401</v>
      </c>
      <c r="H42" s="11" t="s">
        <v>237</v>
      </c>
      <c r="I42" s="27" t="s">
        <v>238</v>
      </c>
      <c r="J42" s="45">
        <v>44368</v>
      </c>
      <c r="K42" s="15"/>
      <c r="L42" s="16"/>
    </row>
    <row r="43" spans="1:26" ht="14.4">
      <c r="A43" s="11">
        <f t="shared" si="1"/>
        <v>42</v>
      </c>
      <c r="B43" s="11" t="s">
        <v>239</v>
      </c>
      <c r="C43" s="11" t="s">
        <v>240</v>
      </c>
      <c r="D43" s="11" t="s">
        <v>241</v>
      </c>
      <c r="E43" s="11" t="s">
        <v>46</v>
      </c>
      <c r="F43" s="11" t="s">
        <v>18</v>
      </c>
      <c r="G43" s="12">
        <v>54401</v>
      </c>
      <c r="H43" s="11" t="s">
        <v>242</v>
      </c>
      <c r="I43" s="27" t="s">
        <v>243</v>
      </c>
      <c r="J43" s="28">
        <v>43556</v>
      </c>
      <c r="K43" s="15" t="s">
        <v>201</v>
      </c>
      <c r="L43" s="16">
        <v>2019</v>
      </c>
      <c r="M43" s="16">
        <v>2019</v>
      </c>
      <c r="N43" s="16">
        <v>2019</v>
      </c>
    </row>
    <row r="44" spans="1:26" ht="14.4">
      <c r="A44" s="11">
        <f t="shared" si="1"/>
        <v>43</v>
      </c>
      <c r="B44" s="11" t="s">
        <v>244</v>
      </c>
      <c r="C44" s="11" t="s">
        <v>245</v>
      </c>
      <c r="D44" s="11" t="s">
        <v>246</v>
      </c>
      <c r="E44" s="11" t="s">
        <v>46</v>
      </c>
      <c r="F44" s="11" t="s">
        <v>18</v>
      </c>
      <c r="G44" s="12">
        <v>54403</v>
      </c>
      <c r="H44" s="11" t="s">
        <v>247</v>
      </c>
      <c r="I44" s="27" t="s">
        <v>248</v>
      </c>
      <c r="J44" s="38">
        <v>43748</v>
      </c>
      <c r="K44" s="15"/>
      <c r="L44" s="16">
        <v>2019</v>
      </c>
      <c r="M44" s="1">
        <v>2019</v>
      </c>
      <c r="N44" s="1">
        <v>2019</v>
      </c>
    </row>
    <row r="45" spans="1:26" ht="14.4">
      <c r="A45" s="11">
        <f t="shared" si="1"/>
        <v>44</v>
      </c>
      <c r="B45" s="11" t="s">
        <v>249</v>
      </c>
      <c r="C45" s="11" t="s">
        <v>250</v>
      </c>
      <c r="D45" s="11" t="s">
        <v>251</v>
      </c>
      <c r="E45" s="11" t="s">
        <v>46</v>
      </c>
      <c r="F45" s="11" t="s">
        <v>18</v>
      </c>
      <c r="G45" s="12">
        <v>54403</v>
      </c>
      <c r="H45" s="11" t="s">
        <v>252</v>
      </c>
      <c r="I45" s="27" t="s">
        <v>253</v>
      </c>
      <c r="J45" s="38">
        <v>44118</v>
      </c>
      <c r="K45" s="15"/>
      <c r="L45" s="16">
        <v>2020</v>
      </c>
      <c r="M45" s="1">
        <v>2020</v>
      </c>
      <c r="N45" s="1">
        <v>2020</v>
      </c>
      <c r="Z45" s="1"/>
    </row>
    <row r="46" spans="1:26" ht="14.4">
      <c r="A46" s="11">
        <f t="shared" si="1"/>
        <v>45</v>
      </c>
      <c r="B46" s="11" t="s">
        <v>254</v>
      </c>
      <c r="C46" s="11" t="s">
        <v>255</v>
      </c>
      <c r="D46" s="11" t="s">
        <v>256</v>
      </c>
      <c r="E46" s="11" t="s">
        <v>46</v>
      </c>
      <c r="F46" s="11" t="s">
        <v>18</v>
      </c>
      <c r="G46" s="12">
        <v>54401</v>
      </c>
      <c r="H46" s="11" t="s">
        <v>257</v>
      </c>
      <c r="I46" s="27" t="s">
        <v>258</v>
      </c>
      <c r="J46" s="38">
        <v>44593</v>
      </c>
      <c r="K46" s="15"/>
      <c r="L46" s="16">
        <v>2022</v>
      </c>
      <c r="M46" s="1" t="s">
        <v>21</v>
      </c>
      <c r="Z46" s="1"/>
    </row>
    <row r="47" spans="1:26" ht="14.4">
      <c r="A47" s="11">
        <f t="shared" si="1"/>
        <v>46</v>
      </c>
      <c r="B47" s="11" t="s">
        <v>259</v>
      </c>
      <c r="C47" s="11" t="s">
        <v>260</v>
      </c>
      <c r="D47" s="11" t="s">
        <v>261</v>
      </c>
      <c r="E47" s="11" t="s">
        <v>46</v>
      </c>
      <c r="F47" s="11" t="s">
        <v>18</v>
      </c>
      <c r="G47" s="12">
        <v>54403</v>
      </c>
      <c r="H47" s="11" t="s">
        <v>262</v>
      </c>
      <c r="I47" s="27" t="s">
        <v>263</v>
      </c>
      <c r="J47" s="38">
        <v>44565</v>
      </c>
      <c r="K47" s="15"/>
      <c r="L47" s="16">
        <v>2021</v>
      </c>
      <c r="M47" s="1">
        <v>2021</v>
      </c>
    </row>
    <row r="48" spans="1:26" ht="14.4">
      <c r="A48" s="11">
        <f t="shared" si="1"/>
        <v>47</v>
      </c>
      <c r="B48" s="11" t="s">
        <v>264</v>
      </c>
      <c r="C48" s="11" t="s">
        <v>265</v>
      </c>
      <c r="D48" s="11" t="s">
        <v>266</v>
      </c>
      <c r="E48" s="11" t="s">
        <v>194</v>
      </c>
      <c r="F48" s="11" t="s">
        <v>18</v>
      </c>
      <c r="G48" s="12">
        <v>54455</v>
      </c>
      <c r="H48" s="11" t="s">
        <v>267</v>
      </c>
      <c r="I48" s="27" t="s">
        <v>268</v>
      </c>
      <c r="J48" s="28">
        <v>43430</v>
      </c>
      <c r="K48" s="15" t="s">
        <v>84</v>
      </c>
      <c r="L48" s="16">
        <v>2018</v>
      </c>
      <c r="M48" s="1">
        <v>2018</v>
      </c>
      <c r="N48" s="1">
        <v>2018</v>
      </c>
    </row>
    <row r="49" spans="1:26" ht="14.4">
      <c r="A49" s="11">
        <f t="shared" si="1"/>
        <v>48</v>
      </c>
      <c r="B49" s="11" t="s">
        <v>269</v>
      </c>
      <c r="C49" s="11" t="s">
        <v>270</v>
      </c>
      <c r="D49" s="11" t="s">
        <v>271</v>
      </c>
      <c r="E49" s="11" t="s">
        <v>46</v>
      </c>
      <c r="F49" s="11" t="s">
        <v>18</v>
      </c>
      <c r="G49" s="12">
        <v>54401</v>
      </c>
      <c r="H49" s="11" t="s">
        <v>272</v>
      </c>
      <c r="I49" s="27" t="s">
        <v>273</v>
      </c>
      <c r="J49" s="38">
        <v>44658</v>
      </c>
      <c r="K49" s="15"/>
      <c r="L49" s="16">
        <v>2022</v>
      </c>
      <c r="M49" s="1">
        <v>2022</v>
      </c>
      <c r="N49" s="1">
        <v>2022</v>
      </c>
    </row>
    <row r="50" spans="1:26" ht="14.4">
      <c r="A50" s="11">
        <f t="shared" si="1"/>
        <v>49</v>
      </c>
      <c r="B50" s="17" t="s">
        <v>274</v>
      </c>
      <c r="C50" s="17" t="s">
        <v>275</v>
      </c>
      <c r="D50" s="11" t="s">
        <v>276</v>
      </c>
      <c r="E50" s="11" t="s">
        <v>17</v>
      </c>
      <c r="F50" s="17" t="s">
        <v>18</v>
      </c>
      <c r="G50" s="12">
        <v>54476</v>
      </c>
      <c r="H50" s="18" t="s">
        <v>277</v>
      </c>
      <c r="I50" s="40" t="str">
        <f>HYPERLINK("mailto:kortney.weilep@gmail.com","kortney.weilep@gmail.com")</f>
        <v>kortney.weilep@gmail.com</v>
      </c>
      <c r="J50" s="43">
        <v>42606</v>
      </c>
      <c r="K50" s="15" t="s">
        <v>278</v>
      </c>
      <c r="L50" s="16">
        <v>2016</v>
      </c>
      <c r="M50" s="1" t="s">
        <v>21</v>
      </c>
    </row>
    <row r="51" spans="1:26" ht="14.4">
      <c r="A51" s="11">
        <f t="shared" si="1"/>
        <v>50</v>
      </c>
      <c r="B51" s="17" t="s">
        <v>279</v>
      </c>
      <c r="C51" s="17" t="s">
        <v>280</v>
      </c>
      <c r="D51" s="11" t="s">
        <v>281</v>
      </c>
      <c r="E51" s="11" t="s">
        <v>282</v>
      </c>
      <c r="F51" s="17" t="s">
        <v>18</v>
      </c>
      <c r="G51" s="12">
        <v>54448</v>
      </c>
      <c r="H51" s="18" t="s">
        <v>283</v>
      </c>
      <c r="I51" s="40" t="str">
        <f>HYPERLINK("mailto:nancycoleen@yahoo.com","nancycoleen@yahoo.com")</f>
        <v>nancycoleen@yahoo.com</v>
      </c>
      <c r="J51" s="43">
        <v>42410</v>
      </c>
      <c r="K51" s="15" t="s">
        <v>90</v>
      </c>
      <c r="L51" s="16">
        <v>2016</v>
      </c>
    </row>
    <row r="52" spans="1:26" ht="14.4">
      <c r="A52" s="11">
        <f t="shared" si="1"/>
        <v>51</v>
      </c>
      <c r="B52" s="17" t="s">
        <v>284</v>
      </c>
      <c r="C52" s="17" t="s">
        <v>285</v>
      </c>
      <c r="D52" s="17" t="s">
        <v>286</v>
      </c>
      <c r="E52" s="17" t="s">
        <v>35</v>
      </c>
      <c r="F52" s="17" t="s">
        <v>18</v>
      </c>
      <c r="G52" s="21">
        <v>54455</v>
      </c>
      <c r="H52" s="18" t="s">
        <v>287</v>
      </c>
      <c r="I52" s="40" t="str">
        <f>HYPERLINK("mailto:cwimmer80@gmail.com","cwimmer80@gmail.com")</f>
        <v>cwimmer80@gmail.com</v>
      </c>
      <c r="J52" s="43">
        <v>42075</v>
      </c>
      <c r="K52" s="15" t="s">
        <v>31</v>
      </c>
      <c r="L52" s="16">
        <v>2015</v>
      </c>
    </row>
    <row r="53" spans="1:26" ht="14.4">
      <c r="A53" s="11">
        <f t="shared" si="1"/>
        <v>52</v>
      </c>
      <c r="B53" s="17" t="s">
        <v>208</v>
      </c>
      <c r="C53" s="17" t="s">
        <v>288</v>
      </c>
      <c r="D53" s="17" t="s">
        <v>289</v>
      </c>
      <c r="E53" s="17" t="s">
        <v>151</v>
      </c>
      <c r="F53" s="17" t="s">
        <v>18</v>
      </c>
      <c r="G53" s="21">
        <v>54471</v>
      </c>
      <c r="H53" s="18" t="s">
        <v>290</v>
      </c>
      <c r="I53" s="40" t="s">
        <v>291</v>
      </c>
      <c r="J53" s="43">
        <v>41531</v>
      </c>
      <c r="K53" s="15" t="s">
        <v>139</v>
      </c>
      <c r="L53" s="16" t="s">
        <v>190</v>
      </c>
      <c r="M53" s="16">
        <v>2017</v>
      </c>
      <c r="N53" s="1">
        <v>2017</v>
      </c>
      <c r="Z53" s="1" t="s">
        <v>0</v>
      </c>
    </row>
    <row r="54" spans="1:26" ht="14.4">
      <c r="A54" s="11">
        <f t="shared" si="1"/>
        <v>53</v>
      </c>
      <c r="B54" s="17" t="s">
        <v>292</v>
      </c>
      <c r="C54" s="17" t="s">
        <v>293</v>
      </c>
      <c r="D54" s="17" t="s">
        <v>294</v>
      </c>
      <c r="E54" s="17" t="s">
        <v>17</v>
      </c>
      <c r="F54" s="17" t="s">
        <v>18</v>
      </c>
      <c r="G54" s="21">
        <v>54476</v>
      </c>
      <c r="H54" s="18" t="s">
        <v>295</v>
      </c>
      <c r="I54" s="40" t="s">
        <v>296</v>
      </c>
      <c r="J54" s="43">
        <v>41766</v>
      </c>
      <c r="K54" s="15" t="s">
        <v>100</v>
      </c>
      <c r="L54" s="16">
        <v>2014</v>
      </c>
      <c r="Z54" s="1"/>
    </row>
    <row r="55" spans="1:26" ht="14.4">
      <c r="A55" s="11">
        <f t="shared" si="1"/>
        <v>54</v>
      </c>
      <c r="B55" s="11" t="s">
        <v>297</v>
      </c>
      <c r="C55" s="11" t="s">
        <v>298</v>
      </c>
      <c r="D55" s="11" t="s">
        <v>299</v>
      </c>
      <c r="E55" s="11" t="s">
        <v>82</v>
      </c>
      <c r="F55" s="11" t="s">
        <v>18</v>
      </c>
      <c r="G55" s="12">
        <v>54476</v>
      </c>
      <c r="H55" s="11" t="s">
        <v>300</v>
      </c>
      <c r="I55" s="27" t="s">
        <v>301</v>
      </c>
      <c r="J55" s="38">
        <v>44392</v>
      </c>
      <c r="K55" s="15"/>
      <c r="L55" s="16"/>
      <c r="Z55" s="1"/>
    </row>
    <row r="56" spans="1:26" ht="13.2">
      <c r="G56" s="46"/>
    </row>
    <row r="57" spans="1:26" ht="13.2">
      <c r="G57" s="46"/>
    </row>
    <row r="58" spans="1:26" ht="13.2">
      <c r="G58" s="46"/>
    </row>
    <row r="59" spans="1:26" ht="14.4">
      <c r="B59" s="17" t="s">
        <v>22</v>
      </c>
      <c r="C59" s="18" t="s">
        <v>25</v>
      </c>
      <c r="G59" s="46"/>
    </row>
    <row r="60" spans="1:26" ht="14.4">
      <c r="B60" s="17" t="s">
        <v>27</v>
      </c>
      <c r="C60" s="18" t="s">
        <v>30</v>
      </c>
      <c r="G60" s="46"/>
    </row>
    <row r="61" spans="1:26" ht="14.4">
      <c r="B61" s="11" t="s">
        <v>43</v>
      </c>
      <c r="C61" s="11" t="s">
        <v>47</v>
      </c>
      <c r="G61" s="46"/>
    </row>
    <row r="62" spans="1:26" ht="14.4">
      <c r="B62" s="11" t="s">
        <v>208</v>
      </c>
      <c r="C62" s="11" t="s">
        <v>76</v>
      </c>
      <c r="G62" s="46"/>
    </row>
    <row r="63" spans="1:26" ht="14.4">
      <c r="B63" s="17" t="s">
        <v>79</v>
      </c>
      <c r="C63" s="18" t="s">
        <v>83</v>
      </c>
      <c r="G63" s="46"/>
    </row>
    <row r="64" spans="1:26" ht="14.4">
      <c r="B64" s="11" t="s">
        <v>85</v>
      </c>
      <c r="C64" s="11" t="s">
        <v>88</v>
      </c>
      <c r="G64" s="46"/>
    </row>
    <row r="65" spans="2:7" ht="14.4">
      <c r="B65" s="17" t="s">
        <v>96</v>
      </c>
      <c r="C65" s="18" t="s">
        <v>99</v>
      </c>
      <c r="G65" s="46"/>
    </row>
    <row r="66" spans="2:7" ht="14.4">
      <c r="B66" s="17" t="s">
        <v>101</v>
      </c>
      <c r="C66" s="18" t="s">
        <v>105</v>
      </c>
      <c r="G66" s="46"/>
    </row>
    <row r="67" spans="2:7" ht="14.4">
      <c r="B67" s="11" t="s">
        <v>108</v>
      </c>
      <c r="C67" s="11" t="s">
        <v>111</v>
      </c>
      <c r="G67" s="46"/>
    </row>
    <row r="68" spans="2:7" ht="14.4">
      <c r="B68" s="11" t="s">
        <v>302</v>
      </c>
      <c r="C68" s="11" t="s">
        <v>132</v>
      </c>
      <c r="G68" s="46"/>
    </row>
    <row r="69" spans="2:7" ht="14.4">
      <c r="B69" s="17" t="s">
        <v>134</v>
      </c>
      <c r="C69" s="18" t="s">
        <v>137</v>
      </c>
      <c r="G69" s="46"/>
    </row>
    <row r="70" spans="2:7" ht="14.4">
      <c r="B70" s="17" t="s">
        <v>50</v>
      </c>
      <c r="C70" s="18" t="s">
        <v>142</v>
      </c>
      <c r="G70" s="46"/>
    </row>
    <row r="71" spans="2:7" ht="14.4">
      <c r="B71" s="29" t="s">
        <v>303</v>
      </c>
      <c r="C71" s="31" t="s">
        <v>304</v>
      </c>
      <c r="G71" s="46"/>
    </row>
    <row r="72" spans="2:7" ht="14.4">
      <c r="B72" s="11" t="s">
        <v>305</v>
      </c>
      <c r="C72" s="11" t="s">
        <v>306</v>
      </c>
      <c r="G72" s="46"/>
    </row>
    <row r="73" spans="2:7" ht="14.4">
      <c r="B73" s="11" t="s">
        <v>159</v>
      </c>
      <c r="C73" s="11" t="s">
        <v>162</v>
      </c>
      <c r="G73" s="46"/>
    </row>
    <row r="74" spans="2:7" ht="14.4">
      <c r="B74" s="17" t="s">
        <v>184</v>
      </c>
      <c r="C74" s="18" t="s">
        <v>187</v>
      </c>
      <c r="G74" s="46"/>
    </row>
    <row r="75" spans="2:7" ht="14.4">
      <c r="B75" s="11" t="s">
        <v>191</v>
      </c>
      <c r="C75" s="11" t="s">
        <v>195</v>
      </c>
      <c r="G75" s="46"/>
    </row>
    <row r="76" spans="2:7" ht="14.4">
      <c r="B76" s="11" t="s">
        <v>85</v>
      </c>
      <c r="C76" s="11" t="s">
        <v>199</v>
      </c>
      <c r="G76" s="46"/>
    </row>
    <row r="77" spans="2:7" ht="14.4">
      <c r="B77" s="11" t="s">
        <v>307</v>
      </c>
      <c r="C77" s="11" t="s">
        <v>308</v>
      </c>
      <c r="G77" s="46"/>
    </row>
    <row r="78" spans="2:7" ht="14.4">
      <c r="B78" s="17" t="s">
        <v>202</v>
      </c>
      <c r="C78" s="18" t="s">
        <v>205</v>
      </c>
      <c r="G78" s="46"/>
    </row>
    <row r="79" spans="2:7" ht="14.4">
      <c r="B79" s="11" t="s">
        <v>223</v>
      </c>
      <c r="C79" s="11" t="s">
        <v>226</v>
      </c>
      <c r="G79" s="46"/>
    </row>
    <row r="80" spans="2:7" ht="14.4">
      <c r="B80" s="11" t="s">
        <v>239</v>
      </c>
      <c r="C80" s="11" t="s">
        <v>242</v>
      </c>
      <c r="G80" s="46"/>
    </row>
    <row r="81" spans="2:7" ht="14.4">
      <c r="B81" s="11" t="s">
        <v>244</v>
      </c>
      <c r="C81" s="11" t="s">
        <v>247</v>
      </c>
      <c r="G81" s="46"/>
    </row>
    <row r="82" spans="2:7" ht="14.4">
      <c r="B82" s="11" t="s">
        <v>309</v>
      </c>
      <c r="C82" s="11" t="s">
        <v>310</v>
      </c>
      <c r="G82" s="46"/>
    </row>
    <row r="83" spans="2:7" ht="14.4">
      <c r="B83" s="11" t="s">
        <v>303</v>
      </c>
      <c r="C83" s="11" t="s">
        <v>311</v>
      </c>
      <c r="G83" s="46"/>
    </row>
    <row r="84" spans="2:7" ht="14.4">
      <c r="B84" s="11" t="s">
        <v>249</v>
      </c>
      <c r="C84" s="11" t="s">
        <v>252</v>
      </c>
      <c r="G84" s="46"/>
    </row>
    <row r="85" spans="2:7" ht="14.4">
      <c r="B85" s="11" t="s">
        <v>312</v>
      </c>
      <c r="C85" s="11" t="s">
        <v>313</v>
      </c>
      <c r="G85" s="46"/>
    </row>
    <row r="86" spans="2:7" ht="14.4">
      <c r="B86" s="11" t="s">
        <v>314</v>
      </c>
      <c r="C86" s="11" t="s">
        <v>315</v>
      </c>
      <c r="G86" s="46"/>
    </row>
    <row r="87" spans="2:7" ht="14.4">
      <c r="B87" s="11" t="s">
        <v>264</v>
      </c>
      <c r="C87" s="11" t="s">
        <v>267</v>
      </c>
      <c r="G87" s="46"/>
    </row>
    <row r="88" spans="2:7" ht="14.4">
      <c r="B88" s="17" t="s">
        <v>274</v>
      </c>
      <c r="C88" s="18" t="s">
        <v>277</v>
      </c>
      <c r="G88" s="46"/>
    </row>
    <row r="89" spans="2:7" ht="14.4">
      <c r="B89" s="17" t="s">
        <v>279</v>
      </c>
      <c r="C89" s="18" t="s">
        <v>283</v>
      </c>
      <c r="G89" s="46"/>
    </row>
    <row r="90" spans="2:7" ht="14.4">
      <c r="B90" s="17" t="s">
        <v>284</v>
      </c>
      <c r="C90" s="18" t="s">
        <v>287</v>
      </c>
      <c r="G90" s="46"/>
    </row>
    <row r="91" spans="2:7" ht="14.4">
      <c r="B91" s="17" t="s">
        <v>208</v>
      </c>
      <c r="C91" s="18" t="s">
        <v>290</v>
      </c>
      <c r="G91" s="46"/>
    </row>
    <row r="92" spans="2:7" ht="14.4">
      <c r="B92" s="17" t="s">
        <v>292</v>
      </c>
      <c r="C92" s="18" t="s">
        <v>295</v>
      </c>
      <c r="G92" s="46"/>
    </row>
    <row r="93" spans="2:7" ht="13.2">
      <c r="G93" s="46"/>
    </row>
    <row r="94" spans="2:7" ht="13.2">
      <c r="G94" s="46"/>
    </row>
    <row r="95" spans="2:7" ht="13.2">
      <c r="G95" s="46"/>
    </row>
    <row r="96" spans="2:7" ht="13.2">
      <c r="G96" s="46"/>
    </row>
    <row r="97" spans="7:7" ht="13.2">
      <c r="G97" s="46"/>
    </row>
    <row r="98" spans="7:7" ht="13.2">
      <c r="G98" s="46"/>
    </row>
    <row r="99" spans="7:7" ht="13.2">
      <c r="G99" s="46"/>
    </row>
    <row r="100" spans="7:7" ht="13.2">
      <c r="G100" s="46"/>
    </row>
    <row r="101" spans="7:7" ht="13.2">
      <c r="G101" s="46"/>
    </row>
    <row r="102" spans="7:7" ht="13.2">
      <c r="G102" s="46"/>
    </row>
    <row r="103" spans="7:7" ht="13.2">
      <c r="G103" s="46"/>
    </row>
    <row r="104" spans="7:7" ht="13.2">
      <c r="G104" s="46"/>
    </row>
    <row r="105" spans="7:7" ht="13.2">
      <c r="G105" s="46"/>
    </row>
    <row r="106" spans="7:7" ht="13.2">
      <c r="G106" s="46"/>
    </row>
    <row r="107" spans="7:7" ht="13.2">
      <c r="G107" s="46"/>
    </row>
    <row r="108" spans="7:7" ht="13.2">
      <c r="G108" s="46"/>
    </row>
    <row r="109" spans="7:7" ht="13.2">
      <c r="G109" s="46"/>
    </row>
    <row r="110" spans="7:7" ht="13.2">
      <c r="G110" s="46"/>
    </row>
    <row r="111" spans="7:7" ht="13.2">
      <c r="G111" s="46"/>
    </row>
    <row r="112" spans="7:7" ht="13.2">
      <c r="G112" s="46"/>
    </row>
    <row r="113" spans="7:7" ht="13.2">
      <c r="G113" s="46"/>
    </row>
    <row r="114" spans="7:7" ht="13.2">
      <c r="G114" s="46"/>
    </row>
    <row r="115" spans="7:7" ht="13.2">
      <c r="G115" s="46"/>
    </row>
    <row r="116" spans="7:7" ht="13.2">
      <c r="G116" s="46"/>
    </row>
    <row r="117" spans="7:7" ht="13.2">
      <c r="G117" s="46"/>
    </row>
    <row r="118" spans="7:7" ht="13.2">
      <c r="G118" s="46"/>
    </row>
    <row r="119" spans="7:7" ht="13.2">
      <c r="G119" s="46"/>
    </row>
    <row r="120" spans="7:7" ht="13.2">
      <c r="G120" s="46"/>
    </row>
    <row r="121" spans="7:7" ht="13.2">
      <c r="G121" s="46"/>
    </row>
    <row r="122" spans="7:7" ht="13.2">
      <c r="G122" s="46"/>
    </row>
    <row r="123" spans="7:7" ht="13.2">
      <c r="G123" s="46"/>
    </row>
    <row r="124" spans="7:7" ht="13.2">
      <c r="G124" s="46"/>
    </row>
    <row r="125" spans="7:7" ht="13.2">
      <c r="G125" s="46"/>
    </row>
    <row r="126" spans="7:7" ht="13.2">
      <c r="G126" s="46"/>
    </row>
    <row r="127" spans="7:7" ht="13.2">
      <c r="G127" s="46"/>
    </row>
    <row r="128" spans="7:7" ht="13.2">
      <c r="G128" s="46"/>
    </row>
    <row r="129" spans="7:7" ht="13.2">
      <c r="G129" s="46"/>
    </row>
    <row r="130" spans="7:7" ht="13.2">
      <c r="G130" s="46"/>
    </row>
    <row r="131" spans="7:7" ht="13.2">
      <c r="G131" s="46"/>
    </row>
    <row r="132" spans="7:7" ht="13.2">
      <c r="G132" s="46"/>
    </row>
    <row r="133" spans="7:7" ht="13.2">
      <c r="G133" s="46"/>
    </row>
    <row r="134" spans="7:7" ht="13.2">
      <c r="G134" s="46"/>
    </row>
    <row r="135" spans="7:7" ht="13.2">
      <c r="G135" s="46"/>
    </row>
    <row r="136" spans="7:7" ht="13.2">
      <c r="G136" s="46"/>
    </row>
    <row r="137" spans="7:7" ht="13.2">
      <c r="G137" s="46"/>
    </row>
    <row r="138" spans="7:7" ht="13.2">
      <c r="G138" s="46"/>
    </row>
    <row r="139" spans="7:7" ht="13.2">
      <c r="G139" s="46"/>
    </row>
    <row r="140" spans="7:7" ht="13.2">
      <c r="G140" s="46"/>
    </row>
    <row r="141" spans="7:7" ht="13.2">
      <c r="G141" s="46"/>
    </row>
    <row r="142" spans="7:7" ht="13.2">
      <c r="G142" s="46"/>
    </row>
    <row r="143" spans="7:7" ht="13.2">
      <c r="G143" s="46"/>
    </row>
    <row r="144" spans="7:7" ht="13.2">
      <c r="G144" s="46"/>
    </row>
    <row r="145" spans="7:7" ht="13.2">
      <c r="G145" s="46"/>
    </row>
    <row r="146" spans="7:7" ht="13.2">
      <c r="G146" s="46"/>
    </row>
    <row r="147" spans="7:7" ht="13.2">
      <c r="G147" s="46"/>
    </row>
    <row r="148" spans="7:7" ht="13.2">
      <c r="G148" s="46"/>
    </row>
    <row r="149" spans="7:7" ht="13.2">
      <c r="G149" s="46"/>
    </row>
    <row r="150" spans="7:7" ht="13.2">
      <c r="G150" s="46"/>
    </row>
    <row r="151" spans="7:7" ht="13.2">
      <c r="G151" s="46"/>
    </row>
    <row r="152" spans="7:7" ht="13.2">
      <c r="G152" s="46"/>
    </row>
    <row r="153" spans="7:7" ht="13.2">
      <c r="G153" s="46"/>
    </row>
    <row r="154" spans="7:7" ht="13.2">
      <c r="G154" s="46"/>
    </row>
    <row r="155" spans="7:7" ht="13.2">
      <c r="G155" s="46"/>
    </row>
    <row r="156" spans="7:7" ht="13.2">
      <c r="G156" s="46"/>
    </row>
    <row r="157" spans="7:7" ht="13.2">
      <c r="G157" s="46"/>
    </row>
    <row r="158" spans="7:7" ht="13.2">
      <c r="G158" s="46"/>
    </row>
    <row r="159" spans="7:7" ht="13.2">
      <c r="G159" s="46"/>
    </row>
    <row r="160" spans="7:7" ht="13.2">
      <c r="G160" s="46"/>
    </row>
    <row r="161" spans="7:7" ht="13.2">
      <c r="G161" s="46"/>
    </row>
    <row r="162" spans="7:7" ht="13.2">
      <c r="G162" s="46"/>
    </row>
    <row r="163" spans="7:7" ht="13.2">
      <c r="G163" s="46"/>
    </row>
    <row r="164" spans="7:7" ht="13.2">
      <c r="G164" s="46"/>
    </row>
    <row r="165" spans="7:7" ht="13.2">
      <c r="G165" s="46"/>
    </row>
    <row r="166" spans="7:7" ht="13.2">
      <c r="G166" s="46"/>
    </row>
    <row r="167" spans="7:7" ht="13.2">
      <c r="G167" s="46"/>
    </row>
    <row r="168" spans="7:7" ht="13.2">
      <c r="G168" s="46"/>
    </row>
    <row r="169" spans="7:7" ht="13.2">
      <c r="G169" s="46"/>
    </row>
    <row r="170" spans="7:7" ht="13.2">
      <c r="G170" s="46"/>
    </row>
    <row r="171" spans="7:7" ht="13.2">
      <c r="G171" s="46"/>
    </row>
    <row r="172" spans="7:7" ht="13.2">
      <c r="G172" s="46"/>
    </row>
    <row r="173" spans="7:7" ht="13.2">
      <c r="G173" s="46"/>
    </row>
    <row r="174" spans="7:7" ht="13.2">
      <c r="G174" s="46"/>
    </row>
    <row r="175" spans="7:7" ht="13.2">
      <c r="G175" s="46"/>
    </row>
    <row r="176" spans="7:7" ht="13.2">
      <c r="G176" s="46"/>
    </row>
    <row r="177" spans="7:7" ht="13.2">
      <c r="G177" s="46"/>
    </row>
    <row r="178" spans="7:7" ht="13.2">
      <c r="G178" s="46"/>
    </row>
    <row r="179" spans="7:7" ht="13.2">
      <c r="G179" s="46"/>
    </row>
    <row r="180" spans="7:7" ht="13.2">
      <c r="G180" s="46"/>
    </row>
    <row r="181" spans="7:7" ht="13.2">
      <c r="G181" s="46"/>
    </row>
    <row r="182" spans="7:7" ht="13.2">
      <c r="G182" s="46"/>
    </row>
    <row r="183" spans="7:7" ht="13.2">
      <c r="G183" s="46"/>
    </row>
    <row r="184" spans="7:7" ht="13.2">
      <c r="G184" s="46"/>
    </row>
    <row r="185" spans="7:7" ht="13.2">
      <c r="G185" s="46"/>
    </row>
    <row r="186" spans="7:7" ht="13.2">
      <c r="G186" s="46"/>
    </row>
    <row r="187" spans="7:7" ht="13.2">
      <c r="G187" s="46"/>
    </row>
    <row r="188" spans="7:7" ht="13.2">
      <c r="G188" s="46"/>
    </row>
    <row r="189" spans="7:7" ht="13.2">
      <c r="G189" s="46"/>
    </row>
    <row r="190" spans="7:7" ht="13.2">
      <c r="G190" s="46"/>
    </row>
    <row r="191" spans="7:7" ht="13.2">
      <c r="G191" s="46"/>
    </row>
    <row r="192" spans="7:7" ht="13.2">
      <c r="G192" s="46"/>
    </row>
    <row r="193" spans="7:7" ht="13.2">
      <c r="G193" s="46"/>
    </row>
    <row r="194" spans="7:7" ht="13.2">
      <c r="G194" s="46"/>
    </row>
    <row r="195" spans="7:7" ht="13.2">
      <c r="G195" s="46"/>
    </row>
    <row r="196" spans="7:7" ht="13.2">
      <c r="G196" s="46"/>
    </row>
    <row r="197" spans="7:7" ht="13.2">
      <c r="G197" s="46"/>
    </row>
    <row r="198" spans="7:7" ht="13.2">
      <c r="G198" s="46"/>
    </row>
    <row r="199" spans="7:7" ht="13.2">
      <c r="G199" s="46"/>
    </row>
    <row r="200" spans="7:7" ht="13.2">
      <c r="G200" s="46"/>
    </row>
    <row r="201" spans="7:7" ht="13.2">
      <c r="G201" s="46"/>
    </row>
    <row r="202" spans="7:7" ht="13.2">
      <c r="G202" s="46"/>
    </row>
    <row r="203" spans="7:7" ht="13.2">
      <c r="G203" s="46"/>
    </row>
    <row r="204" spans="7:7" ht="13.2">
      <c r="G204" s="46"/>
    </row>
    <row r="205" spans="7:7" ht="13.2">
      <c r="G205" s="46"/>
    </row>
    <row r="206" spans="7:7" ht="13.2">
      <c r="G206" s="46"/>
    </row>
    <row r="207" spans="7:7" ht="13.2">
      <c r="G207" s="46"/>
    </row>
    <row r="208" spans="7:7" ht="13.2">
      <c r="G208" s="46"/>
    </row>
    <row r="209" spans="7:7" ht="13.2">
      <c r="G209" s="46"/>
    </row>
    <row r="210" spans="7:7" ht="13.2">
      <c r="G210" s="46"/>
    </row>
    <row r="211" spans="7:7" ht="13.2">
      <c r="G211" s="46"/>
    </row>
    <row r="212" spans="7:7" ht="13.2">
      <c r="G212" s="46"/>
    </row>
    <row r="213" spans="7:7" ht="13.2">
      <c r="G213" s="46"/>
    </row>
    <row r="214" spans="7:7" ht="13.2">
      <c r="G214" s="46"/>
    </row>
    <row r="215" spans="7:7" ht="13.2">
      <c r="G215" s="46"/>
    </row>
    <row r="216" spans="7:7" ht="13.2">
      <c r="G216" s="46"/>
    </row>
    <row r="217" spans="7:7" ht="13.2">
      <c r="G217" s="46"/>
    </row>
    <row r="218" spans="7:7" ht="13.2">
      <c r="G218" s="46"/>
    </row>
    <row r="219" spans="7:7" ht="13.2">
      <c r="G219" s="46"/>
    </row>
    <row r="220" spans="7:7" ht="13.2">
      <c r="G220" s="46"/>
    </row>
    <row r="221" spans="7:7" ht="13.2">
      <c r="G221" s="46"/>
    </row>
    <row r="222" spans="7:7" ht="13.2">
      <c r="G222" s="46"/>
    </row>
    <row r="223" spans="7:7" ht="13.2">
      <c r="G223" s="46"/>
    </row>
    <row r="224" spans="7:7" ht="13.2">
      <c r="G224" s="46"/>
    </row>
    <row r="225" spans="7:7" ht="13.2">
      <c r="G225" s="46"/>
    </row>
    <row r="226" spans="7:7" ht="13.2">
      <c r="G226" s="46"/>
    </row>
    <row r="227" spans="7:7" ht="13.2">
      <c r="G227" s="46"/>
    </row>
    <row r="228" spans="7:7" ht="13.2">
      <c r="G228" s="46"/>
    </row>
    <row r="229" spans="7:7" ht="13.2">
      <c r="G229" s="46"/>
    </row>
    <row r="230" spans="7:7" ht="13.2">
      <c r="G230" s="46"/>
    </row>
    <row r="231" spans="7:7" ht="13.2">
      <c r="G231" s="46"/>
    </row>
    <row r="232" spans="7:7" ht="13.2">
      <c r="G232" s="46"/>
    </row>
    <row r="233" spans="7:7" ht="13.2">
      <c r="G233" s="46"/>
    </row>
    <row r="234" spans="7:7" ht="13.2">
      <c r="G234" s="46"/>
    </row>
    <row r="235" spans="7:7" ht="13.2">
      <c r="G235" s="46"/>
    </row>
    <row r="236" spans="7:7" ht="13.2">
      <c r="G236" s="46"/>
    </row>
    <row r="237" spans="7:7" ht="13.2">
      <c r="G237" s="46"/>
    </row>
    <row r="238" spans="7:7" ht="13.2">
      <c r="G238" s="46"/>
    </row>
    <row r="239" spans="7:7" ht="13.2">
      <c r="G239" s="46"/>
    </row>
    <row r="240" spans="7:7" ht="13.2">
      <c r="G240" s="46"/>
    </row>
    <row r="241" spans="7:7" ht="13.2">
      <c r="G241" s="46"/>
    </row>
    <row r="242" spans="7:7" ht="13.2">
      <c r="G242" s="46"/>
    </row>
    <row r="243" spans="7:7" ht="13.2">
      <c r="G243" s="46"/>
    </row>
    <row r="244" spans="7:7" ht="13.2">
      <c r="G244" s="46"/>
    </row>
    <row r="245" spans="7:7" ht="13.2">
      <c r="G245" s="46"/>
    </row>
    <row r="246" spans="7:7" ht="13.2">
      <c r="G246" s="46"/>
    </row>
    <row r="247" spans="7:7" ht="13.2">
      <c r="G247" s="46"/>
    </row>
    <row r="248" spans="7:7" ht="13.2">
      <c r="G248" s="46"/>
    </row>
    <row r="249" spans="7:7" ht="13.2">
      <c r="G249" s="46"/>
    </row>
    <row r="250" spans="7:7" ht="13.2">
      <c r="G250" s="46"/>
    </row>
    <row r="251" spans="7:7" ht="13.2">
      <c r="G251" s="46"/>
    </row>
    <row r="252" spans="7:7" ht="13.2">
      <c r="G252" s="46"/>
    </row>
    <row r="253" spans="7:7" ht="13.2">
      <c r="G253" s="46"/>
    </row>
    <row r="254" spans="7:7" ht="13.2">
      <c r="G254" s="46"/>
    </row>
    <row r="255" spans="7:7" ht="13.2">
      <c r="G255" s="46"/>
    </row>
    <row r="256" spans="7:7" ht="13.2">
      <c r="G256" s="46"/>
    </row>
    <row r="257" spans="7:7" ht="13.2">
      <c r="G257" s="46"/>
    </row>
    <row r="258" spans="7:7" ht="13.2">
      <c r="G258" s="46"/>
    </row>
    <row r="259" spans="7:7" ht="13.2">
      <c r="G259" s="46"/>
    </row>
    <row r="260" spans="7:7" ht="13.2">
      <c r="G260" s="46"/>
    </row>
    <row r="261" spans="7:7" ht="13.2">
      <c r="G261" s="46"/>
    </row>
    <row r="262" spans="7:7" ht="13.2">
      <c r="G262" s="46"/>
    </row>
    <row r="263" spans="7:7" ht="13.2">
      <c r="G263" s="46"/>
    </row>
    <row r="264" spans="7:7" ht="13.2">
      <c r="G264" s="46"/>
    </row>
    <row r="265" spans="7:7" ht="13.2">
      <c r="G265" s="46"/>
    </row>
    <row r="266" spans="7:7" ht="13.2">
      <c r="G266" s="46"/>
    </row>
    <row r="267" spans="7:7" ht="13.2">
      <c r="G267" s="46"/>
    </row>
    <row r="268" spans="7:7" ht="13.2">
      <c r="G268" s="46"/>
    </row>
    <row r="269" spans="7:7" ht="13.2">
      <c r="G269" s="46"/>
    </row>
    <row r="270" spans="7:7" ht="13.2">
      <c r="G270" s="46"/>
    </row>
    <row r="271" spans="7:7" ht="13.2">
      <c r="G271" s="46"/>
    </row>
    <row r="272" spans="7:7" ht="13.2">
      <c r="G272" s="46"/>
    </row>
    <row r="273" spans="7:7" ht="13.2">
      <c r="G273" s="46"/>
    </row>
    <row r="274" spans="7:7" ht="13.2">
      <c r="G274" s="46"/>
    </row>
    <row r="275" spans="7:7" ht="13.2">
      <c r="G275" s="46"/>
    </row>
    <row r="276" spans="7:7" ht="13.2">
      <c r="G276" s="46"/>
    </row>
    <row r="277" spans="7:7" ht="13.2">
      <c r="G277" s="46"/>
    </row>
    <row r="278" spans="7:7" ht="13.2">
      <c r="G278" s="46"/>
    </row>
    <row r="279" spans="7:7" ht="13.2">
      <c r="G279" s="46"/>
    </row>
    <row r="280" spans="7:7" ht="13.2">
      <c r="G280" s="46"/>
    </row>
    <row r="281" spans="7:7" ht="13.2">
      <c r="G281" s="46"/>
    </row>
    <row r="282" spans="7:7" ht="13.2">
      <c r="G282" s="46"/>
    </row>
    <row r="283" spans="7:7" ht="13.2">
      <c r="G283" s="46"/>
    </row>
    <row r="284" spans="7:7" ht="13.2">
      <c r="G284" s="46"/>
    </row>
    <row r="285" spans="7:7" ht="13.2">
      <c r="G285" s="46"/>
    </row>
    <row r="286" spans="7:7" ht="13.2">
      <c r="G286" s="46"/>
    </row>
    <row r="287" spans="7:7" ht="13.2">
      <c r="G287" s="46"/>
    </row>
    <row r="288" spans="7:7" ht="13.2">
      <c r="G288" s="46"/>
    </row>
    <row r="289" spans="7:7" ht="13.2">
      <c r="G289" s="46"/>
    </row>
    <row r="290" spans="7:7" ht="13.2">
      <c r="G290" s="46"/>
    </row>
    <row r="291" spans="7:7" ht="13.2">
      <c r="G291" s="46"/>
    </row>
    <row r="292" spans="7:7" ht="13.2">
      <c r="G292" s="46"/>
    </row>
    <row r="293" spans="7:7" ht="13.2">
      <c r="G293" s="46"/>
    </row>
    <row r="294" spans="7:7" ht="13.2">
      <c r="G294" s="46"/>
    </row>
    <row r="295" spans="7:7" ht="13.2">
      <c r="G295" s="46"/>
    </row>
    <row r="296" spans="7:7" ht="13.2">
      <c r="G296" s="46"/>
    </row>
    <row r="297" spans="7:7" ht="13.2">
      <c r="G297" s="46"/>
    </row>
    <row r="298" spans="7:7" ht="13.2">
      <c r="G298" s="46"/>
    </row>
    <row r="299" spans="7:7" ht="13.2">
      <c r="G299" s="46"/>
    </row>
    <row r="300" spans="7:7" ht="13.2">
      <c r="G300" s="46"/>
    </row>
    <row r="301" spans="7:7" ht="13.2">
      <c r="G301" s="46"/>
    </row>
    <row r="302" spans="7:7" ht="13.2">
      <c r="G302" s="46"/>
    </row>
    <row r="303" spans="7:7" ht="13.2">
      <c r="G303" s="46"/>
    </row>
    <row r="304" spans="7:7" ht="13.2">
      <c r="G304" s="46"/>
    </row>
    <row r="305" spans="7:7" ht="13.2">
      <c r="G305" s="46"/>
    </row>
    <row r="306" spans="7:7" ht="13.2">
      <c r="G306" s="46"/>
    </row>
    <row r="307" spans="7:7" ht="13.2">
      <c r="G307" s="46"/>
    </row>
    <row r="308" spans="7:7" ht="13.2">
      <c r="G308" s="46"/>
    </row>
    <row r="309" spans="7:7" ht="13.2">
      <c r="G309" s="46"/>
    </row>
    <row r="310" spans="7:7" ht="13.2">
      <c r="G310" s="46"/>
    </row>
    <row r="311" spans="7:7" ht="13.2">
      <c r="G311" s="46"/>
    </row>
    <row r="312" spans="7:7" ht="13.2">
      <c r="G312" s="46"/>
    </row>
    <row r="313" spans="7:7" ht="13.2">
      <c r="G313" s="46"/>
    </row>
    <row r="314" spans="7:7" ht="13.2">
      <c r="G314" s="46"/>
    </row>
    <row r="315" spans="7:7" ht="13.2">
      <c r="G315" s="46"/>
    </row>
    <row r="316" spans="7:7" ht="13.2">
      <c r="G316" s="46"/>
    </row>
    <row r="317" spans="7:7" ht="13.2">
      <c r="G317" s="46"/>
    </row>
    <row r="318" spans="7:7" ht="13.2">
      <c r="G318" s="46"/>
    </row>
    <row r="319" spans="7:7" ht="13.2">
      <c r="G319" s="46"/>
    </row>
    <row r="320" spans="7:7" ht="13.2">
      <c r="G320" s="46"/>
    </row>
    <row r="321" spans="7:7" ht="13.2">
      <c r="G321" s="46"/>
    </row>
    <row r="322" spans="7:7" ht="13.2">
      <c r="G322" s="46"/>
    </row>
    <row r="323" spans="7:7" ht="13.2">
      <c r="G323" s="46"/>
    </row>
    <row r="324" spans="7:7" ht="13.2">
      <c r="G324" s="46"/>
    </row>
    <row r="325" spans="7:7" ht="13.2">
      <c r="G325" s="46"/>
    </row>
    <row r="326" spans="7:7" ht="13.2">
      <c r="G326" s="46"/>
    </row>
    <row r="327" spans="7:7" ht="13.2">
      <c r="G327" s="46"/>
    </row>
    <row r="328" spans="7:7" ht="13.2">
      <c r="G328" s="46"/>
    </row>
    <row r="329" spans="7:7" ht="13.2">
      <c r="G329" s="46"/>
    </row>
    <row r="330" spans="7:7" ht="13.2">
      <c r="G330" s="46"/>
    </row>
    <row r="331" spans="7:7" ht="13.2">
      <c r="G331" s="46"/>
    </row>
    <row r="332" spans="7:7" ht="13.2">
      <c r="G332" s="46"/>
    </row>
    <row r="333" spans="7:7" ht="13.2">
      <c r="G333" s="46"/>
    </row>
    <row r="334" spans="7:7" ht="13.2">
      <c r="G334" s="46"/>
    </row>
    <row r="335" spans="7:7" ht="13.2">
      <c r="G335" s="46"/>
    </row>
    <row r="336" spans="7:7" ht="13.2">
      <c r="G336" s="46"/>
    </row>
    <row r="337" spans="7:7" ht="13.2">
      <c r="G337" s="46"/>
    </row>
    <row r="338" spans="7:7" ht="13.2">
      <c r="G338" s="46"/>
    </row>
    <row r="339" spans="7:7" ht="13.2">
      <c r="G339" s="46"/>
    </row>
    <row r="340" spans="7:7" ht="13.2">
      <c r="G340" s="46"/>
    </row>
    <row r="341" spans="7:7" ht="13.2">
      <c r="G341" s="46"/>
    </row>
    <row r="342" spans="7:7" ht="13.2">
      <c r="G342" s="46"/>
    </row>
    <row r="343" spans="7:7" ht="13.2">
      <c r="G343" s="46"/>
    </row>
    <row r="344" spans="7:7" ht="13.2">
      <c r="G344" s="46"/>
    </row>
    <row r="345" spans="7:7" ht="13.2">
      <c r="G345" s="46"/>
    </row>
    <row r="346" spans="7:7" ht="13.2">
      <c r="G346" s="46"/>
    </row>
    <row r="347" spans="7:7" ht="13.2">
      <c r="G347" s="46"/>
    </row>
    <row r="348" spans="7:7" ht="13.2">
      <c r="G348" s="46"/>
    </row>
    <row r="349" spans="7:7" ht="13.2">
      <c r="G349" s="46"/>
    </row>
    <row r="350" spans="7:7" ht="13.2">
      <c r="G350" s="46"/>
    </row>
    <row r="351" spans="7:7" ht="13.2">
      <c r="G351" s="46"/>
    </row>
    <row r="352" spans="7:7" ht="13.2">
      <c r="G352" s="46"/>
    </row>
    <row r="353" spans="7:7" ht="13.2">
      <c r="G353" s="46"/>
    </row>
    <row r="354" spans="7:7" ht="13.2">
      <c r="G354" s="46"/>
    </row>
    <row r="355" spans="7:7" ht="13.2">
      <c r="G355" s="46"/>
    </row>
    <row r="356" spans="7:7" ht="13.2">
      <c r="G356" s="46"/>
    </row>
    <row r="357" spans="7:7" ht="13.2">
      <c r="G357" s="46"/>
    </row>
    <row r="358" spans="7:7" ht="13.2">
      <c r="G358" s="46"/>
    </row>
    <row r="359" spans="7:7" ht="13.2">
      <c r="G359" s="46"/>
    </row>
    <row r="360" spans="7:7" ht="13.2">
      <c r="G360" s="46"/>
    </row>
    <row r="361" spans="7:7" ht="13.2">
      <c r="G361" s="46"/>
    </row>
    <row r="362" spans="7:7" ht="13.2">
      <c r="G362" s="46"/>
    </row>
    <row r="363" spans="7:7" ht="13.2">
      <c r="G363" s="46"/>
    </row>
    <row r="364" spans="7:7" ht="13.2">
      <c r="G364" s="46"/>
    </row>
    <row r="365" spans="7:7" ht="13.2">
      <c r="G365" s="46"/>
    </row>
    <row r="366" spans="7:7" ht="13.2">
      <c r="G366" s="46"/>
    </row>
    <row r="367" spans="7:7" ht="13.2">
      <c r="G367" s="46"/>
    </row>
    <row r="368" spans="7:7" ht="13.2">
      <c r="G368" s="46"/>
    </row>
    <row r="369" spans="7:7" ht="13.2">
      <c r="G369" s="46"/>
    </row>
    <row r="370" spans="7:7" ht="13.2">
      <c r="G370" s="46"/>
    </row>
    <row r="371" spans="7:7" ht="13.2">
      <c r="G371" s="46"/>
    </row>
    <row r="372" spans="7:7" ht="13.2">
      <c r="G372" s="46"/>
    </row>
    <row r="373" spans="7:7" ht="13.2">
      <c r="G373" s="46"/>
    </row>
    <row r="374" spans="7:7" ht="13.2">
      <c r="G374" s="46"/>
    </row>
    <row r="375" spans="7:7" ht="13.2">
      <c r="G375" s="46"/>
    </row>
    <row r="376" spans="7:7" ht="13.2">
      <c r="G376" s="46"/>
    </row>
    <row r="377" spans="7:7" ht="13.2">
      <c r="G377" s="46"/>
    </row>
    <row r="378" spans="7:7" ht="13.2">
      <c r="G378" s="46"/>
    </row>
    <row r="379" spans="7:7" ht="13.2">
      <c r="G379" s="46"/>
    </row>
    <row r="380" spans="7:7" ht="13.2">
      <c r="G380" s="46"/>
    </row>
    <row r="381" spans="7:7" ht="13.2">
      <c r="G381" s="46"/>
    </row>
    <row r="382" spans="7:7" ht="13.2">
      <c r="G382" s="46"/>
    </row>
    <row r="383" spans="7:7" ht="13.2">
      <c r="G383" s="46"/>
    </row>
    <row r="384" spans="7:7" ht="13.2">
      <c r="G384" s="46"/>
    </row>
    <row r="385" spans="7:7" ht="13.2">
      <c r="G385" s="46"/>
    </row>
    <row r="386" spans="7:7" ht="13.2">
      <c r="G386" s="46"/>
    </row>
    <row r="387" spans="7:7" ht="13.2">
      <c r="G387" s="46"/>
    </row>
    <row r="388" spans="7:7" ht="13.2">
      <c r="G388" s="46"/>
    </row>
    <row r="389" spans="7:7" ht="13.2">
      <c r="G389" s="46"/>
    </row>
    <row r="390" spans="7:7" ht="13.2">
      <c r="G390" s="46"/>
    </row>
    <row r="391" spans="7:7" ht="13.2">
      <c r="G391" s="46"/>
    </row>
    <row r="392" spans="7:7" ht="13.2">
      <c r="G392" s="46"/>
    </row>
    <row r="393" spans="7:7" ht="13.2">
      <c r="G393" s="46"/>
    </row>
    <row r="394" spans="7:7" ht="13.2">
      <c r="G394" s="46"/>
    </row>
    <row r="395" spans="7:7" ht="13.2">
      <c r="G395" s="46"/>
    </row>
    <row r="396" spans="7:7" ht="13.2">
      <c r="G396" s="46"/>
    </row>
    <row r="397" spans="7:7" ht="13.2">
      <c r="G397" s="46"/>
    </row>
    <row r="398" spans="7:7" ht="13.2">
      <c r="G398" s="46"/>
    </row>
    <row r="399" spans="7:7" ht="13.2">
      <c r="G399" s="46"/>
    </row>
    <row r="400" spans="7:7" ht="13.2">
      <c r="G400" s="46"/>
    </row>
    <row r="401" spans="7:7" ht="13.2">
      <c r="G401" s="46"/>
    </row>
    <row r="402" spans="7:7" ht="13.2">
      <c r="G402" s="46"/>
    </row>
    <row r="403" spans="7:7" ht="13.2">
      <c r="G403" s="46"/>
    </row>
    <row r="404" spans="7:7" ht="13.2">
      <c r="G404" s="46"/>
    </row>
    <row r="405" spans="7:7" ht="13.2">
      <c r="G405" s="46"/>
    </row>
    <row r="406" spans="7:7" ht="13.2">
      <c r="G406" s="46"/>
    </row>
    <row r="407" spans="7:7" ht="13.2">
      <c r="G407" s="46"/>
    </row>
    <row r="408" spans="7:7" ht="13.2">
      <c r="G408" s="46"/>
    </row>
    <row r="409" spans="7:7" ht="13.2">
      <c r="G409" s="46"/>
    </row>
    <row r="410" spans="7:7" ht="13.2">
      <c r="G410" s="46"/>
    </row>
    <row r="411" spans="7:7" ht="13.2">
      <c r="G411" s="46"/>
    </row>
    <row r="412" spans="7:7" ht="13.2">
      <c r="G412" s="46"/>
    </row>
    <row r="413" spans="7:7" ht="13.2">
      <c r="G413" s="46"/>
    </row>
    <row r="414" spans="7:7" ht="13.2">
      <c r="G414" s="46"/>
    </row>
    <row r="415" spans="7:7" ht="13.2">
      <c r="G415" s="46"/>
    </row>
    <row r="416" spans="7:7" ht="13.2">
      <c r="G416" s="46"/>
    </row>
    <row r="417" spans="7:7" ht="13.2">
      <c r="G417" s="46"/>
    </row>
    <row r="418" spans="7:7" ht="13.2">
      <c r="G418" s="46"/>
    </row>
    <row r="419" spans="7:7" ht="13.2">
      <c r="G419" s="46"/>
    </row>
    <row r="420" spans="7:7" ht="13.2">
      <c r="G420" s="46"/>
    </row>
    <row r="421" spans="7:7" ht="13.2">
      <c r="G421" s="46"/>
    </row>
    <row r="422" spans="7:7" ht="13.2">
      <c r="G422" s="46"/>
    </row>
    <row r="423" spans="7:7" ht="13.2">
      <c r="G423" s="46"/>
    </row>
    <row r="424" spans="7:7" ht="13.2">
      <c r="G424" s="46"/>
    </row>
    <row r="425" spans="7:7" ht="13.2">
      <c r="G425" s="46"/>
    </row>
    <row r="426" spans="7:7" ht="13.2">
      <c r="G426" s="46"/>
    </row>
    <row r="427" spans="7:7" ht="13.2">
      <c r="G427" s="46"/>
    </row>
    <row r="428" spans="7:7" ht="13.2">
      <c r="G428" s="46"/>
    </row>
    <row r="429" spans="7:7" ht="13.2">
      <c r="G429" s="46"/>
    </row>
    <row r="430" spans="7:7" ht="13.2">
      <c r="G430" s="46"/>
    </row>
    <row r="431" spans="7:7" ht="13.2">
      <c r="G431" s="46"/>
    </row>
    <row r="432" spans="7:7" ht="13.2">
      <c r="G432" s="46"/>
    </row>
    <row r="433" spans="7:7" ht="13.2">
      <c r="G433" s="46"/>
    </row>
    <row r="434" spans="7:7" ht="13.2">
      <c r="G434" s="46"/>
    </row>
    <row r="435" spans="7:7" ht="13.2">
      <c r="G435" s="46"/>
    </row>
    <row r="436" spans="7:7" ht="13.2">
      <c r="G436" s="46"/>
    </row>
    <row r="437" spans="7:7" ht="13.2">
      <c r="G437" s="46"/>
    </row>
    <row r="438" spans="7:7" ht="13.2">
      <c r="G438" s="46"/>
    </row>
    <row r="439" spans="7:7" ht="13.2">
      <c r="G439" s="46"/>
    </row>
    <row r="440" spans="7:7" ht="13.2">
      <c r="G440" s="46"/>
    </row>
    <row r="441" spans="7:7" ht="13.2">
      <c r="G441" s="46"/>
    </row>
    <row r="442" spans="7:7" ht="13.2">
      <c r="G442" s="46"/>
    </row>
    <row r="443" spans="7:7" ht="13.2">
      <c r="G443" s="46"/>
    </row>
    <row r="444" spans="7:7" ht="13.2">
      <c r="G444" s="46"/>
    </row>
    <row r="445" spans="7:7" ht="13.2">
      <c r="G445" s="46"/>
    </row>
    <row r="446" spans="7:7" ht="13.2">
      <c r="G446" s="46"/>
    </row>
    <row r="447" spans="7:7" ht="13.2">
      <c r="G447" s="46"/>
    </row>
    <row r="448" spans="7:7" ht="13.2">
      <c r="G448" s="46"/>
    </row>
    <row r="449" spans="7:7" ht="13.2">
      <c r="G449" s="46"/>
    </row>
    <row r="450" spans="7:7" ht="13.2">
      <c r="G450" s="46"/>
    </row>
    <row r="451" spans="7:7" ht="13.2">
      <c r="G451" s="46"/>
    </row>
    <row r="452" spans="7:7" ht="13.2">
      <c r="G452" s="46"/>
    </row>
    <row r="453" spans="7:7" ht="13.2">
      <c r="G453" s="46"/>
    </row>
    <row r="454" spans="7:7" ht="13.2">
      <c r="G454" s="46"/>
    </row>
    <row r="455" spans="7:7" ht="13.2">
      <c r="G455" s="46"/>
    </row>
    <row r="456" spans="7:7" ht="13.2">
      <c r="G456" s="46"/>
    </row>
    <row r="457" spans="7:7" ht="13.2">
      <c r="G457" s="46"/>
    </row>
    <row r="458" spans="7:7" ht="13.2">
      <c r="G458" s="46"/>
    </row>
    <row r="459" spans="7:7" ht="13.2">
      <c r="G459" s="46"/>
    </row>
    <row r="460" spans="7:7" ht="13.2">
      <c r="G460" s="46"/>
    </row>
    <row r="461" spans="7:7" ht="13.2">
      <c r="G461" s="46"/>
    </row>
    <row r="462" spans="7:7" ht="13.2">
      <c r="G462" s="46"/>
    </row>
    <row r="463" spans="7:7" ht="13.2">
      <c r="G463" s="46"/>
    </row>
    <row r="464" spans="7:7" ht="13.2">
      <c r="G464" s="46"/>
    </row>
    <row r="465" spans="7:7" ht="13.2">
      <c r="G465" s="46"/>
    </row>
    <row r="466" spans="7:7" ht="13.2">
      <c r="G466" s="46"/>
    </row>
    <row r="467" spans="7:7" ht="13.2">
      <c r="G467" s="46"/>
    </row>
    <row r="468" spans="7:7" ht="13.2">
      <c r="G468" s="46"/>
    </row>
    <row r="469" spans="7:7" ht="13.2">
      <c r="G469" s="46"/>
    </row>
    <row r="470" spans="7:7" ht="13.2">
      <c r="G470" s="46"/>
    </row>
    <row r="471" spans="7:7" ht="13.2">
      <c r="G471" s="46"/>
    </row>
    <row r="472" spans="7:7" ht="13.2">
      <c r="G472" s="46"/>
    </row>
    <row r="473" spans="7:7" ht="13.2">
      <c r="G473" s="46"/>
    </row>
    <row r="474" spans="7:7" ht="13.2">
      <c r="G474" s="46"/>
    </row>
    <row r="475" spans="7:7" ht="13.2">
      <c r="G475" s="46"/>
    </row>
    <row r="476" spans="7:7" ht="13.2">
      <c r="G476" s="46"/>
    </row>
    <row r="477" spans="7:7" ht="13.2">
      <c r="G477" s="46"/>
    </row>
    <row r="478" spans="7:7" ht="13.2">
      <c r="G478" s="46"/>
    </row>
    <row r="479" spans="7:7" ht="13.2">
      <c r="G479" s="46"/>
    </row>
    <row r="480" spans="7:7" ht="13.2">
      <c r="G480" s="46"/>
    </row>
    <row r="481" spans="7:7" ht="13.2">
      <c r="G481" s="46"/>
    </row>
    <row r="482" spans="7:7" ht="13.2">
      <c r="G482" s="46"/>
    </row>
    <row r="483" spans="7:7" ht="13.2">
      <c r="G483" s="46"/>
    </row>
    <row r="484" spans="7:7" ht="13.2">
      <c r="G484" s="46"/>
    </row>
    <row r="485" spans="7:7" ht="13.2">
      <c r="G485" s="46"/>
    </row>
    <row r="486" spans="7:7" ht="13.2">
      <c r="G486" s="46"/>
    </row>
    <row r="487" spans="7:7" ht="13.2">
      <c r="G487" s="46"/>
    </row>
    <row r="488" spans="7:7" ht="13.2">
      <c r="G488" s="46"/>
    </row>
    <row r="489" spans="7:7" ht="13.2">
      <c r="G489" s="46"/>
    </row>
    <row r="490" spans="7:7" ht="13.2">
      <c r="G490" s="46"/>
    </row>
    <row r="491" spans="7:7" ht="13.2">
      <c r="G491" s="46"/>
    </row>
    <row r="492" spans="7:7" ht="13.2">
      <c r="G492" s="46"/>
    </row>
    <row r="493" spans="7:7" ht="13.2">
      <c r="G493" s="46"/>
    </row>
    <row r="494" spans="7:7" ht="13.2">
      <c r="G494" s="46"/>
    </row>
    <row r="495" spans="7:7" ht="13.2">
      <c r="G495" s="46"/>
    </row>
    <row r="496" spans="7:7" ht="13.2">
      <c r="G496" s="46"/>
    </row>
    <row r="497" spans="7:7" ht="13.2">
      <c r="G497" s="46"/>
    </row>
    <row r="498" spans="7:7" ht="13.2">
      <c r="G498" s="46"/>
    </row>
    <row r="499" spans="7:7" ht="13.2">
      <c r="G499" s="46"/>
    </row>
    <row r="500" spans="7:7" ht="13.2">
      <c r="G500" s="46"/>
    </row>
    <row r="501" spans="7:7" ht="13.2">
      <c r="G501" s="46"/>
    </row>
    <row r="502" spans="7:7" ht="13.2">
      <c r="G502" s="46"/>
    </row>
    <row r="503" spans="7:7" ht="13.2">
      <c r="G503" s="46"/>
    </row>
    <row r="504" spans="7:7" ht="13.2">
      <c r="G504" s="46"/>
    </row>
    <row r="505" spans="7:7" ht="13.2">
      <c r="G505" s="46"/>
    </row>
    <row r="506" spans="7:7" ht="13.2">
      <c r="G506" s="46"/>
    </row>
    <row r="507" spans="7:7" ht="13.2">
      <c r="G507" s="46"/>
    </row>
    <row r="508" spans="7:7" ht="13.2">
      <c r="G508" s="46"/>
    </row>
    <row r="509" spans="7:7" ht="13.2">
      <c r="G509" s="46"/>
    </row>
    <row r="510" spans="7:7" ht="13.2">
      <c r="G510" s="46"/>
    </row>
    <row r="511" spans="7:7" ht="13.2">
      <c r="G511" s="46"/>
    </row>
    <row r="512" spans="7:7" ht="13.2">
      <c r="G512" s="46"/>
    </row>
    <row r="513" spans="7:7" ht="13.2">
      <c r="G513" s="46"/>
    </row>
    <row r="514" spans="7:7" ht="13.2">
      <c r="G514" s="46"/>
    </row>
    <row r="515" spans="7:7" ht="13.2">
      <c r="G515" s="46"/>
    </row>
    <row r="516" spans="7:7" ht="13.2">
      <c r="G516" s="46"/>
    </row>
    <row r="517" spans="7:7" ht="13.2">
      <c r="G517" s="46"/>
    </row>
    <row r="518" spans="7:7" ht="13.2">
      <c r="G518" s="46"/>
    </row>
    <row r="519" spans="7:7" ht="13.2">
      <c r="G519" s="46"/>
    </row>
    <row r="520" spans="7:7" ht="13.2">
      <c r="G520" s="46"/>
    </row>
    <row r="521" spans="7:7" ht="13.2">
      <c r="G521" s="46"/>
    </row>
    <row r="522" spans="7:7" ht="13.2">
      <c r="G522" s="46"/>
    </row>
    <row r="523" spans="7:7" ht="13.2">
      <c r="G523" s="46"/>
    </row>
    <row r="524" spans="7:7" ht="13.2">
      <c r="G524" s="46"/>
    </row>
    <row r="525" spans="7:7" ht="13.2">
      <c r="G525" s="46"/>
    </row>
    <row r="526" spans="7:7" ht="13.2">
      <c r="G526" s="46"/>
    </row>
    <row r="527" spans="7:7" ht="13.2">
      <c r="G527" s="46"/>
    </row>
    <row r="528" spans="7:7" ht="13.2">
      <c r="G528" s="46"/>
    </row>
    <row r="529" spans="7:7" ht="13.2">
      <c r="G529" s="46"/>
    </row>
    <row r="530" spans="7:7" ht="13.2">
      <c r="G530" s="46"/>
    </row>
    <row r="531" spans="7:7" ht="13.2">
      <c r="G531" s="46"/>
    </row>
    <row r="532" spans="7:7" ht="13.2">
      <c r="G532" s="46"/>
    </row>
    <row r="533" spans="7:7" ht="13.2">
      <c r="G533" s="46"/>
    </row>
    <row r="534" spans="7:7" ht="13.2">
      <c r="G534" s="46"/>
    </row>
    <row r="535" spans="7:7" ht="13.2">
      <c r="G535" s="46"/>
    </row>
    <row r="536" spans="7:7" ht="13.2">
      <c r="G536" s="46"/>
    </row>
    <row r="537" spans="7:7" ht="13.2">
      <c r="G537" s="46"/>
    </row>
    <row r="538" spans="7:7" ht="13.2">
      <c r="G538" s="46"/>
    </row>
    <row r="539" spans="7:7" ht="13.2">
      <c r="G539" s="46"/>
    </row>
    <row r="540" spans="7:7" ht="13.2">
      <c r="G540" s="46"/>
    </row>
    <row r="541" spans="7:7" ht="13.2">
      <c r="G541" s="46"/>
    </row>
    <row r="542" spans="7:7" ht="13.2">
      <c r="G542" s="46"/>
    </row>
    <row r="543" spans="7:7" ht="13.2">
      <c r="G543" s="46"/>
    </row>
    <row r="544" spans="7:7" ht="13.2">
      <c r="G544" s="46"/>
    </row>
    <row r="545" spans="7:7" ht="13.2">
      <c r="G545" s="46"/>
    </row>
    <row r="546" spans="7:7" ht="13.2">
      <c r="G546" s="46"/>
    </row>
    <row r="547" spans="7:7" ht="13.2">
      <c r="G547" s="46"/>
    </row>
    <row r="548" spans="7:7" ht="13.2">
      <c r="G548" s="46"/>
    </row>
    <row r="549" spans="7:7" ht="13.2">
      <c r="G549" s="46"/>
    </row>
    <row r="550" spans="7:7" ht="13.2">
      <c r="G550" s="46"/>
    </row>
    <row r="551" spans="7:7" ht="13.2">
      <c r="G551" s="46"/>
    </row>
    <row r="552" spans="7:7" ht="13.2">
      <c r="G552" s="46"/>
    </row>
    <row r="553" spans="7:7" ht="13.2">
      <c r="G553" s="46"/>
    </row>
    <row r="554" spans="7:7" ht="13.2">
      <c r="G554" s="46"/>
    </row>
    <row r="555" spans="7:7" ht="13.2">
      <c r="G555" s="46"/>
    </row>
    <row r="556" spans="7:7" ht="13.2">
      <c r="G556" s="46"/>
    </row>
    <row r="557" spans="7:7" ht="13.2">
      <c r="G557" s="46"/>
    </row>
    <row r="558" spans="7:7" ht="13.2">
      <c r="G558" s="46"/>
    </row>
    <row r="559" spans="7:7" ht="13.2">
      <c r="G559" s="46"/>
    </row>
    <row r="560" spans="7:7" ht="13.2">
      <c r="G560" s="46"/>
    </row>
    <row r="561" spans="7:7" ht="13.2">
      <c r="G561" s="46"/>
    </row>
    <row r="562" spans="7:7" ht="13.2">
      <c r="G562" s="46"/>
    </row>
    <row r="563" spans="7:7" ht="13.2">
      <c r="G563" s="46"/>
    </row>
    <row r="564" spans="7:7" ht="13.2">
      <c r="G564" s="46"/>
    </row>
    <row r="565" spans="7:7" ht="13.2">
      <c r="G565" s="46"/>
    </row>
    <row r="566" spans="7:7" ht="13.2">
      <c r="G566" s="46"/>
    </row>
    <row r="567" spans="7:7" ht="13.2">
      <c r="G567" s="46"/>
    </row>
    <row r="568" spans="7:7" ht="13.2">
      <c r="G568" s="46"/>
    </row>
    <row r="569" spans="7:7" ht="13.2">
      <c r="G569" s="46"/>
    </row>
    <row r="570" spans="7:7" ht="13.2">
      <c r="G570" s="46"/>
    </row>
    <row r="571" spans="7:7" ht="13.2">
      <c r="G571" s="46"/>
    </row>
    <row r="572" spans="7:7" ht="13.2">
      <c r="G572" s="46"/>
    </row>
    <row r="573" spans="7:7" ht="13.2">
      <c r="G573" s="46"/>
    </row>
    <row r="574" spans="7:7" ht="13.2">
      <c r="G574" s="46"/>
    </row>
    <row r="575" spans="7:7" ht="13.2">
      <c r="G575" s="46"/>
    </row>
    <row r="576" spans="7:7" ht="13.2">
      <c r="G576" s="46"/>
    </row>
    <row r="577" spans="7:7" ht="13.2">
      <c r="G577" s="46"/>
    </row>
    <row r="578" spans="7:7" ht="13.2">
      <c r="G578" s="46"/>
    </row>
    <row r="579" spans="7:7" ht="13.2">
      <c r="G579" s="46"/>
    </row>
    <row r="580" spans="7:7" ht="13.2">
      <c r="G580" s="46"/>
    </row>
    <row r="581" spans="7:7" ht="13.2">
      <c r="G581" s="46"/>
    </row>
    <row r="582" spans="7:7" ht="13.2">
      <c r="G582" s="46"/>
    </row>
    <row r="583" spans="7:7" ht="13.2">
      <c r="G583" s="46"/>
    </row>
    <row r="584" spans="7:7" ht="13.2">
      <c r="G584" s="46"/>
    </row>
    <row r="585" spans="7:7" ht="13.2">
      <c r="G585" s="46"/>
    </row>
    <row r="586" spans="7:7" ht="13.2">
      <c r="G586" s="46"/>
    </row>
    <row r="587" spans="7:7" ht="13.2">
      <c r="G587" s="46"/>
    </row>
    <row r="588" spans="7:7" ht="13.2">
      <c r="G588" s="46"/>
    </row>
    <row r="589" spans="7:7" ht="13.2">
      <c r="G589" s="46"/>
    </row>
    <row r="590" spans="7:7" ht="13.2">
      <c r="G590" s="46"/>
    </row>
    <row r="591" spans="7:7" ht="13.2">
      <c r="G591" s="46"/>
    </row>
    <row r="592" spans="7:7" ht="13.2">
      <c r="G592" s="46"/>
    </row>
    <row r="593" spans="7:7" ht="13.2">
      <c r="G593" s="46"/>
    </row>
    <row r="594" spans="7:7" ht="13.2">
      <c r="G594" s="46"/>
    </row>
    <row r="595" spans="7:7" ht="13.2">
      <c r="G595" s="46"/>
    </row>
    <row r="596" spans="7:7" ht="13.2">
      <c r="G596" s="46"/>
    </row>
    <row r="597" spans="7:7" ht="13.2">
      <c r="G597" s="46"/>
    </row>
    <row r="598" spans="7:7" ht="13.2">
      <c r="G598" s="46"/>
    </row>
    <row r="599" spans="7:7" ht="13.2">
      <c r="G599" s="46"/>
    </row>
    <row r="600" spans="7:7" ht="13.2">
      <c r="G600" s="46"/>
    </row>
    <row r="601" spans="7:7" ht="13.2">
      <c r="G601" s="46"/>
    </row>
    <row r="602" spans="7:7" ht="13.2">
      <c r="G602" s="46"/>
    </row>
    <row r="603" spans="7:7" ht="13.2">
      <c r="G603" s="46"/>
    </row>
    <row r="604" spans="7:7" ht="13.2">
      <c r="G604" s="46"/>
    </row>
    <row r="605" spans="7:7" ht="13.2">
      <c r="G605" s="46"/>
    </row>
    <row r="606" spans="7:7" ht="13.2">
      <c r="G606" s="46"/>
    </row>
    <row r="607" spans="7:7" ht="13.2">
      <c r="G607" s="46"/>
    </row>
    <row r="608" spans="7:7" ht="13.2">
      <c r="G608" s="46"/>
    </row>
    <row r="609" spans="7:7" ht="13.2">
      <c r="G609" s="46"/>
    </row>
    <row r="610" spans="7:7" ht="13.2">
      <c r="G610" s="46"/>
    </row>
    <row r="611" spans="7:7" ht="13.2">
      <c r="G611" s="46"/>
    </row>
    <row r="612" spans="7:7" ht="13.2">
      <c r="G612" s="46"/>
    </row>
    <row r="613" spans="7:7" ht="13.2">
      <c r="G613" s="46"/>
    </row>
    <row r="614" spans="7:7" ht="13.2">
      <c r="G614" s="46"/>
    </row>
    <row r="615" spans="7:7" ht="13.2">
      <c r="G615" s="46"/>
    </row>
    <row r="616" spans="7:7" ht="13.2">
      <c r="G616" s="46"/>
    </row>
    <row r="617" spans="7:7" ht="13.2">
      <c r="G617" s="46"/>
    </row>
    <row r="618" spans="7:7" ht="13.2">
      <c r="G618" s="46"/>
    </row>
    <row r="619" spans="7:7" ht="13.2">
      <c r="G619" s="46"/>
    </row>
    <row r="620" spans="7:7" ht="13.2">
      <c r="G620" s="46"/>
    </row>
    <row r="621" spans="7:7" ht="13.2">
      <c r="G621" s="46"/>
    </row>
    <row r="622" spans="7:7" ht="13.2">
      <c r="G622" s="46"/>
    </row>
    <row r="623" spans="7:7" ht="13.2">
      <c r="G623" s="46"/>
    </row>
    <row r="624" spans="7:7" ht="13.2">
      <c r="G624" s="46"/>
    </row>
    <row r="625" spans="7:7" ht="13.2">
      <c r="G625" s="46"/>
    </row>
    <row r="626" spans="7:7" ht="13.2">
      <c r="G626" s="46"/>
    </row>
    <row r="627" spans="7:7" ht="13.2">
      <c r="G627" s="46"/>
    </row>
    <row r="628" spans="7:7" ht="13.2">
      <c r="G628" s="46"/>
    </row>
    <row r="629" spans="7:7" ht="13.2">
      <c r="G629" s="46"/>
    </row>
    <row r="630" spans="7:7" ht="13.2">
      <c r="G630" s="46"/>
    </row>
    <row r="631" spans="7:7" ht="13.2">
      <c r="G631" s="46"/>
    </row>
    <row r="632" spans="7:7" ht="13.2">
      <c r="G632" s="46"/>
    </row>
    <row r="633" spans="7:7" ht="13.2">
      <c r="G633" s="46"/>
    </row>
    <row r="634" spans="7:7" ht="13.2">
      <c r="G634" s="46"/>
    </row>
    <row r="635" spans="7:7" ht="13.2">
      <c r="G635" s="46"/>
    </row>
    <row r="636" spans="7:7" ht="13.2">
      <c r="G636" s="46"/>
    </row>
    <row r="637" spans="7:7" ht="13.2">
      <c r="G637" s="46"/>
    </row>
    <row r="638" spans="7:7" ht="13.2">
      <c r="G638" s="46"/>
    </row>
    <row r="639" spans="7:7" ht="13.2">
      <c r="G639" s="46"/>
    </row>
    <row r="640" spans="7:7" ht="13.2">
      <c r="G640" s="46"/>
    </row>
    <row r="641" spans="7:7" ht="13.2">
      <c r="G641" s="46"/>
    </row>
    <row r="642" spans="7:7" ht="13.2">
      <c r="G642" s="46"/>
    </row>
    <row r="643" spans="7:7" ht="13.2">
      <c r="G643" s="46"/>
    </row>
    <row r="644" spans="7:7" ht="13.2">
      <c r="G644" s="46"/>
    </row>
    <row r="645" spans="7:7" ht="13.2">
      <c r="G645" s="46"/>
    </row>
    <row r="646" spans="7:7" ht="13.2">
      <c r="G646" s="46"/>
    </row>
    <row r="647" spans="7:7" ht="13.2">
      <c r="G647" s="46"/>
    </row>
    <row r="648" spans="7:7" ht="13.2">
      <c r="G648" s="46"/>
    </row>
    <row r="649" spans="7:7" ht="13.2">
      <c r="G649" s="46"/>
    </row>
    <row r="650" spans="7:7" ht="13.2">
      <c r="G650" s="46"/>
    </row>
    <row r="651" spans="7:7" ht="13.2">
      <c r="G651" s="46"/>
    </row>
    <row r="652" spans="7:7" ht="13.2">
      <c r="G652" s="46"/>
    </row>
    <row r="653" spans="7:7" ht="13.2">
      <c r="G653" s="46"/>
    </row>
    <row r="654" spans="7:7" ht="13.2">
      <c r="G654" s="46"/>
    </row>
    <row r="655" spans="7:7" ht="13.2">
      <c r="G655" s="46"/>
    </row>
    <row r="656" spans="7:7" ht="13.2">
      <c r="G656" s="46"/>
    </row>
    <row r="657" spans="7:7" ht="13.2">
      <c r="G657" s="46"/>
    </row>
    <row r="658" spans="7:7" ht="13.2">
      <c r="G658" s="46"/>
    </row>
    <row r="659" spans="7:7" ht="13.2">
      <c r="G659" s="46"/>
    </row>
    <row r="660" spans="7:7" ht="13.2">
      <c r="G660" s="46"/>
    </row>
    <row r="661" spans="7:7" ht="13.2">
      <c r="G661" s="46"/>
    </row>
    <row r="662" spans="7:7" ht="13.2">
      <c r="G662" s="46"/>
    </row>
    <row r="663" spans="7:7" ht="13.2">
      <c r="G663" s="46"/>
    </row>
    <row r="664" spans="7:7" ht="13.2">
      <c r="G664" s="46"/>
    </row>
    <row r="665" spans="7:7" ht="13.2">
      <c r="G665" s="46"/>
    </row>
    <row r="666" spans="7:7" ht="13.2">
      <c r="G666" s="46"/>
    </row>
    <row r="667" spans="7:7" ht="13.2">
      <c r="G667" s="46"/>
    </row>
    <row r="668" spans="7:7" ht="13.2">
      <c r="G668" s="46"/>
    </row>
    <row r="669" spans="7:7" ht="13.2">
      <c r="G669" s="46"/>
    </row>
    <row r="670" spans="7:7" ht="13.2">
      <c r="G670" s="46"/>
    </row>
    <row r="671" spans="7:7" ht="13.2">
      <c r="G671" s="46"/>
    </row>
    <row r="672" spans="7:7" ht="13.2">
      <c r="G672" s="46"/>
    </row>
    <row r="673" spans="7:7" ht="13.2">
      <c r="G673" s="46"/>
    </row>
    <row r="674" spans="7:7" ht="13.2">
      <c r="G674" s="46"/>
    </row>
    <row r="675" spans="7:7" ht="13.2">
      <c r="G675" s="46"/>
    </row>
    <row r="676" spans="7:7" ht="13.2">
      <c r="G676" s="46"/>
    </row>
    <row r="677" spans="7:7" ht="13.2">
      <c r="G677" s="46"/>
    </row>
    <row r="678" spans="7:7" ht="13.2">
      <c r="G678" s="46"/>
    </row>
    <row r="679" spans="7:7" ht="13.2">
      <c r="G679" s="46"/>
    </row>
    <row r="680" spans="7:7" ht="13.2">
      <c r="G680" s="46"/>
    </row>
    <row r="681" spans="7:7" ht="13.2">
      <c r="G681" s="46"/>
    </row>
    <row r="682" spans="7:7" ht="13.2">
      <c r="G682" s="46"/>
    </row>
    <row r="683" spans="7:7" ht="13.2">
      <c r="G683" s="46"/>
    </row>
    <row r="684" spans="7:7" ht="13.2">
      <c r="G684" s="46"/>
    </row>
    <row r="685" spans="7:7" ht="13.2">
      <c r="G685" s="46"/>
    </row>
    <row r="686" spans="7:7" ht="13.2">
      <c r="G686" s="46"/>
    </row>
    <row r="687" spans="7:7" ht="13.2">
      <c r="G687" s="46"/>
    </row>
    <row r="688" spans="7:7" ht="13.2">
      <c r="G688" s="46"/>
    </row>
    <row r="689" spans="7:7" ht="13.2">
      <c r="G689" s="46"/>
    </row>
    <row r="690" spans="7:7" ht="13.2">
      <c r="G690" s="46"/>
    </row>
    <row r="691" spans="7:7" ht="13.2">
      <c r="G691" s="46"/>
    </row>
    <row r="692" spans="7:7" ht="13.2">
      <c r="G692" s="46"/>
    </row>
    <row r="693" spans="7:7" ht="13.2">
      <c r="G693" s="46"/>
    </row>
    <row r="694" spans="7:7" ht="13.2">
      <c r="G694" s="46"/>
    </row>
    <row r="695" spans="7:7" ht="13.2">
      <c r="G695" s="46"/>
    </row>
    <row r="696" spans="7:7" ht="13.2">
      <c r="G696" s="46"/>
    </row>
    <row r="697" spans="7:7" ht="13.2">
      <c r="G697" s="46"/>
    </row>
    <row r="698" spans="7:7" ht="13.2">
      <c r="G698" s="46"/>
    </row>
    <row r="699" spans="7:7" ht="13.2">
      <c r="G699" s="46"/>
    </row>
    <row r="700" spans="7:7" ht="13.2">
      <c r="G700" s="46"/>
    </row>
    <row r="701" spans="7:7" ht="13.2">
      <c r="G701" s="46"/>
    </row>
    <row r="702" spans="7:7" ht="13.2">
      <c r="G702" s="46"/>
    </row>
    <row r="703" spans="7:7" ht="13.2">
      <c r="G703" s="46"/>
    </row>
    <row r="704" spans="7:7" ht="13.2">
      <c r="G704" s="46"/>
    </row>
    <row r="705" spans="7:7" ht="13.2">
      <c r="G705" s="46"/>
    </row>
    <row r="706" spans="7:7" ht="13.2">
      <c r="G706" s="46"/>
    </row>
    <row r="707" spans="7:7" ht="13.2">
      <c r="G707" s="46"/>
    </row>
    <row r="708" spans="7:7" ht="13.2">
      <c r="G708" s="46"/>
    </row>
    <row r="709" spans="7:7" ht="13.2">
      <c r="G709" s="46"/>
    </row>
    <row r="710" spans="7:7" ht="13.2">
      <c r="G710" s="46"/>
    </row>
    <row r="711" spans="7:7" ht="13.2">
      <c r="G711" s="46"/>
    </row>
    <row r="712" spans="7:7" ht="13.2">
      <c r="G712" s="46"/>
    </row>
    <row r="713" spans="7:7" ht="13.2">
      <c r="G713" s="46"/>
    </row>
    <row r="714" spans="7:7" ht="13.2">
      <c r="G714" s="46"/>
    </row>
    <row r="715" spans="7:7" ht="13.2">
      <c r="G715" s="46"/>
    </row>
    <row r="716" spans="7:7" ht="13.2">
      <c r="G716" s="46"/>
    </row>
    <row r="717" spans="7:7" ht="13.2">
      <c r="G717" s="46"/>
    </row>
    <row r="718" spans="7:7" ht="13.2">
      <c r="G718" s="46"/>
    </row>
    <row r="719" spans="7:7" ht="13.2">
      <c r="G719" s="46"/>
    </row>
    <row r="720" spans="7:7" ht="13.2">
      <c r="G720" s="46"/>
    </row>
    <row r="721" spans="7:7" ht="13.2">
      <c r="G721" s="46"/>
    </row>
    <row r="722" spans="7:7" ht="13.2">
      <c r="G722" s="46"/>
    </row>
    <row r="723" spans="7:7" ht="13.2">
      <c r="G723" s="46"/>
    </row>
    <row r="724" spans="7:7" ht="13.2">
      <c r="G724" s="46"/>
    </row>
    <row r="725" spans="7:7" ht="13.2">
      <c r="G725" s="46"/>
    </row>
    <row r="726" spans="7:7" ht="13.2">
      <c r="G726" s="46"/>
    </row>
    <row r="727" spans="7:7" ht="13.2">
      <c r="G727" s="46"/>
    </row>
    <row r="728" spans="7:7" ht="13.2">
      <c r="G728" s="46"/>
    </row>
    <row r="729" spans="7:7" ht="13.2">
      <c r="G729" s="46"/>
    </row>
    <row r="730" spans="7:7" ht="13.2">
      <c r="G730" s="46"/>
    </row>
    <row r="731" spans="7:7" ht="13.2">
      <c r="G731" s="46"/>
    </row>
    <row r="732" spans="7:7" ht="13.2">
      <c r="G732" s="46"/>
    </row>
    <row r="733" spans="7:7" ht="13.2">
      <c r="G733" s="46"/>
    </row>
    <row r="734" spans="7:7" ht="13.2">
      <c r="G734" s="46"/>
    </row>
    <row r="735" spans="7:7" ht="13.2">
      <c r="G735" s="46"/>
    </row>
    <row r="736" spans="7:7" ht="13.2">
      <c r="G736" s="46"/>
    </row>
    <row r="737" spans="7:7" ht="13.2">
      <c r="G737" s="46"/>
    </row>
    <row r="738" spans="7:7" ht="13.2">
      <c r="G738" s="46"/>
    </row>
    <row r="739" spans="7:7" ht="13.2">
      <c r="G739" s="46"/>
    </row>
    <row r="740" spans="7:7" ht="13.2">
      <c r="G740" s="46"/>
    </row>
    <row r="741" spans="7:7" ht="13.2">
      <c r="G741" s="46"/>
    </row>
    <row r="742" spans="7:7" ht="13.2">
      <c r="G742" s="46"/>
    </row>
    <row r="743" spans="7:7" ht="13.2">
      <c r="G743" s="46"/>
    </row>
    <row r="744" spans="7:7" ht="13.2">
      <c r="G744" s="46"/>
    </row>
    <row r="745" spans="7:7" ht="13.2">
      <c r="G745" s="46"/>
    </row>
    <row r="746" spans="7:7" ht="13.2">
      <c r="G746" s="46"/>
    </row>
    <row r="747" spans="7:7" ht="13.2">
      <c r="G747" s="46"/>
    </row>
    <row r="748" spans="7:7" ht="13.2">
      <c r="G748" s="46"/>
    </row>
    <row r="749" spans="7:7" ht="13.2">
      <c r="G749" s="46"/>
    </row>
    <row r="750" spans="7:7" ht="13.2">
      <c r="G750" s="46"/>
    </row>
    <row r="751" spans="7:7" ht="13.2">
      <c r="G751" s="46"/>
    </row>
    <row r="752" spans="7:7" ht="13.2">
      <c r="G752" s="46"/>
    </row>
    <row r="753" spans="7:7" ht="13.2">
      <c r="G753" s="46"/>
    </row>
    <row r="754" spans="7:7" ht="13.2">
      <c r="G754" s="46"/>
    </row>
    <row r="755" spans="7:7" ht="13.2">
      <c r="G755" s="46"/>
    </row>
    <row r="756" spans="7:7" ht="13.2">
      <c r="G756" s="46"/>
    </row>
    <row r="757" spans="7:7" ht="13.2">
      <c r="G757" s="46"/>
    </row>
    <row r="758" spans="7:7" ht="13.2">
      <c r="G758" s="46"/>
    </row>
    <row r="759" spans="7:7" ht="13.2">
      <c r="G759" s="46"/>
    </row>
    <row r="760" spans="7:7" ht="13.2">
      <c r="G760" s="46"/>
    </row>
    <row r="761" spans="7:7" ht="13.2">
      <c r="G761" s="46"/>
    </row>
    <row r="762" spans="7:7" ht="13.2">
      <c r="G762" s="46"/>
    </row>
    <row r="763" spans="7:7" ht="13.2">
      <c r="G763" s="46"/>
    </row>
    <row r="764" spans="7:7" ht="13.2">
      <c r="G764" s="46"/>
    </row>
    <row r="765" spans="7:7" ht="13.2">
      <c r="G765" s="46"/>
    </row>
    <row r="766" spans="7:7" ht="13.2">
      <c r="G766" s="46"/>
    </row>
    <row r="767" spans="7:7" ht="13.2">
      <c r="G767" s="46"/>
    </row>
    <row r="768" spans="7:7" ht="13.2">
      <c r="G768" s="46"/>
    </row>
    <row r="769" spans="7:7" ht="13.2">
      <c r="G769" s="46"/>
    </row>
    <row r="770" spans="7:7" ht="13.2">
      <c r="G770" s="46"/>
    </row>
    <row r="771" spans="7:7" ht="13.2">
      <c r="G771" s="46"/>
    </row>
    <row r="772" spans="7:7" ht="13.2">
      <c r="G772" s="46"/>
    </row>
    <row r="773" spans="7:7" ht="13.2">
      <c r="G773" s="46"/>
    </row>
    <row r="774" spans="7:7" ht="13.2">
      <c r="G774" s="46"/>
    </row>
    <row r="775" spans="7:7" ht="13.2">
      <c r="G775" s="46"/>
    </row>
    <row r="776" spans="7:7" ht="13.2">
      <c r="G776" s="46"/>
    </row>
    <row r="777" spans="7:7" ht="13.2">
      <c r="G777" s="46"/>
    </row>
    <row r="778" spans="7:7" ht="13.2">
      <c r="G778" s="46"/>
    </row>
    <row r="779" spans="7:7" ht="13.2">
      <c r="G779" s="46"/>
    </row>
    <row r="780" spans="7:7" ht="13.2">
      <c r="G780" s="46"/>
    </row>
    <row r="781" spans="7:7" ht="13.2">
      <c r="G781" s="46"/>
    </row>
    <row r="782" spans="7:7" ht="13.2">
      <c r="G782" s="46"/>
    </row>
    <row r="783" spans="7:7" ht="13.2">
      <c r="G783" s="46"/>
    </row>
    <row r="784" spans="7:7" ht="13.2">
      <c r="G784" s="46"/>
    </row>
    <row r="785" spans="7:7" ht="13.2">
      <c r="G785" s="46"/>
    </row>
    <row r="786" spans="7:7" ht="13.2">
      <c r="G786" s="46"/>
    </row>
    <row r="787" spans="7:7" ht="13.2">
      <c r="G787" s="46"/>
    </row>
    <row r="788" spans="7:7" ht="13.2">
      <c r="G788" s="46"/>
    </row>
    <row r="789" spans="7:7" ht="13.2">
      <c r="G789" s="46"/>
    </row>
    <row r="790" spans="7:7" ht="13.2">
      <c r="G790" s="46"/>
    </row>
    <row r="791" spans="7:7" ht="13.2">
      <c r="G791" s="46"/>
    </row>
    <row r="792" spans="7:7" ht="13.2">
      <c r="G792" s="46"/>
    </row>
    <row r="793" spans="7:7" ht="13.2">
      <c r="G793" s="46"/>
    </row>
    <row r="794" spans="7:7" ht="13.2">
      <c r="G794" s="46"/>
    </row>
    <row r="795" spans="7:7" ht="13.2">
      <c r="G795" s="46"/>
    </row>
    <row r="796" spans="7:7" ht="13.2">
      <c r="G796" s="46"/>
    </row>
    <row r="797" spans="7:7" ht="13.2">
      <c r="G797" s="46"/>
    </row>
    <row r="798" spans="7:7" ht="13.2">
      <c r="G798" s="46"/>
    </row>
    <row r="799" spans="7:7" ht="13.2">
      <c r="G799" s="46"/>
    </row>
    <row r="800" spans="7:7" ht="13.2">
      <c r="G800" s="46"/>
    </row>
    <row r="801" spans="7:7" ht="13.2">
      <c r="G801" s="46"/>
    </row>
    <row r="802" spans="7:7" ht="13.2">
      <c r="G802" s="46"/>
    </row>
    <row r="803" spans="7:7" ht="13.2">
      <c r="G803" s="46"/>
    </row>
    <row r="804" spans="7:7" ht="13.2">
      <c r="G804" s="46"/>
    </row>
    <row r="805" spans="7:7" ht="13.2">
      <c r="G805" s="46"/>
    </row>
    <row r="806" spans="7:7" ht="13.2">
      <c r="G806" s="46"/>
    </row>
    <row r="807" spans="7:7" ht="13.2">
      <c r="G807" s="46"/>
    </row>
    <row r="808" spans="7:7" ht="13.2">
      <c r="G808" s="46"/>
    </row>
    <row r="809" spans="7:7" ht="13.2">
      <c r="G809" s="46"/>
    </row>
    <row r="810" spans="7:7" ht="13.2">
      <c r="G810" s="46"/>
    </row>
    <row r="811" spans="7:7" ht="13.2">
      <c r="G811" s="46"/>
    </row>
    <row r="812" spans="7:7" ht="13.2">
      <c r="G812" s="46"/>
    </row>
    <row r="813" spans="7:7" ht="13.2">
      <c r="G813" s="46"/>
    </row>
    <row r="814" spans="7:7" ht="13.2">
      <c r="G814" s="46"/>
    </row>
    <row r="815" spans="7:7" ht="13.2">
      <c r="G815" s="46"/>
    </row>
    <row r="816" spans="7:7" ht="13.2">
      <c r="G816" s="46"/>
    </row>
    <row r="817" spans="7:7" ht="13.2">
      <c r="G817" s="46"/>
    </row>
    <row r="818" spans="7:7" ht="13.2">
      <c r="G818" s="46"/>
    </row>
    <row r="819" spans="7:7" ht="13.2">
      <c r="G819" s="46"/>
    </row>
    <row r="820" spans="7:7" ht="13.2">
      <c r="G820" s="46"/>
    </row>
    <row r="821" spans="7:7" ht="13.2">
      <c r="G821" s="46"/>
    </row>
    <row r="822" spans="7:7" ht="13.2">
      <c r="G822" s="46"/>
    </row>
    <row r="823" spans="7:7" ht="13.2">
      <c r="G823" s="46"/>
    </row>
    <row r="824" spans="7:7" ht="13.2">
      <c r="G824" s="46"/>
    </row>
    <row r="825" spans="7:7" ht="13.2">
      <c r="G825" s="46"/>
    </row>
    <row r="826" spans="7:7" ht="13.2">
      <c r="G826" s="46"/>
    </row>
    <row r="827" spans="7:7" ht="13.2">
      <c r="G827" s="46"/>
    </row>
    <row r="828" spans="7:7" ht="13.2">
      <c r="G828" s="46"/>
    </row>
    <row r="829" spans="7:7" ht="13.2">
      <c r="G829" s="46"/>
    </row>
    <row r="830" spans="7:7" ht="13.2">
      <c r="G830" s="46"/>
    </row>
    <row r="831" spans="7:7" ht="13.2">
      <c r="G831" s="46"/>
    </row>
    <row r="832" spans="7:7" ht="13.2">
      <c r="G832" s="46"/>
    </row>
    <row r="833" spans="7:7" ht="13.2">
      <c r="G833" s="46"/>
    </row>
    <row r="834" spans="7:7" ht="13.2">
      <c r="G834" s="46"/>
    </row>
    <row r="835" spans="7:7" ht="13.2">
      <c r="G835" s="46"/>
    </row>
    <row r="836" spans="7:7" ht="13.2">
      <c r="G836" s="46"/>
    </row>
    <row r="837" spans="7:7" ht="13.2">
      <c r="G837" s="46"/>
    </row>
    <row r="838" spans="7:7" ht="13.2">
      <c r="G838" s="46"/>
    </row>
    <row r="839" spans="7:7" ht="13.2">
      <c r="G839" s="46"/>
    </row>
    <row r="840" spans="7:7" ht="13.2">
      <c r="G840" s="46"/>
    </row>
    <row r="841" spans="7:7" ht="13.2">
      <c r="G841" s="46"/>
    </row>
    <row r="842" spans="7:7" ht="13.2">
      <c r="G842" s="46"/>
    </row>
    <row r="843" spans="7:7" ht="13.2">
      <c r="G843" s="46"/>
    </row>
    <row r="844" spans="7:7" ht="13.2">
      <c r="G844" s="46"/>
    </row>
    <row r="845" spans="7:7" ht="13.2">
      <c r="G845" s="46"/>
    </row>
    <row r="846" spans="7:7" ht="13.2">
      <c r="G846" s="46"/>
    </row>
    <row r="847" spans="7:7" ht="13.2">
      <c r="G847" s="46"/>
    </row>
    <row r="848" spans="7:7" ht="13.2">
      <c r="G848" s="46"/>
    </row>
    <row r="849" spans="7:7" ht="13.2">
      <c r="G849" s="46"/>
    </row>
    <row r="850" spans="7:7" ht="13.2">
      <c r="G850" s="46"/>
    </row>
    <row r="851" spans="7:7" ht="13.2">
      <c r="G851" s="46"/>
    </row>
    <row r="852" spans="7:7" ht="13.2">
      <c r="G852" s="46"/>
    </row>
    <row r="853" spans="7:7" ht="13.2">
      <c r="G853" s="46"/>
    </row>
    <row r="854" spans="7:7" ht="13.2">
      <c r="G854" s="46"/>
    </row>
    <row r="855" spans="7:7" ht="13.2">
      <c r="G855" s="46"/>
    </row>
    <row r="856" spans="7:7" ht="13.2">
      <c r="G856" s="46"/>
    </row>
    <row r="857" spans="7:7" ht="13.2">
      <c r="G857" s="46"/>
    </row>
    <row r="858" spans="7:7" ht="13.2">
      <c r="G858" s="46"/>
    </row>
    <row r="859" spans="7:7" ht="13.2">
      <c r="G859" s="46"/>
    </row>
    <row r="860" spans="7:7" ht="13.2">
      <c r="G860" s="46"/>
    </row>
    <row r="861" spans="7:7" ht="13.2">
      <c r="G861" s="46"/>
    </row>
    <row r="862" spans="7:7" ht="13.2">
      <c r="G862" s="46"/>
    </row>
    <row r="863" spans="7:7" ht="13.2">
      <c r="G863" s="46"/>
    </row>
    <row r="864" spans="7:7" ht="13.2">
      <c r="G864" s="46"/>
    </row>
    <row r="865" spans="7:7" ht="13.2">
      <c r="G865" s="46"/>
    </row>
    <row r="866" spans="7:7" ht="13.2">
      <c r="G866" s="46"/>
    </row>
    <row r="867" spans="7:7" ht="13.2">
      <c r="G867" s="46"/>
    </row>
    <row r="868" spans="7:7" ht="13.2">
      <c r="G868" s="46"/>
    </row>
    <row r="869" spans="7:7" ht="13.2">
      <c r="G869" s="46"/>
    </row>
    <row r="870" spans="7:7" ht="13.2">
      <c r="G870" s="46"/>
    </row>
    <row r="871" spans="7:7" ht="13.2">
      <c r="G871" s="46"/>
    </row>
    <row r="872" spans="7:7" ht="13.2">
      <c r="G872" s="46"/>
    </row>
    <row r="873" spans="7:7" ht="13.2">
      <c r="G873" s="46"/>
    </row>
    <row r="874" spans="7:7" ht="13.2">
      <c r="G874" s="46"/>
    </row>
    <row r="875" spans="7:7" ht="13.2">
      <c r="G875" s="46"/>
    </row>
    <row r="876" spans="7:7" ht="13.2">
      <c r="G876" s="46"/>
    </row>
    <row r="877" spans="7:7" ht="13.2">
      <c r="G877" s="46"/>
    </row>
    <row r="878" spans="7:7" ht="13.2">
      <c r="G878" s="46"/>
    </row>
    <row r="879" spans="7:7" ht="13.2">
      <c r="G879" s="46"/>
    </row>
    <row r="880" spans="7:7" ht="13.2">
      <c r="G880" s="46"/>
    </row>
    <row r="881" spans="7:7" ht="13.2">
      <c r="G881" s="46"/>
    </row>
    <row r="882" spans="7:7" ht="13.2">
      <c r="G882" s="46"/>
    </row>
    <row r="883" spans="7:7" ht="13.2">
      <c r="G883" s="46"/>
    </row>
    <row r="884" spans="7:7" ht="13.2">
      <c r="G884" s="46"/>
    </row>
    <row r="885" spans="7:7" ht="13.2">
      <c r="G885" s="46"/>
    </row>
    <row r="886" spans="7:7" ht="13.2">
      <c r="G886" s="46"/>
    </row>
    <row r="887" spans="7:7" ht="13.2">
      <c r="G887" s="46"/>
    </row>
    <row r="888" spans="7:7" ht="13.2">
      <c r="G888" s="46"/>
    </row>
    <row r="889" spans="7:7" ht="13.2">
      <c r="G889" s="46"/>
    </row>
    <row r="890" spans="7:7" ht="13.2">
      <c r="G890" s="46"/>
    </row>
    <row r="891" spans="7:7" ht="13.2">
      <c r="G891" s="46"/>
    </row>
    <row r="892" spans="7:7" ht="13.2">
      <c r="G892" s="46"/>
    </row>
    <row r="893" spans="7:7" ht="13.2">
      <c r="G893" s="46"/>
    </row>
    <row r="894" spans="7:7" ht="13.2">
      <c r="G894" s="46"/>
    </row>
    <row r="895" spans="7:7" ht="13.2">
      <c r="G895" s="46"/>
    </row>
    <row r="896" spans="7:7" ht="13.2">
      <c r="G896" s="46"/>
    </row>
    <row r="897" spans="7:7" ht="13.2">
      <c r="G897" s="46"/>
    </row>
    <row r="898" spans="7:7" ht="13.2">
      <c r="G898" s="46"/>
    </row>
    <row r="899" spans="7:7" ht="13.2">
      <c r="G899" s="46"/>
    </row>
    <row r="900" spans="7:7" ht="13.2">
      <c r="G900" s="46"/>
    </row>
    <row r="901" spans="7:7" ht="13.2">
      <c r="G901" s="46"/>
    </row>
    <row r="902" spans="7:7" ht="13.2">
      <c r="G902" s="46"/>
    </row>
    <row r="903" spans="7:7" ht="13.2">
      <c r="G903" s="46"/>
    </row>
    <row r="904" spans="7:7" ht="13.2">
      <c r="G904" s="46"/>
    </row>
    <row r="905" spans="7:7" ht="13.2">
      <c r="G905" s="46"/>
    </row>
    <row r="906" spans="7:7" ht="13.2">
      <c r="G906" s="46"/>
    </row>
    <row r="907" spans="7:7" ht="13.2">
      <c r="G907" s="46"/>
    </row>
    <row r="908" spans="7:7" ht="13.2">
      <c r="G908" s="46"/>
    </row>
    <row r="909" spans="7:7" ht="13.2">
      <c r="G909" s="46"/>
    </row>
    <row r="910" spans="7:7" ht="13.2">
      <c r="G910" s="46"/>
    </row>
    <row r="911" spans="7:7" ht="13.2">
      <c r="G911" s="46"/>
    </row>
    <row r="912" spans="7:7" ht="13.2">
      <c r="G912" s="46"/>
    </row>
    <row r="913" spans="7:7" ht="13.2">
      <c r="G913" s="46"/>
    </row>
    <row r="914" spans="7:7" ht="13.2">
      <c r="G914" s="46"/>
    </row>
    <row r="915" spans="7:7" ht="13.2">
      <c r="G915" s="46"/>
    </row>
    <row r="916" spans="7:7" ht="13.2">
      <c r="G916" s="46"/>
    </row>
    <row r="917" spans="7:7" ht="13.2">
      <c r="G917" s="46"/>
    </row>
    <row r="918" spans="7:7" ht="13.2">
      <c r="G918" s="46"/>
    </row>
    <row r="919" spans="7:7" ht="13.2">
      <c r="G919" s="46"/>
    </row>
    <row r="920" spans="7:7" ht="13.2">
      <c r="G920" s="46"/>
    </row>
    <row r="921" spans="7:7" ht="13.2">
      <c r="G921" s="46"/>
    </row>
    <row r="922" spans="7:7" ht="13.2">
      <c r="G922" s="46"/>
    </row>
    <row r="923" spans="7:7" ht="13.2">
      <c r="G923" s="46"/>
    </row>
    <row r="924" spans="7:7" ht="13.2">
      <c r="G924" s="46"/>
    </row>
    <row r="925" spans="7:7" ht="13.2">
      <c r="G925" s="46"/>
    </row>
    <row r="926" spans="7:7" ht="13.2">
      <c r="G926" s="46"/>
    </row>
    <row r="927" spans="7:7" ht="13.2">
      <c r="G927" s="46"/>
    </row>
    <row r="928" spans="7:7" ht="13.2">
      <c r="G928" s="46"/>
    </row>
    <row r="929" spans="7:7" ht="13.2">
      <c r="G929" s="46"/>
    </row>
    <row r="930" spans="7:7" ht="13.2">
      <c r="G930" s="46"/>
    </row>
    <row r="931" spans="7:7" ht="13.2">
      <c r="G931" s="46"/>
    </row>
    <row r="932" spans="7:7" ht="13.2">
      <c r="G932" s="46"/>
    </row>
    <row r="933" spans="7:7" ht="13.2">
      <c r="G933" s="46"/>
    </row>
    <row r="934" spans="7:7" ht="13.2">
      <c r="G934" s="46"/>
    </row>
    <row r="935" spans="7:7" ht="13.2">
      <c r="G935" s="46"/>
    </row>
    <row r="936" spans="7:7" ht="13.2">
      <c r="G936" s="46"/>
    </row>
    <row r="937" spans="7:7" ht="13.2">
      <c r="G937" s="46"/>
    </row>
    <row r="938" spans="7:7" ht="13.2">
      <c r="G938" s="46"/>
    </row>
    <row r="939" spans="7:7" ht="13.2">
      <c r="G939" s="46"/>
    </row>
    <row r="940" spans="7:7" ht="13.2">
      <c r="G940" s="46"/>
    </row>
    <row r="941" spans="7:7" ht="13.2">
      <c r="G941" s="46"/>
    </row>
    <row r="942" spans="7:7" ht="13.2">
      <c r="G942" s="46"/>
    </row>
    <row r="943" spans="7:7" ht="13.2">
      <c r="G943" s="46"/>
    </row>
    <row r="944" spans="7:7" ht="13.2">
      <c r="G944" s="46"/>
    </row>
    <row r="945" spans="7:7" ht="13.2">
      <c r="G945" s="46"/>
    </row>
    <row r="946" spans="7:7" ht="13.2">
      <c r="G946" s="46"/>
    </row>
    <row r="947" spans="7:7" ht="13.2">
      <c r="G947" s="46"/>
    </row>
    <row r="948" spans="7:7" ht="13.2">
      <c r="G948" s="46"/>
    </row>
    <row r="949" spans="7:7" ht="13.2">
      <c r="G949" s="46"/>
    </row>
    <row r="950" spans="7:7" ht="13.2">
      <c r="G950" s="46"/>
    </row>
    <row r="951" spans="7:7" ht="13.2">
      <c r="G951" s="46"/>
    </row>
    <row r="952" spans="7:7" ht="13.2">
      <c r="G952" s="46"/>
    </row>
    <row r="953" spans="7:7" ht="13.2">
      <c r="G953" s="46"/>
    </row>
    <row r="954" spans="7:7" ht="13.2">
      <c r="G954" s="46"/>
    </row>
    <row r="955" spans="7:7" ht="13.2">
      <c r="G955" s="46"/>
    </row>
    <row r="956" spans="7:7" ht="13.2">
      <c r="G956" s="46"/>
    </row>
    <row r="957" spans="7:7" ht="13.2">
      <c r="G957" s="46"/>
    </row>
    <row r="958" spans="7:7" ht="13.2">
      <c r="G958" s="46"/>
    </row>
    <row r="959" spans="7:7" ht="13.2">
      <c r="G959" s="46"/>
    </row>
    <row r="960" spans="7:7" ht="13.2">
      <c r="G960" s="46"/>
    </row>
    <row r="961" spans="7:7" ht="13.2">
      <c r="G961" s="46"/>
    </row>
    <row r="962" spans="7:7" ht="13.2">
      <c r="G962" s="46"/>
    </row>
    <row r="963" spans="7:7" ht="13.2">
      <c r="G963" s="46"/>
    </row>
    <row r="964" spans="7:7" ht="13.2">
      <c r="G964" s="46"/>
    </row>
    <row r="965" spans="7:7" ht="13.2">
      <c r="G965" s="46"/>
    </row>
    <row r="966" spans="7:7" ht="13.2">
      <c r="G966" s="46"/>
    </row>
    <row r="967" spans="7:7" ht="13.2">
      <c r="G967" s="46"/>
    </row>
    <row r="968" spans="7:7" ht="13.2">
      <c r="G968" s="46"/>
    </row>
    <row r="969" spans="7:7" ht="13.2">
      <c r="G969" s="46"/>
    </row>
    <row r="970" spans="7:7" ht="13.2">
      <c r="G970" s="46"/>
    </row>
    <row r="971" spans="7:7" ht="13.2">
      <c r="G971" s="46"/>
    </row>
    <row r="972" spans="7:7" ht="13.2">
      <c r="G972" s="46"/>
    </row>
    <row r="973" spans="7:7" ht="13.2">
      <c r="G973" s="46"/>
    </row>
    <row r="974" spans="7:7" ht="13.2">
      <c r="G974" s="46"/>
    </row>
    <row r="975" spans="7:7" ht="13.2">
      <c r="G975" s="46"/>
    </row>
    <row r="976" spans="7:7" ht="13.2">
      <c r="G976" s="46"/>
    </row>
    <row r="977" spans="7:7" ht="13.2">
      <c r="G977" s="46"/>
    </row>
    <row r="978" spans="7:7" ht="13.2">
      <c r="G978" s="46"/>
    </row>
    <row r="979" spans="7:7" ht="13.2">
      <c r="G979" s="46"/>
    </row>
    <row r="980" spans="7:7" ht="13.2">
      <c r="G980" s="46"/>
    </row>
    <row r="981" spans="7:7" ht="13.2">
      <c r="G981" s="46"/>
    </row>
    <row r="982" spans="7:7" ht="13.2">
      <c r="G982" s="46"/>
    </row>
    <row r="983" spans="7:7" ht="13.2">
      <c r="G983" s="46"/>
    </row>
    <row r="984" spans="7:7" ht="13.2">
      <c r="G984" s="46"/>
    </row>
    <row r="985" spans="7:7" ht="13.2">
      <c r="G985" s="46"/>
    </row>
    <row r="986" spans="7:7" ht="13.2">
      <c r="G986" s="46"/>
    </row>
    <row r="987" spans="7:7" ht="13.2">
      <c r="G987" s="46"/>
    </row>
    <row r="988" spans="7:7" ht="13.2">
      <c r="G988" s="46"/>
    </row>
    <row r="989" spans="7:7" ht="13.2">
      <c r="G989" s="46"/>
    </row>
    <row r="990" spans="7:7" ht="13.2">
      <c r="G990" s="46"/>
    </row>
    <row r="991" spans="7:7" ht="13.2">
      <c r="G991" s="46"/>
    </row>
    <row r="992" spans="7:7" ht="13.2">
      <c r="G992" s="46"/>
    </row>
    <row r="993" spans="7:7" ht="13.2">
      <c r="G993" s="46"/>
    </row>
    <row r="994" spans="7:7" ht="13.2">
      <c r="G994" s="46"/>
    </row>
    <row r="995" spans="7:7" ht="13.2">
      <c r="G995" s="46"/>
    </row>
    <row r="996" spans="7:7" ht="13.2">
      <c r="G996" s="46"/>
    </row>
    <row r="997" spans="7:7" ht="13.2">
      <c r="G997" s="46"/>
    </row>
    <row r="998" spans="7:7" ht="13.2">
      <c r="G998" s="46"/>
    </row>
    <row r="999" spans="7:7" ht="13.2">
      <c r="G999" s="46"/>
    </row>
    <row r="1000" spans="7:7" ht="13.2">
      <c r="G1000" s="46"/>
    </row>
    <row r="1001" spans="7:7" ht="13.2">
      <c r="G1001" s="46"/>
    </row>
    <row r="1002" spans="7:7" ht="13.2">
      <c r="G1002" s="46"/>
    </row>
    <row r="1003" spans="7:7" ht="13.2">
      <c r="G1003" s="46"/>
    </row>
    <row r="1004" spans="7:7" ht="13.2">
      <c r="G1004" s="46"/>
    </row>
    <row r="1005" spans="7:7" ht="13.2">
      <c r="G1005" s="46"/>
    </row>
    <row r="1006" spans="7:7" ht="13.2">
      <c r="G1006" s="46"/>
    </row>
  </sheetData>
  <printOptions horizontalCentered="1" gridLines="1"/>
  <pageMargins left="0.25" right="0.25" top="0.75" bottom="0.75" header="0" footer="0"/>
  <pageSetup pageOrder="overThenDown" orientation="landscape" cellComments="atEnd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56"/>
  <sheetViews>
    <sheetView workbookViewId="0"/>
  </sheetViews>
  <sheetFormatPr defaultColWidth="12.6640625" defaultRowHeight="15.75" customHeight="1"/>
  <cols>
    <col min="5" max="5" width="15.6640625" customWidth="1"/>
    <col min="14" max="16" width="13.44140625" customWidth="1"/>
  </cols>
  <sheetData>
    <row r="1" spans="1:16">
      <c r="A1" s="2" t="s">
        <v>1</v>
      </c>
      <c r="B1" s="2" t="s">
        <v>2</v>
      </c>
      <c r="C1" s="2" t="s">
        <v>316</v>
      </c>
      <c r="D1" s="2" t="s">
        <v>317</v>
      </c>
      <c r="E1" s="2" t="s">
        <v>318</v>
      </c>
      <c r="F1" s="2" t="s">
        <v>319</v>
      </c>
      <c r="G1" s="2" t="s">
        <v>320</v>
      </c>
      <c r="H1" s="2" t="s">
        <v>321</v>
      </c>
      <c r="I1" s="2" t="s">
        <v>322</v>
      </c>
      <c r="J1" s="2" t="s">
        <v>323</v>
      </c>
      <c r="K1" s="2" t="s">
        <v>324</v>
      </c>
      <c r="L1" s="2" t="s">
        <v>325</v>
      </c>
      <c r="M1" s="2" t="s">
        <v>326</v>
      </c>
      <c r="N1" s="3" t="s">
        <v>327</v>
      </c>
      <c r="O1" s="3" t="s">
        <v>328</v>
      </c>
      <c r="P1" s="2" t="s">
        <v>329</v>
      </c>
    </row>
    <row r="2" spans="1:16">
      <c r="A2" s="47" t="s">
        <v>22</v>
      </c>
      <c r="B2" s="47" t="s">
        <v>330</v>
      </c>
      <c r="C2" s="48">
        <v>30038</v>
      </c>
      <c r="D2" s="47" t="s">
        <v>331</v>
      </c>
      <c r="E2" s="47" t="s">
        <v>332</v>
      </c>
      <c r="F2" s="48">
        <v>39625</v>
      </c>
      <c r="G2" s="47" t="s">
        <v>333</v>
      </c>
      <c r="H2" s="48">
        <v>40305</v>
      </c>
      <c r="I2" s="47" t="s">
        <v>334</v>
      </c>
      <c r="J2" s="48">
        <v>41343</v>
      </c>
      <c r="K2" s="47"/>
      <c r="L2" s="49"/>
      <c r="M2" s="47"/>
      <c r="N2" s="49"/>
      <c r="O2" s="49"/>
      <c r="P2" s="49"/>
    </row>
    <row r="3" spans="1:16">
      <c r="A3" s="17" t="s">
        <v>27</v>
      </c>
      <c r="B3" s="17" t="s">
        <v>28</v>
      </c>
      <c r="C3" s="50">
        <v>29672</v>
      </c>
      <c r="D3" s="17" t="s">
        <v>335</v>
      </c>
      <c r="E3" s="17" t="s">
        <v>336</v>
      </c>
      <c r="F3" s="50">
        <v>40394</v>
      </c>
      <c r="G3" s="17" t="s">
        <v>337</v>
      </c>
      <c r="H3" s="50">
        <v>41459</v>
      </c>
      <c r="I3" s="17" t="s">
        <v>338</v>
      </c>
      <c r="J3" s="50">
        <v>42465</v>
      </c>
      <c r="K3" s="17"/>
      <c r="L3" s="51"/>
      <c r="M3" s="17"/>
      <c r="N3" s="51"/>
      <c r="O3" s="51"/>
      <c r="P3" s="51"/>
    </row>
    <row r="4" spans="1:16">
      <c r="A4" s="11" t="s">
        <v>339</v>
      </c>
      <c r="B4" s="11" t="s">
        <v>33</v>
      </c>
      <c r="C4" s="52">
        <v>33261</v>
      </c>
      <c r="D4" s="11" t="s">
        <v>340</v>
      </c>
      <c r="E4" s="11" t="s">
        <v>341</v>
      </c>
      <c r="F4" s="52">
        <v>43400</v>
      </c>
      <c r="G4" s="11"/>
      <c r="H4" s="52"/>
      <c r="I4" s="11"/>
      <c r="J4" s="53"/>
      <c r="K4" s="17"/>
      <c r="L4" s="51"/>
      <c r="M4" s="17"/>
      <c r="N4" s="51"/>
      <c r="O4" s="51"/>
      <c r="P4" s="51"/>
    </row>
    <row r="5" spans="1:16">
      <c r="A5" s="11" t="s">
        <v>342</v>
      </c>
      <c r="B5" s="11" t="s">
        <v>39</v>
      </c>
      <c r="C5" s="52">
        <v>34709</v>
      </c>
      <c r="D5" s="11" t="s">
        <v>343</v>
      </c>
      <c r="E5" s="11" t="s">
        <v>344</v>
      </c>
      <c r="F5" s="52">
        <v>43215</v>
      </c>
      <c r="G5" s="11" t="s">
        <v>345</v>
      </c>
      <c r="H5" s="52">
        <v>44090</v>
      </c>
      <c r="I5" s="17"/>
      <c r="J5" s="51"/>
      <c r="K5" s="17"/>
      <c r="L5" s="51"/>
      <c r="M5" s="17"/>
      <c r="N5" s="51"/>
      <c r="O5" s="51"/>
      <c r="P5" s="51"/>
    </row>
    <row r="6" spans="1:16">
      <c r="A6" s="11" t="s">
        <v>43</v>
      </c>
      <c r="B6" s="11" t="s">
        <v>44</v>
      </c>
      <c r="C6" s="52">
        <v>30102</v>
      </c>
      <c r="D6" s="11" t="s">
        <v>346</v>
      </c>
      <c r="E6" s="11" t="s">
        <v>347</v>
      </c>
      <c r="F6" s="52">
        <v>39070</v>
      </c>
      <c r="G6" s="11" t="s">
        <v>348</v>
      </c>
      <c r="H6" s="52">
        <v>40723</v>
      </c>
      <c r="I6" s="11" t="s">
        <v>349</v>
      </c>
      <c r="J6" s="53">
        <v>42174</v>
      </c>
      <c r="K6" s="11" t="s">
        <v>350</v>
      </c>
      <c r="L6" s="53">
        <v>42943</v>
      </c>
      <c r="M6" s="11" t="s">
        <v>351</v>
      </c>
      <c r="N6" s="53">
        <v>43607</v>
      </c>
      <c r="O6" s="54" t="s">
        <v>352</v>
      </c>
      <c r="P6" s="55">
        <v>44617</v>
      </c>
    </row>
    <row r="7" spans="1:16">
      <c r="A7" s="11" t="s">
        <v>353</v>
      </c>
      <c r="B7" s="11" t="s">
        <v>354</v>
      </c>
      <c r="C7" s="52">
        <v>26538</v>
      </c>
      <c r="D7" s="11"/>
      <c r="E7" s="11" t="s">
        <v>355</v>
      </c>
      <c r="F7" s="52">
        <v>41808</v>
      </c>
      <c r="G7" s="11"/>
      <c r="H7" s="52"/>
      <c r="I7" s="11"/>
      <c r="J7" s="53"/>
      <c r="K7" s="17"/>
      <c r="L7" s="51"/>
      <c r="M7" s="17"/>
      <c r="N7" s="51"/>
      <c r="O7" s="51"/>
      <c r="P7" s="51"/>
    </row>
    <row r="8" spans="1:16">
      <c r="A8" s="11" t="s">
        <v>50</v>
      </c>
      <c r="B8" s="11" t="s">
        <v>51</v>
      </c>
      <c r="C8" s="52">
        <v>31878</v>
      </c>
      <c r="D8" s="11" t="s">
        <v>356</v>
      </c>
      <c r="E8" s="11" t="s">
        <v>357</v>
      </c>
      <c r="F8" s="52">
        <v>44229</v>
      </c>
      <c r="G8" s="11"/>
      <c r="H8" s="52"/>
      <c r="I8" s="11"/>
      <c r="J8" s="53"/>
      <c r="K8" s="17"/>
      <c r="L8" s="51"/>
      <c r="M8" s="17"/>
      <c r="N8" s="51"/>
      <c r="O8" s="51"/>
      <c r="P8" s="51"/>
    </row>
    <row r="9" spans="1:16">
      <c r="A9" s="11" t="s">
        <v>149</v>
      </c>
      <c r="B9" s="11" t="s">
        <v>148</v>
      </c>
      <c r="C9" s="56">
        <v>33331</v>
      </c>
      <c r="D9" s="11" t="s">
        <v>358</v>
      </c>
      <c r="E9" s="11" t="s">
        <v>359</v>
      </c>
      <c r="F9" s="56">
        <v>44356</v>
      </c>
      <c r="G9" s="11"/>
      <c r="H9" s="52"/>
      <c r="I9" s="11"/>
      <c r="J9" s="53"/>
      <c r="K9" s="17"/>
      <c r="L9" s="51"/>
      <c r="M9" s="17"/>
      <c r="N9" s="51"/>
      <c r="O9" s="51"/>
      <c r="P9" s="51"/>
    </row>
    <row r="10" spans="1:16">
      <c r="A10" s="11" t="s">
        <v>56</v>
      </c>
      <c r="B10" s="11" t="s">
        <v>57</v>
      </c>
      <c r="C10" s="52">
        <v>33998</v>
      </c>
      <c r="D10" s="11" t="s">
        <v>360</v>
      </c>
      <c r="E10" s="11" t="s">
        <v>361</v>
      </c>
      <c r="F10" s="52"/>
      <c r="G10" s="11" t="s">
        <v>362</v>
      </c>
      <c r="H10" s="52"/>
      <c r="I10" s="11"/>
      <c r="J10" s="53"/>
      <c r="K10" s="17"/>
      <c r="L10" s="51"/>
      <c r="M10" s="17"/>
      <c r="N10" s="51"/>
      <c r="O10" s="51"/>
      <c r="P10" s="51"/>
    </row>
    <row r="11" spans="1:16">
      <c r="A11" s="11" t="s">
        <v>61</v>
      </c>
      <c r="B11" s="11" t="s">
        <v>62</v>
      </c>
      <c r="C11" s="52">
        <v>32294</v>
      </c>
      <c r="D11" s="11" t="s">
        <v>363</v>
      </c>
      <c r="E11" s="11" t="s">
        <v>364</v>
      </c>
      <c r="F11" s="52">
        <v>43537</v>
      </c>
      <c r="G11" s="11" t="s">
        <v>365</v>
      </c>
      <c r="H11" s="52">
        <v>44290</v>
      </c>
      <c r="I11" s="11"/>
      <c r="J11" s="53"/>
      <c r="K11" s="17"/>
      <c r="L11" s="51"/>
      <c r="M11" s="17"/>
      <c r="N11" s="51"/>
      <c r="O11" s="51"/>
      <c r="P11" s="51"/>
    </row>
    <row r="12" spans="1:16">
      <c r="A12" s="11" t="s">
        <v>67</v>
      </c>
      <c r="B12" s="11" t="s">
        <v>68</v>
      </c>
      <c r="C12" s="52">
        <v>33890</v>
      </c>
      <c r="D12" s="11" t="s">
        <v>366</v>
      </c>
      <c r="E12" s="11" t="s">
        <v>367</v>
      </c>
      <c r="F12" s="56">
        <v>43742</v>
      </c>
      <c r="G12" s="11"/>
      <c r="H12" s="52"/>
      <c r="I12" s="11"/>
      <c r="J12" s="53"/>
      <c r="K12" s="17"/>
      <c r="L12" s="51"/>
      <c r="M12" s="17"/>
      <c r="N12" s="51"/>
      <c r="O12" s="51"/>
      <c r="P12" s="51"/>
    </row>
    <row r="13" spans="1:16">
      <c r="A13" s="11" t="s">
        <v>208</v>
      </c>
      <c r="B13" s="11" t="s">
        <v>73</v>
      </c>
      <c r="C13" s="57">
        <v>30810</v>
      </c>
      <c r="D13" s="11" t="s">
        <v>335</v>
      </c>
      <c r="E13" s="11" t="s">
        <v>368</v>
      </c>
      <c r="F13" s="56">
        <v>43297</v>
      </c>
      <c r="G13" s="11" t="s">
        <v>369</v>
      </c>
      <c r="H13" s="56">
        <v>43904</v>
      </c>
      <c r="I13" s="17"/>
      <c r="J13" s="58"/>
      <c r="K13" s="17"/>
      <c r="L13" s="58"/>
      <c r="M13" s="17"/>
      <c r="N13" s="58"/>
      <c r="O13" s="58"/>
      <c r="P13" s="58"/>
    </row>
    <row r="14" spans="1:16">
      <c r="A14" s="17" t="s">
        <v>370</v>
      </c>
      <c r="B14" s="17" t="s">
        <v>80</v>
      </c>
      <c r="C14" s="50">
        <v>30604</v>
      </c>
      <c r="D14" s="17" t="s">
        <v>371</v>
      </c>
      <c r="E14" s="17" t="s">
        <v>372</v>
      </c>
      <c r="F14" s="50">
        <v>41512</v>
      </c>
      <c r="G14" s="17" t="s">
        <v>373</v>
      </c>
      <c r="H14" s="50">
        <v>42609</v>
      </c>
      <c r="I14" s="17"/>
      <c r="J14" s="51"/>
      <c r="K14" s="17"/>
      <c r="L14" s="51"/>
      <c r="M14" s="17"/>
      <c r="N14" s="51"/>
      <c r="O14" s="51"/>
      <c r="P14" s="51"/>
    </row>
    <row r="15" spans="1:16">
      <c r="A15" s="11" t="s">
        <v>85</v>
      </c>
      <c r="B15" s="11" t="s">
        <v>86</v>
      </c>
      <c r="C15" s="57">
        <v>31273</v>
      </c>
      <c r="D15" s="11" t="s">
        <v>374</v>
      </c>
      <c r="E15" s="11" t="s">
        <v>375</v>
      </c>
      <c r="F15" s="56">
        <v>43118</v>
      </c>
      <c r="G15" s="11" t="s">
        <v>376</v>
      </c>
      <c r="H15" s="56">
        <v>44214</v>
      </c>
      <c r="I15" s="17"/>
      <c r="J15" s="58"/>
      <c r="K15" s="17"/>
      <c r="L15" s="58"/>
      <c r="M15" s="17"/>
      <c r="N15" s="58"/>
      <c r="O15" s="58"/>
      <c r="P15" s="58"/>
    </row>
    <row r="16" spans="1:16">
      <c r="A16" s="11" t="s">
        <v>91</v>
      </c>
      <c r="B16" s="11" t="s">
        <v>92</v>
      </c>
      <c r="C16" s="52">
        <v>31656</v>
      </c>
      <c r="D16" s="11" t="s">
        <v>374</v>
      </c>
      <c r="E16" s="11" t="s">
        <v>377</v>
      </c>
      <c r="F16" s="59" t="s">
        <v>378</v>
      </c>
      <c r="G16" s="17"/>
      <c r="H16" s="50"/>
      <c r="I16" s="17"/>
      <c r="J16" s="51"/>
      <c r="K16" s="17"/>
      <c r="L16" s="51"/>
      <c r="M16" s="17"/>
      <c r="N16" s="51"/>
      <c r="O16" s="51"/>
      <c r="P16" s="51"/>
    </row>
    <row r="17" spans="1:16">
      <c r="A17" s="11" t="s">
        <v>15</v>
      </c>
      <c r="B17" s="11" t="s">
        <v>14</v>
      </c>
      <c r="C17" s="52">
        <v>35062</v>
      </c>
      <c r="D17" s="11" t="s">
        <v>379</v>
      </c>
      <c r="E17" s="11" t="s">
        <v>380</v>
      </c>
      <c r="F17" s="52">
        <v>43195</v>
      </c>
      <c r="G17" s="11" t="s">
        <v>381</v>
      </c>
      <c r="H17" s="52">
        <v>44713</v>
      </c>
      <c r="I17" s="11"/>
      <c r="J17" s="53"/>
      <c r="K17" s="17"/>
      <c r="L17" s="51"/>
      <c r="M17" s="17"/>
      <c r="N17" s="51"/>
      <c r="O17" s="51"/>
      <c r="P17" s="51"/>
    </row>
    <row r="18" spans="1:16">
      <c r="A18" s="17" t="s">
        <v>96</v>
      </c>
      <c r="B18" s="17" t="s">
        <v>97</v>
      </c>
      <c r="C18" s="50">
        <v>28250</v>
      </c>
      <c r="D18" s="17" t="s">
        <v>382</v>
      </c>
      <c r="E18" s="17" t="s">
        <v>383</v>
      </c>
      <c r="F18" s="50">
        <v>41426</v>
      </c>
      <c r="G18" s="17"/>
      <c r="H18" s="51"/>
      <c r="I18" s="17"/>
      <c r="J18" s="51"/>
      <c r="K18" s="17"/>
      <c r="L18" s="51"/>
      <c r="M18" s="17"/>
      <c r="N18" s="51"/>
      <c r="O18" s="51"/>
      <c r="P18" s="51"/>
    </row>
    <row r="19" spans="1:16">
      <c r="A19" s="17" t="s">
        <v>101</v>
      </c>
      <c r="B19" s="17" t="s">
        <v>102</v>
      </c>
      <c r="C19" s="50">
        <v>30132</v>
      </c>
      <c r="D19" s="17" t="s">
        <v>384</v>
      </c>
      <c r="E19" s="17" t="s">
        <v>385</v>
      </c>
      <c r="F19" s="50">
        <v>40848</v>
      </c>
      <c r="G19" s="17" t="s">
        <v>386</v>
      </c>
      <c r="H19" s="50">
        <v>41741</v>
      </c>
      <c r="I19" s="17"/>
      <c r="J19" s="51"/>
      <c r="K19" s="17"/>
      <c r="L19" s="51"/>
      <c r="M19" s="17"/>
      <c r="N19" s="51"/>
      <c r="O19" s="51"/>
      <c r="P19" s="51"/>
    </row>
    <row r="20" spans="1:16">
      <c r="A20" s="11" t="s">
        <v>108</v>
      </c>
      <c r="B20" s="11" t="s">
        <v>109</v>
      </c>
      <c r="C20" s="56">
        <v>34152</v>
      </c>
      <c r="D20" s="11" t="s">
        <v>387</v>
      </c>
      <c r="E20" s="11" t="s">
        <v>388</v>
      </c>
      <c r="F20" s="56">
        <v>42860</v>
      </c>
      <c r="G20" s="11" t="s">
        <v>389</v>
      </c>
      <c r="H20" s="60">
        <v>43641</v>
      </c>
      <c r="I20" s="11" t="s">
        <v>390</v>
      </c>
      <c r="J20" s="61">
        <v>44293</v>
      </c>
      <c r="K20" s="17"/>
      <c r="L20" s="58"/>
      <c r="M20" s="17"/>
      <c r="N20" s="58"/>
      <c r="O20" s="58"/>
      <c r="P20" s="58"/>
    </row>
    <row r="21" spans="1:16">
      <c r="A21" s="11" t="s">
        <v>113</v>
      </c>
      <c r="B21" s="11" t="s">
        <v>114</v>
      </c>
      <c r="C21" s="52">
        <v>28578</v>
      </c>
      <c r="D21" s="11" t="s">
        <v>391</v>
      </c>
      <c r="E21" s="11" t="s">
        <v>392</v>
      </c>
      <c r="F21" s="52">
        <v>38627</v>
      </c>
      <c r="G21" s="11" t="s">
        <v>393</v>
      </c>
      <c r="H21" s="52">
        <v>39135</v>
      </c>
      <c r="I21" s="11" t="s">
        <v>394</v>
      </c>
      <c r="J21" s="53">
        <v>41831</v>
      </c>
      <c r="K21" s="17"/>
      <c r="L21" s="51"/>
      <c r="M21" s="17"/>
      <c r="N21" s="51"/>
      <c r="O21" s="51"/>
      <c r="P21" s="51"/>
    </row>
    <row r="22" spans="1:16">
      <c r="A22" s="11" t="s">
        <v>119</v>
      </c>
      <c r="B22" s="11" t="s">
        <v>120</v>
      </c>
      <c r="C22" s="52">
        <v>32729</v>
      </c>
      <c r="D22" s="11" t="s">
        <v>395</v>
      </c>
      <c r="E22" s="11" t="s">
        <v>396</v>
      </c>
      <c r="F22" s="52">
        <v>43607</v>
      </c>
      <c r="G22" s="11" t="s">
        <v>397</v>
      </c>
      <c r="H22" s="52">
        <v>44350</v>
      </c>
      <c r="I22" s="11"/>
      <c r="J22" s="53"/>
      <c r="K22" s="17"/>
      <c r="L22" s="51"/>
      <c r="M22" s="17"/>
      <c r="N22" s="51"/>
      <c r="O22" s="51"/>
      <c r="P22" s="51"/>
    </row>
    <row r="23" spans="1:16">
      <c r="A23" s="11" t="s">
        <v>124</v>
      </c>
      <c r="B23" s="11" t="s">
        <v>125</v>
      </c>
      <c r="C23" s="52">
        <v>33088</v>
      </c>
      <c r="D23" s="11" t="s">
        <v>398</v>
      </c>
      <c r="E23" s="11" t="s">
        <v>399</v>
      </c>
      <c r="F23" s="52">
        <v>43403</v>
      </c>
      <c r="G23" s="11" t="s">
        <v>400</v>
      </c>
      <c r="H23" s="52">
        <v>43969</v>
      </c>
      <c r="I23" s="17"/>
      <c r="J23" s="51"/>
      <c r="K23" s="17"/>
      <c r="L23" s="51"/>
      <c r="M23" s="17"/>
      <c r="N23" s="51"/>
      <c r="O23" s="51"/>
      <c r="P23" s="51"/>
    </row>
    <row r="24" spans="1:16">
      <c r="A24" s="11" t="s">
        <v>218</v>
      </c>
      <c r="B24" s="11" t="s">
        <v>130</v>
      </c>
      <c r="C24" s="52">
        <v>32990</v>
      </c>
      <c r="D24" s="11" t="s">
        <v>401</v>
      </c>
      <c r="E24" s="11" t="s">
        <v>402</v>
      </c>
      <c r="F24" s="52">
        <v>43776</v>
      </c>
      <c r="G24" s="11" t="s">
        <v>403</v>
      </c>
      <c r="H24" s="52">
        <v>44579</v>
      </c>
      <c r="I24" s="17"/>
      <c r="J24" s="51"/>
      <c r="K24" s="17"/>
      <c r="L24" s="51"/>
      <c r="M24" s="17"/>
      <c r="N24" s="51"/>
      <c r="O24" s="51"/>
      <c r="P24" s="51"/>
    </row>
    <row r="25" spans="1:16">
      <c r="A25" s="17" t="s">
        <v>134</v>
      </c>
      <c r="B25" s="17" t="s">
        <v>135</v>
      </c>
      <c r="C25" s="62">
        <v>33438</v>
      </c>
      <c r="D25" s="17" t="s">
        <v>404</v>
      </c>
      <c r="E25" s="17" t="s">
        <v>405</v>
      </c>
      <c r="F25" s="62">
        <v>42643</v>
      </c>
      <c r="G25" s="54" t="s">
        <v>406</v>
      </c>
      <c r="H25" s="58"/>
      <c r="I25" s="58"/>
      <c r="J25" s="58"/>
      <c r="K25" s="58"/>
      <c r="L25" s="58"/>
      <c r="M25" s="58"/>
      <c r="N25" s="58"/>
      <c r="O25" s="58"/>
      <c r="P25" s="58"/>
    </row>
    <row r="26" spans="1:16">
      <c r="A26" s="11" t="s">
        <v>407</v>
      </c>
      <c r="B26" s="11" t="s">
        <v>140</v>
      </c>
      <c r="C26" s="52">
        <v>28553</v>
      </c>
      <c r="D26" s="11"/>
      <c r="E26" s="11" t="s">
        <v>408</v>
      </c>
      <c r="F26" s="52">
        <v>41499</v>
      </c>
      <c r="G26" s="11" t="s">
        <v>409</v>
      </c>
      <c r="H26" s="52">
        <v>42356</v>
      </c>
      <c r="I26" s="11"/>
      <c r="J26" s="53"/>
      <c r="K26" s="17"/>
      <c r="L26" s="51"/>
      <c r="M26" s="17"/>
      <c r="N26" s="51"/>
      <c r="O26" s="51"/>
      <c r="P26" s="51"/>
    </row>
    <row r="27" spans="1:16">
      <c r="A27" s="11" t="s">
        <v>143</v>
      </c>
      <c r="B27" s="11" t="s">
        <v>144</v>
      </c>
      <c r="C27" s="59" t="s">
        <v>410</v>
      </c>
      <c r="D27" s="11" t="s">
        <v>411</v>
      </c>
      <c r="E27" s="11" t="s">
        <v>412</v>
      </c>
      <c r="F27" s="52">
        <v>44515</v>
      </c>
      <c r="G27" s="11"/>
      <c r="H27" s="52"/>
      <c r="I27" s="11"/>
      <c r="J27" s="53"/>
      <c r="K27" s="17"/>
      <c r="L27" s="51"/>
      <c r="M27" s="17"/>
      <c r="N27" s="51"/>
      <c r="O27" s="51"/>
      <c r="P27" s="51"/>
    </row>
    <row r="28" spans="1:16">
      <c r="A28" s="11" t="s">
        <v>154</v>
      </c>
      <c r="B28" s="11" t="s">
        <v>155</v>
      </c>
      <c r="C28" s="52">
        <v>33247</v>
      </c>
      <c r="D28" s="11" t="s">
        <v>413</v>
      </c>
      <c r="E28" s="11" t="s">
        <v>414</v>
      </c>
      <c r="F28" s="52">
        <v>44410</v>
      </c>
      <c r="G28" s="11"/>
      <c r="H28" s="52"/>
      <c r="I28" s="11"/>
      <c r="J28" s="53"/>
      <c r="K28" s="17"/>
      <c r="L28" s="51"/>
      <c r="M28" s="17"/>
      <c r="N28" s="51"/>
      <c r="O28" s="51"/>
      <c r="P28" s="51"/>
    </row>
    <row r="29" spans="1:16">
      <c r="A29" s="11" t="s">
        <v>415</v>
      </c>
      <c r="B29" s="63" t="s">
        <v>160</v>
      </c>
      <c r="C29" s="52">
        <v>31986</v>
      </c>
      <c r="D29" s="11" t="s">
        <v>416</v>
      </c>
      <c r="E29" s="11" t="s">
        <v>417</v>
      </c>
      <c r="F29" s="52">
        <v>37650</v>
      </c>
      <c r="G29" s="11" t="s">
        <v>418</v>
      </c>
      <c r="H29" s="52">
        <v>41826</v>
      </c>
      <c r="I29" s="11" t="s">
        <v>419</v>
      </c>
      <c r="J29" s="53">
        <v>42311</v>
      </c>
      <c r="K29" s="17"/>
      <c r="L29" s="51"/>
      <c r="M29" s="17"/>
      <c r="N29" s="51"/>
      <c r="O29" s="51"/>
      <c r="P29" s="51"/>
    </row>
    <row r="30" spans="1:16">
      <c r="A30" s="11" t="s">
        <v>164</v>
      </c>
      <c r="B30" s="11" t="s">
        <v>165</v>
      </c>
      <c r="C30" s="52">
        <v>32560</v>
      </c>
      <c r="D30" s="11"/>
      <c r="E30" s="11" t="s">
        <v>420</v>
      </c>
      <c r="F30" s="52"/>
      <c r="G30" s="11"/>
      <c r="H30" s="52"/>
      <c r="I30" s="11"/>
      <c r="J30" s="53"/>
      <c r="K30" s="17"/>
      <c r="L30" s="51"/>
      <c r="M30" s="17"/>
      <c r="N30" s="51"/>
      <c r="O30" s="51"/>
      <c r="P30" s="51"/>
    </row>
    <row r="31" spans="1:16">
      <c r="A31" s="11" t="s">
        <v>169</v>
      </c>
      <c r="B31" s="11" t="s">
        <v>170</v>
      </c>
      <c r="C31" s="59" t="s">
        <v>421</v>
      </c>
      <c r="D31" s="11" t="s">
        <v>422</v>
      </c>
      <c r="E31" s="11" t="s">
        <v>423</v>
      </c>
      <c r="F31" s="52">
        <v>44266</v>
      </c>
      <c r="G31" s="11"/>
      <c r="H31" s="52"/>
      <c r="I31" s="11"/>
      <c r="J31" s="53"/>
      <c r="K31" s="17"/>
      <c r="L31" s="51"/>
      <c r="M31" s="17"/>
      <c r="N31" s="51"/>
      <c r="O31" s="51"/>
      <c r="P31" s="51"/>
    </row>
    <row r="32" spans="1:16">
      <c r="A32" s="11" t="s">
        <v>174</v>
      </c>
      <c r="B32" s="11" t="s">
        <v>175</v>
      </c>
      <c r="C32" s="52">
        <v>36168</v>
      </c>
      <c r="D32" s="17"/>
      <c r="E32" s="11" t="s">
        <v>424</v>
      </c>
      <c r="F32" s="52">
        <v>43467</v>
      </c>
      <c r="G32" s="17"/>
      <c r="H32" s="50"/>
      <c r="I32" s="17"/>
      <c r="J32" s="51"/>
      <c r="K32" s="17"/>
      <c r="L32" s="51"/>
      <c r="M32" s="17"/>
      <c r="N32" s="51"/>
      <c r="O32" s="51"/>
      <c r="P32" s="51"/>
    </row>
    <row r="33" spans="1:16">
      <c r="A33" s="11" t="s">
        <v>179</v>
      </c>
      <c r="B33" s="11" t="s">
        <v>180</v>
      </c>
      <c r="C33" s="59" t="s">
        <v>425</v>
      </c>
      <c r="D33" s="11" t="s">
        <v>426</v>
      </c>
      <c r="E33" s="11" t="s">
        <v>427</v>
      </c>
      <c r="F33" s="56">
        <v>44313</v>
      </c>
      <c r="G33" s="11"/>
      <c r="H33" s="52"/>
      <c r="I33" s="11"/>
      <c r="J33" s="53"/>
      <c r="K33" s="17"/>
      <c r="L33" s="51"/>
      <c r="M33" s="17"/>
      <c r="N33" s="51"/>
      <c r="O33" s="51"/>
      <c r="P33" s="51"/>
    </row>
    <row r="34" spans="1:16">
      <c r="A34" s="17" t="s">
        <v>184</v>
      </c>
      <c r="B34" s="17" t="s">
        <v>185</v>
      </c>
      <c r="C34" s="50">
        <v>32135</v>
      </c>
      <c r="D34" s="17" t="s">
        <v>384</v>
      </c>
      <c r="E34" s="17" t="s">
        <v>428</v>
      </c>
      <c r="F34" s="50">
        <v>41337</v>
      </c>
      <c r="G34" s="17" t="s">
        <v>429</v>
      </c>
      <c r="H34" s="50">
        <v>41949</v>
      </c>
      <c r="I34" s="17" t="s">
        <v>430</v>
      </c>
      <c r="J34" s="50">
        <v>42419</v>
      </c>
      <c r="K34" s="17"/>
      <c r="L34" s="51"/>
      <c r="M34" s="17"/>
      <c r="N34" s="51"/>
      <c r="O34" s="51"/>
      <c r="P34" s="51"/>
    </row>
    <row r="35" spans="1:16">
      <c r="A35" s="11" t="s">
        <v>191</v>
      </c>
      <c r="B35" s="11" t="s">
        <v>192</v>
      </c>
      <c r="C35" s="56">
        <v>32002</v>
      </c>
      <c r="D35" s="11" t="s">
        <v>416</v>
      </c>
      <c r="E35" s="11" t="s">
        <v>431</v>
      </c>
      <c r="F35" s="56">
        <v>42241</v>
      </c>
      <c r="G35" s="11" t="s">
        <v>432</v>
      </c>
      <c r="H35" s="56">
        <v>42910</v>
      </c>
      <c r="I35" s="11" t="s">
        <v>433</v>
      </c>
      <c r="J35" s="61">
        <v>44522</v>
      </c>
      <c r="K35" s="17"/>
      <c r="L35" s="58"/>
      <c r="M35" s="17"/>
      <c r="N35" s="58"/>
      <c r="O35" s="58"/>
      <c r="P35" s="58"/>
    </row>
    <row r="36" spans="1:16">
      <c r="A36" s="11" t="s">
        <v>85</v>
      </c>
      <c r="B36" s="11" t="s">
        <v>197</v>
      </c>
      <c r="C36" s="57">
        <v>29881</v>
      </c>
      <c r="D36" s="11" t="s">
        <v>384</v>
      </c>
      <c r="E36" s="11" t="s">
        <v>434</v>
      </c>
      <c r="F36" s="56">
        <v>36920</v>
      </c>
      <c r="G36" s="11" t="s">
        <v>435</v>
      </c>
      <c r="H36" s="57">
        <v>42423</v>
      </c>
      <c r="I36" s="11" t="s">
        <v>436</v>
      </c>
      <c r="J36" s="64">
        <v>43375</v>
      </c>
      <c r="K36" s="11" t="s">
        <v>437</v>
      </c>
      <c r="L36" s="61">
        <v>43843</v>
      </c>
      <c r="M36" s="17"/>
      <c r="N36" s="58"/>
      <c r="O36" s="58"/>
      <c r="P36" s="58"/>
    </row>
    <row r="37" spans="1:16">
      <c r="A37" s="17" t="s">
        <v>202</v>
      </c>
      <c r="B37" s="17" t="s">
        <v>203</v>
      </c>
      <c r="C37" s="50">
        <v>31931</v>
      </c>
      <c r="D37" s="17" t="s">
        <v>438</v>
      </c>
      <c r="E37" s="17" t="s">
        <v>439</v>
      </c>
      <c r="F37" s="50">
        <v>42700</v>
      </c>
      <c r="G37" s="58"/>
      <c r="H37" s="58"/>
      <c r="I37" s="58"/>
      <c r="J37" s="58"/>
      <c r="K37" s="17"/>
      <c r="L37" s="51"/>
      <c r="M37" s="17"/>
      <c r="N37" s="51"/>
      <c r="O37" s="51"/>
      <c r="P37" s="51"/>
    </row>
    <row r="38" spans="1:16">
      <c r="A38" s="11" t="s">
        <v>208</v>
      </c>
      <c r="B38" s="11" t="s">
        <v>209</v>
      </c>
      <c r="C38" s="52">
        <v>32104</v>
      </c>
      <c r="D38" s="11" t="s">
        <v>440</v>
      </c>
      <c r="E38" s="11" t="s">
        <v>441</v>
      </c>
      <c r="F38" s="52">
        <v>43538</v>
      </c>
      <c r="G38" s="11" t="s">
        <v>442</v>
      </c>
      <c r="H38" s="52">
        <v>44555</v>
      </c>
      <c r="I38" s="17"/>
      <c r="J38" s="51"/>
      <c r="K38" s="17"/>
      <c r="L38" s="51"/>
      <c r="M38" s="17"/>
      <c r="N38" s="51"/>
      <c r="O38" s="51"/>
      <c r="P38" s="51"/>
    </row>
    <row r="39" spans="1:16">
      <c r="A39" s="11" t="s">
        <v>443</v>
      </c>
      <c r="B39" s="11" t="s">
        <v>214</v>
      </c>
      <c r="C39" s="52">
        <v>32935</v>
      </c>
      <c r="D39" s="11" t="s">
        <v>444</v>
      </c>
      <c r="E39" s="11" t="s">
        <v>445</v>
      </c>
      <c r="F39" s="52">
        <v>43235</v>
      </c>
      <c r="G39" s="11" t="s">
        <v>446</v>
      </c>
      <c r="H39" s="52">
        <v>43942</v>
      </c>
      <c r="I39" s="11"/>
      <c r="J39" s="53"/>
      <c r="K39" s="17"/>
      <c r="L39" s="51"/>
      <c r="M39" s="17"/>
      <c r="N39" s="51"/>
      <c r="O39" s="51"/>
      <c r="P39" s="51"/>
    </row>
    <row r="40" spans="1:16">
      <c r="A40" s="11" t="s">
        <v>218</v>
      </c>
      <c r="B40" s="11" t="s">
        <v>219</v>
      </c>
      <c r="C40" s="52">
        <v>34173</v>
      </c>
      <c r="D40" s="11" t="s">
        <v>447</v>
      </c>
      <c r="E40" s="11" t="s">
        <v>336</v>
      </c>
      <c r="F40" s="52">
        <v>44309</v>
      </c>
      <c r="G40" s="11"/>
      <c r="H40" s="52"/>
      <c r="I40" s="11"/>
      <c r="J40" s="53"/>
      <c r="K40" s="17"/>
      <c r="L40" s="51"/>
      <c r="M40" s="17"/>
      <c r="N40" s="51"/>
      <c r="O40" s="51"/>
      <c r="P40" s="51"/>
    </row>
    <row r="41" spans="1:16">
      <c r="A41" s="11" t="s">
        <v>223</v>
      </c>
      <c r="B41" s="11" t="s">
        <v>224</v>
      </c>
      <c r="C41" s="52">
        <v>29121</v>
      </c>
      <c r="D41" s="11" t="s">
        <v>448</v>
      </c>
      <c r="E41" s="11" t="s">
        <v>449</v>
      </c>
      <c r="F41" s="52">
        <v>41550</v>
      </c>
      <c r="G41" s="11" t="s">
        <v>336</v>
      </c>
      <c r="H41" s="52">
        <v>42548</v>
      </c>
      <c r="I41" s="65"/>
      <c r="J41" s="51"/>
      <c r="K41" s="17"/>
      <c r="L41" s="51"/>
      <c r="M41" s="17"/>
      <c r="N41" s="51"/>
      <c r="O41" s="51"/>
      <c r="P41" s="51"/>
    </row>
    <row r="42" spans="1:16">
      <c r="A42" s="11" t="s">
        <v>229</v>
      </c>
      <c r="B42" s="11" t="s">
        <v>230</v>
      </c>
      <c r="C42" s="52">
        <v>28459</v>
      </c>
      <c r="D42" s="11" t="s">
        <v>450</v>
      </c>
      <c r="E42" s="11" t="s">
        <v>451</v>
      </c>
      <c r="F42" s="59" t="s">
        <v>452</v>
      </c>
      <c r="G42" s="11"/>
      <c r="H42" s="52"/>
      <c r="I42" s="11"/>
      <c r="J42" s="53"/>
      <c r="K42" s="17"/>
      <c r="L42" s="51"/>
      <c r="M42" s="17"/>
      <c r="N42" s="51"/>
      <c r="O42" s="51"/>
      <c r="P42" s="51"/>
    </row>
    <row r="43" spans="1:16">
      <c r="A43" s="11" t="s">
        <v>234</v>
      </c>
      <c r="B43" s="11" t="s">
        <v>235</v>
      </c>
      <c r="C43" s="52">
        <v>33037</v>
      </c>
      <c r="D43" s="11" t="s">
        <v>453</v>
      </c>
      <c r="E43" s="11" t="s">
        <v>338</v>
      </c>
      <c r="F43" s="52">
        <v>43163</v>
      </c>
      <c r="G43" s="11" t="s">
        <v>454</v>
      </c>
      <c r="H43" s="52">
        <v>43550</v>
      </c>
      <c r="I43" s="11"/>
      <c r="J43" s="53"/>
      <c r="K43" s="17"/>
      <c r="L43" s="51"/>
      <c r="M43" s="17"/>
      <c r="N43" s="51"/>
      <c r="O43" s="51"/>
      <c r="P43" s="51"/>
    </row>
    <row r="44" spans="1:16">
      <c r="A44" s="11" t="s">
        <v>239</v>
      </c>
      <c r="B44" s="11" t="s">
        <v>240</v>
      </c>
      <c r="C44" s="57">
        <v>32288</v>
      </c>
      <c r="D44" s="11" t="s">
        <v>455</v>
      </c>
      <c r="E44" s="11" t="s">
        <v>456</v>
      </c>
      <c r="F44" s="56">
        <v>42709</v>
      </c>
      <c r="G44" s="11" t="s">
        <v>457</v>
      </c>
      <c r="H44" s="57">
        <v>43302</v>
      </c>
      <c r="I44" s="11" t="s">
        <v>458</v>
      </c>
      <c r="J44" s="66">
        <v>44153</v>
      </c>
      <c r="K44" s="17"/>
      <c r="L44" s="58"/>
      <c r="M44" s="17"/>
      <c r="N44" s="58"/>
      <c r="O44" s="58"/>
      <c r="P44" s="58"/>
    </row>
    <row r="45" spans="1:16">
      <c r="A45" s="11" t="s">
        <v>244</v>
      </c>
      <c r="B45" s="11" t="s">
        <v>245</v>
      </c>
      <c r="C45" s="52">
        <v>30027</v>
      </c>
      <c r="D45" s="11" t="s">
        <v>459</v>
      </c>
      <c r="E45" s="11" t="s">
        <v>460</v>
      </c>
      <c r="F45" s="52">
        <v>41806</v>
      </c>
      <c r="G45" s="11" t="s">
        <v>461</v>
      </c>
      <c r="H45" s="52">
        <v>43203</v>
      </c>
      <c r="I45" s="17"/>
      <c r="J45" s="51"/>
      <c r="K45" s="17"/>
      <c r="L45" s="51"/>
      <c r="M45" s="17"/>
      <c r="N45" s="51"/>
      <c r="O45" s="51"/>
      <c r="P45" s="51"/>
    </row>
    <row r="46" spans="1:16">
      <c r="A46" s="11" t="s">
        <v>249</v>
      </c>
      <c r="B46" s="11" t="s">
        <v>250</v>
      </c>
      <c r="C46" s="52">
        <v>35950</v>
      </c>
      <c r="D46" s="11" t="s">
        <v>462</v>
      </c>
      <c r="E46" s="11" t="s">
        <v>463</v>
      </c>
      <c r="F46" s="52">
        <v>43191</v>
      </c>
      <c r="G46" s="11" t="s">
        <v>464</v>
      </c>
      <c r="H46" s="52">
        <v>44292</v>
      </c>
      <c r="I46" s="17"/>
      <c r="J46" s="51"/>
      <c r="K46" s="17"/>
      <c r="L46" s="51"/>
      <c r="M46" s="17"/>
      <c r="N46" s="51"/>
      <c r="O46" s="51"/>
      <c r="P46" s="51"/>
    </row>
    <row r="47" spans="1:16">
      <c r="A47" s="11" t="s">
        <v>254</v>
      </c>
      <c r="B47" s="11" t="s">
        <v>255</v>
      </c>
      <c r="C47" s="52">
        <v>35068</v>
      </c>
      <c r="D47" s="11" t="s">
        <v>465</v>
      </c>
      <c r="E47" s="11" t="s">
        <v>466</v>
      </c>
      <c r="F47" s="52">
        <v>44548</v>
      </c>
      <c r="G47" s="11"/>
      <c r="H47" s="52"/>
      <c r="I47" s="11"/>
      <c r="J47" s="53"/>
      <c r="K47" s="17"/>
      <c r="L47" s="51"/>
      <c r="M47" s="17"/>
      <c r="N47" s="51"/>
      <c r="O47" s="51"/>
      <c r="P47" s="51"/>
    </row>
    <row r="48" spans="1:16">
      <c r="A48" s="11" t="s">
        <v>259</v>
      </c>
      <c r="B48" s="11" t="s">
        <v>260</v>
      </c>
      <c r="C48" s="52">
        <v>32941</v>
      </c>
      <c r="D48" s="11" t="s">
        <v>467</v>
      </c>
      <c r="E48" s="11" t="s">
        <v>468</v>
      </c>
      <c r="F48" s="52">
        <v>44272</v>
      </c>
      <c r="G48" s="11"/>
      <c r="H48" s="52"/>
      <c r="I48" s="11"/>
      <c r="J48" s="53"/>
      <c r="K48" s="17"/>
      <c r="L48" s="51"/>
      <c r="M48" s="17"/>
      <c r="N48" s="51"/>
      <c r="O48" s="51"/>
      <c r="P48" s="51"/>
    </row>
    <row r="49" spans="1:16">
      <c r="A49" s="11" t="s">
        <v>264</v>
      </c>
      <c r="B49" s="11" t="s">
        <v>265</v>
      </c>
      <c r="C49" s="57">
        <v>32916</v>
      </c>
      <c r="D49" s="11" t="s">
        <v>387</v>
      </c>
      <c r="E49" s="11" t="s">
        <v>469</v>
      </c>
      <c r="F49" s="56">
        <v>41801</v>
      </c>
      <c r="G49" s="11" t="s">
        <v>470</v>
      </c>
      <c r="H49" s="56">
        <v>42502</v>
      </c>
      <c r="I49" s="17"/>
      <c r="J49" s="58"/>
      <c r="K49" s="17"/>
      <c r="L49" s="58"/>
      <c r="M49" s="17"/>
      <c r="N49" s="58"/>
      <c r="O49" s="58"/>
      <c r="P49" s="58"/>
    </row>
    <row r="50" spans="1:16">
      <c r="A50" s="11" t="s">
        <v>269</v>
      </c>
      <c r="B50" s="11" t="s">
        <v>270</v>
      </c>
      <c r="C50" s="52">
        <v>32630</v>
      </c>
      <c r="D50" s="11" t="s">
        <v>471</v>
      </c>
      <c r="E50" s="11" t="s">
        <v>472</v>
      </c>
      <c r="F50" s="52">
        <v>43182</v>
      </c>
      <c r="G50" s="11"/>
      <c r="H50" s="53"/>
      <c r="I50" s="17"/>
      <c r="J50" s="51"/>
      <c r="K50" s="17"/>
      <c r="L50" s="51"/>
      <c r="M50" s="17"/>
      <c r="N50" s="51"/>
      <c r="O50" s="51"/>
      <c r="P50" s="51"/>
    </row>
    <row r="51" spans="1:16">
      <c r="A51" s="17" t="s">
        <v>274</v>
      </c>
      <c r="B51" s="17" t="s">
        <v>275</v>
      </c>
      <c r="C51" s="50">
        <v>32523</v>
      </c>
      <c r="D51" s="17" t="s">
        <v>473</v>
      </c>
      <c r="E51" s="17" t="s">
        <v>474</v>
      </c>
      <c r="F51" s="50">
        <v>42564</v>
      </c>
      <c r="G51" s="11" t="s">
        <v>443</v>
      </c>
      <c r="H51" s="53">
        <v>43582</v>
      </c>
      <c r="I51" s="17"/>
      <c r="J51" s="51"/>
      <c r="K51" s="17"/>
      <c r="L51" s="51"/>
      <c r="M51" s="17"/>
      <c r="N51" s="51"/>
      <c r="O51" s="51"/>
      <c r="P51" s="51"/>
    </row>
    <row r="52" spans="1:16">
      <c r="A52" s="17" t="s">
        <v>279</v>
      </c>
      <c r="B52" s="17" t="s">
        <v>280</v>
      </c>
      <c r="C52" s="50">
        <v>30162</v>
      </c>
      <c r="D52" s="17" t="s">
        <v>475</v>
      </c>
      <c r="E52" s="17" t="s">
        <v>476</v>
      </c>
      <c r="F52" s="50">
        <v>41925</v>
      </c>
      <c r="G52" s="17" t="s">
        <v>477</v>
      </c>
      <c r="H52" s="50">
        <v>-614480</v>
      </c>
      <c r="I52" s="17"/>
      <c r="J52" s="51"/>
      <c r="K52" s="17"/>
      <c r="L52" s="51"/>
      <c r="M52" s="17"/>
      <c r="N52" s="51"/>
      <c r="O52" s="51"/>
      <c r="P52" s="51"/>
    </row>
    <row r="53" spans="1:16">
      <c r="A53" s="17" t="s">
        <v>284</v>
      </c>
      <c r="B53" s="17" t="s">
        <v>285</v>
      </c>
      <c r="C53" s="50">
        <v>29484</v>
      </c>
      <c r="D53" s="17" t="s">
        <v>462</v>
      </c>
      <c r="E53" s="17" t="s">
        <v>478</v>
      </c>
      <c r="F53" s="50">
        <v>41090</v>
      </c>
      <c r="G53" s="17" t="s">
        <v>388</v>
      </c>
      <c r="H53" s="50">
        <v>41967</v>
      </c>
      <c r="I53" s="17"/>
      <c r="J53" s="51"/>
      <c r="K53" s="17"/>
      <c r="L53" s="51"/>
      <c r="M53" s="17"/>
      <c r="N53" s="51"/>
      <c r="O53" s="51"/>
      <c r="P53" s="51"/>
    </row>
    <row r="54" spans="1:16">
      <c r="A54" s="17" t="s">
        <v>208</v>
      </c>
      <c r="B54" s="17" t="s">
        <v>288</v>
      </c>
      <c r="C54" s="50">
        <v>30506</v>
      </c>
      <c r="D54" s="17" t="s">
        <v>438</v>
      </c>
      <c r="E54" s="17" t="s">
        <v>479</v>
      </c>
      <c r="F54" s="50">
        <v>40605</v>
      </c>
      <c r="G54" s="17" t="s">
        <v>480</v>
      </c>
      <c r="H54" s="50">
        <v>41841</v>
      </c>
      <c r="I54" s="17"/>
      <c r="J54" s="51"/>
      <c r="K54" s="17"/>
      <c r="L54" s="51"/>
      <c r="M54" s="17"/>
      <c r="N54" s="51"/>
      <c r="O54" s="51"/>
      <c r="P54" s="51"/>
    </row>
    <row r="55" spans="1:16">
      <c r="A55" s="17" t="s">
        <v>292</v>
      </c>
      <c r="B55" s="17" t="s">
        <v>293</v>
      </c>
      <c r="C55" s="50">
        <v>30968</v>
      </c>
      <c r="D55" s="17" t="s">
        <v>453</v>
      </c>
      <c r="E55" s="17" t="s">
        <v>481</v>
      </c>
      <c r="F55" s="50">
        <v>41440</v>
      </c>
      <c r="G55" s="17" t="s">
        <v>482</v>
      </c>
      <c r="H55" s="50">
        <v>42388</v>
      </c>
      <c r="I55" s="17"/>
      <c r="J55" s="51"/>
      <c r="K55" s="17"/>
      <c r="L55" s="51"/>
      <c r="M55" s="17"/>
      <c r="N55" s="51"/>
      <c r="O55" s="51"/>
      <c r="P55" s="51"/>
    </row>
    <row r="56" spans="1:16">
      <c r="A56" s="11" t="s">
        <v>297</v>
      </c>
      <c r="B56" s="11" t="s">
        <v>298</v>
      </c>
      <c r="C56" s="52">
        <v>28856</v>
      </c>
      <c r="D56" s="11" t="s">
        <v>387</v>
      </c>
      <c r="E56" s="11" t="s">
        <v>483</v>
      </c>
      <c r="F56" s="52">
        <v>36115</v>
      </c>
      <c r="G56" s="11" t="s">
        <v>484</v>
      </c>
      <c r="H56" s="52">
        <v>43462</v>
      </c>
      <c r="I56" s="11" t="s">
        <v>485</v>
      </c>
      <c r="J56" s="53">
        <v>44117</v>
      </c>
      <c r="K56" s="17"/>
      <c r="L56" s="51"/>
      <c r="M56" s="17"/>
      <c r="N56" s="51"/>
      <c r="O56" s="51"/>
      <c r="P56" s="51"/>
    </row>
  </sheetData>
  <printOptions horizontalCentered="1" gridLines="1"/>
  <pageMargins left="0.25" right="0.25" top="0.75" bottom="0.75" header="0" footer="0"/>
  <pageSetup pageOrder="overThenDown" orientation="portrait" cellComments="atEnd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M79"/>
  <sheetViews>
    <sheetView workbookViewId="0"/>
  </sheetViews>
  <sheetFormatPr defaultColWidth="12.6640625" defaultRowHeight="15.75" customHeight="1"/>
  <cols>
    <col min="2" max="2" width="10.21875" customWidth="1"/>
    <col min="3" max="3" width="26.21875" customWidth="1"/>
    <col min="4" max="4" width="21.77734375" customWidth="1"/>
  </cols>
  <sheetData>
    <row r="1" spans="1:11">
      <c r="A1" s="67"/>
      <c r="B1" s="67"/>
      <c r="C1" s="67"/>
      <c r="D1" s="67"/>
      <c r="E1" s="67"/>
      <c r="F1" s="67"/>
      <c r="G1" s="67"/>
      <c r="H1" s="67"/>
      <c r="I1" s="35"/>
      <c r="J1" s="35"/>
      <c r="K1" s="35"/>
    </row>
    <row r="2" spans="1:11">
      <c r="A2" s="68" t="s">
        <v>486</v>
      </c>
      <c r="B2" s="69" t="s">
        <v>487</v>
      </c>
      <c r="C2" s="69" t="s">
        <v>488</v>
      </c>
      <c r="D2" s="69" t="s">
        <v>489</v>
      </c>
      <c r="E2" s="69" t="s">
        <v>490</v>
      </c>
      <c r="F2" s="69" t="s">
        <v>491</v>
      </c>
      <c r="G2" s="69" t="s">
        <v>492</v>
      </c>
      <c r="H2" s="69" t="s">
        <v>493</v>
      </c>
      <c r="I2" s="35"/>
      <c r="J2" s="35"/>
      <c r="K2" s="35"/>
    </row>
    <row r="3" spans="1:11">
      <c r="A3" s="70">
        <v>43285</v>
      </c>
      <c r="B3" s="71"/>
      <c r="C3" s="71"/>
      <c r="D3" s="72" t="s">
        <v>494</v>
      </c>
      <c r="E3" s="72"/>
      <c r="F3" s="73"/>
      <c r="G3" s="73"/>
      <c r="H3" s="74">
        <v>711.54</v>
      </c>
      <c r="I3" s="16" t="s">
        <v>495</v>
      </c>
      <c r="J3" s="35"/>
      <c r="K3" s="35"/>
    </row>
    <row r="4" spans="1:11">
      <c r="A4" s="75">
        <v>43287</v>
      </c>
      <c r="B4" s="76">
        <v>1173</v>
      </c>
      <c r="C4" s="76" t="s">
        <v>496</v>
      </c>
      <c r="D4" s="77" t="s">
        <v>497</v>
      </c>
      <c r="E4" s="72"/>
      <c r="F4" s="78">
        <v>-77.91</v>
      </c>
      <c r="G4" s="73"/>
      <c r="H4" s="79">
        <f t="shared" ref="H4:H5" si="0">H3+F4+G4</f>
        <v>633.63</v>
      </c>
      <c r="I4" s="35"/>
      <c r="J4" s="35"/>
      <c r="K4" s="35"/>
    </row>
    <row r="5" spans="1:11">
      <c r="A5" s="80">
        <v>43287</v>
      </c>
      <c r="B5" s="1">
        <v>1174</v>
      </c>
      <c r="C5" s="1" t="s">
        <v>498</v>
      </c>
      <c r="D5" s="1" t="s">
        <v>499</v>
      </c>
      <c r="F5" s="1">
        <v>-69.27</v>
      </c>
      <c r="G5" s="81"/>
      <c r="H5" s="79">
        <f t="shared" si="0"/>
        <v>564.36</v>
      </c>
      <c r="K5" s="35"/>
    </row>
    <row r="6" spans="1:11">
      <c r="A6" s="80">
        <v>43348</v>
      </c>
      <c r="B6" s="82">
        <v>1175</v>
      </c>
      <c r="C6" s="1" t="s">
        <v>500</v>
      </c>
      <c r="F6" s="1">
        <v>-74</v>
      </c>
      <c r="G6" s="81"/>
      <c r="H6" s="79">
        <f>H5-F6</f>
        <v>638.36</v>
      </c>
      <c r="K6" s="35"/>
    </row>
    <row r="7" spans="1:11">
      <c r="A7" s="83"/>
      <c r="B7" s="71"/>
      <c r="C7" s="71"/>
      <c r="D7" s="77"/>
      <c r="E7" s="72"/>
      <c r="F7" s="78"/>
      <c r="G7" s="73"/>
      <c r="H7" s="79"/>
      <c r="I7" s="16"/>
      <c r="J7" s="35"/>
      <c r="K7" s="35"/>
    </row>
    <row r="8" spans="1:11">
      <c r="A8" s="83"/>
      <c r="B8" s="71"/>
      <c r="C8" s="76"/>
      <c r="D8" s="72"/>
      <c r="E8" s="72"/>
      <c r="F8" s="73"/>
      <c r="G8" s="73"/>
      <c r="H8" s="79"/>
      <c r="I8" s="35"/>
      <c r="J8" s="35"/>
      <c r="K8" s="35"/>
    </row>
    <row r="9" spans="1:11">
      <c r="A9" s="83"/>
      <c r="B9" s="71"/>
      <c r="C9" s="76"/>
      <c r="D9" s="72"/>
      <c r="E9" s="72"/>
      <c r="F9" s="73"/>
      <c r="G9" s="73"/>
      <c r="H9" s="79"/>
      <c r="I9" s="35"/>
      <c r="J9" s="35"/>
      <c r="K9" s="35"/>
    </row>
    <row r="10" spans="1:11">
      <c r="A10" s="83"/>
      <c r="B10" s="71"/>
      <c r="C10" s="76"/>
      <c r="D10" s="72"/>
      <c r="E10" s="72"/>
      <c r="F10" s="73"/>
      <c r="G10" s="73"/>
      <c r="H10" s="79"/>
      <c r="I10" s="35"/>
      <c r="J10" s="35"/>
      <c r="K10" s="35"/>
    </row>
    <row r="11" spans="1:11">
      <c r="A11" s="83"/>
      <c r="B11" s="71"/>
      <c r="C11" s="76"/>
      <c r="D11" s="72"/>
      <c r="E11" s="72"/>
      <c r="F11" s="73"/>
      <c r="G11" s="73"/>
      <c r="H11" s="79"/>
      <c r="I11" s="35"/>
      <c r="J11" s="16"/>
      <c r="K11" s="16"/>
    </row>
    <row r="12" spans="1:11">
      <c r="A12" s="75"/>
      <c r="B12" s="76"/>
      <c r="C12" s="76"/>
      <c r="D12" s="76"/>
      <c r="E12" s="71"/>
      <c r="F12" s="78"/>
      <c r="G12" s="73"/>
      <c r="H12" s="79"/>
      <c r="I12" s="35"/>
      <c r="J12" s="16"/>
      <c r="K12" s="16"/>
    </row>
    <row r="13" spans="1:11">
      <c r="A13" s="70"/>
      <c r="B13" s="76"/>
      <c r="C13" s="76"/>
      <c r="D13" s="76"/>
      <c r="E13" s="71"/>
      <c r="F13" s="78"/>
      <c r="G13" s="73"/>
      <c r="H13" s="79"/>
      <c r="I13" s="35"/>
      <c r="J13" s="35"/>
      <c r="K13" s="35"/>
    </row>
    <row r="14" spans="1:11">
      <c r="A14" s="70"/>
      <c r="B14" s="76"/>
      <c r="C14" s="76"/>
      <c r="D14" s="76"/>
      <c r="E14" s="71"/>
      <c r="F14" s="78"/>
      <c r="G14" s="73"/>
      <c r="H14" s="79"/>
      <c r="I14" s="35"/>
      <c r="J14" s="35"/>
      <c r="K14" s="35"/>
    </row>
    <row r="15" spans="1:11">
      <c r="A15" s="70"/>
      <c r="B15" s="76"/>
      <c r="C15" s="76"/>
      <c r="D15" s="76"/>
      <c r="E15" s="71"/>
      <c r="F15" s="78"/>
      <c r="G15" s="73"/>
      <c r="H15" s="79"/>
      <c r="I15" s="35"/>
      <c r="J15" s="35"/>
      <c r="K15" s="35"/>
    </row>
    <row r="16" spans="1:11">
      <c r="A16" s="70"/>
      <c r="B16" s="76"/>
      <c r="C16" s="76"/>
      <c r="D16" s="76"/>
      <c r="E16" s="71"/>
      <c r="F16" s="78"/>
      <c r="G16" s="84"/>
      <c r="H16" s="79"/>
      <c r="I16" s="85"/>
      <c r="J16" s="85"/>
      <c r="K16" s="35"/>
    </row>
    <row r="17" spans="1:11">
      <c r="A17" s="70"/>
      <c r="B17" s="76"/>
      <c r="C17" s="76"/>
      <c r="D17" s="76"/>
      <c r="E17" s="71"/>
      <c r="F17" s="78"/>
      <c r="G17" s="84"/>
      <c r="H17" s="79"/>
      <c r="I17" s="85"/>
      <c r="J17" s="85"/>
      <c r="K17" s="35"/>
    </row>
    <row r="18" spans="1:11">
      <c r="A18" s="70"/>
      <c r="B18" s="71"/>
      <c r="C18" s="76"/>
      <c r="D18" s="71"/>
      <c r="E18" s="71"/>
      <c r="F18" s="73"/>
      <c r="G18" s="78"/>
      <c r="H18" s="79"/>
      <c r="I18" s="85"/>
      <c r="J18" s="85"/>
      <c r="K18" s="35"/>
    </row>
    <row r="19" spans="1:11">
      <c r="A19" s="70"/>
      <c r="B19" s="86"/>
      <c r="C19" s="76"/>
      <c r="D19" s="86"/>
      <c r="E19" s="86"/>
      <c r="F19" s="73"/>
      <c r="G19" s="78"/>
      <c r="H19" s="79"/>
      <c r="I19" s="85"/>
      <c r="J19" s="85"/>
      <c r="K19" s="35"/>
    </row>
    <row r="20" spans="1:11">
      <c r="A20" s="70"/>
      <c r="B20" s="86"/>
      <c r="C20" s="76"/>
      <c r="D20" s="86"/>
      <c r="E20" s="86"/>
      <c r="F20" s="73"/>
      <c r="G20" s="78"/>
      <c r="H20" s="79"/>
      <c r="I20" s="85"/>
      <c r="J20" s="85"/>
      <c r="K20" s="35"/>
    </row>
    <row r="21" spans="1:11">
      <c r="A21" s="87"/>
      <c r="B21" s="85"/>
      <c r="C21" s="88"/>
      <c r="D21" s="85"/>
      <c r="E21" s="85"/>
      <c r="F21" s="84"/>
      <c r="G21" s="89"/>
      <c r="H21" s="79"/>
      <c r="I21" s="85"/>
      <c r="J21" s="85"/>
      <c r="K21" s="35"/>
    </row>
    <row r="22" spans="1:11">
      <c r="A22" s="90"/>
      <c r="B22" s="35"/>
      <c r="C22" s="16"/>
      <c r="D22" s="35"/>
      <c r="E22" s="35"/>
      <c r="F22" s="73"/>
      <c r="G22" s="78"/>
      <c r="H22" s="79"/>
      <c r="I22" s="35"/>
      <c r="J22" s="35"/>
      <c r="K22" s="35"/>
    </row>
    <row r="23" spans="1:11">
      <c r="A23" s="90"/>
      <c r="B23" s="35"/>
      <c r="C23" s="88"/>
      <c r="D23" s="85"/>
      <c r="E23" s="85"/>
      <c r="F23" s="84"/>
      <c r="G23" s="89"/>
      <c r="H23" s="79"/>
      <c r="I23" s="35"/>
      <c r="J23" s="35"/>
      <c r="K23" s="35"/>
    </row>
    <row r="24" spans="1:11">
      <c r="A24" s="91"/>
      <c r="C24" s="16"/>
      <c r="D24" s="35"/>
      <c r="E24" s="35"/>
      <c r="F24" s="73"/>
      <c r="G24" s="78"/>
      <c r="H24" s="79"/>
      <c r="J24" s="92"/>
      <c r="K24" s="35"/>
    </row>
    <row r="25" spans="1:11">
      <c r="A25" s="80"/>
      <c r="C25" s="88"/>
      <c r="D25" s="85"/>
      <c r="E25" s="85"/>
      <c r="F25" s="84"/>
      <c r="G25" s="89"/>
      <c r="H25" s="79"/>
      <c r="J25" s="35"/>
      <c r="K25" s="35"/>
    </row>
    <row r="26" spans="1:11">
      <c r="A26" s="80"/>
      <c r="C26" s="16"/>
      <c r="D26" s="35"/>
      <c r="E26" s="35"/>
      <c r="F26" s="73"/>
      <c r="G26" s="78"/>
      <c r="H26" s="79"/>
      <c r="J26" s="92"/>
      <c r="K26" s="35"/>
    </row>
    <row r="27" spans="1:11">
      <c r="A27" s="80"/>
      <c r="F27" s="93"/>
      <c r="G27" s="81"/>
      <c r="H27" s="79"/>
      <c r="J27" s="35"/>
      <c r="K27" s="35"/>
    </row>
    <row r="28" spans="1:11">
      <c r="A28" s="80"/>
      <c r="F28" s="93"/>
      <c r="G28" s="89"/>
      <c r="H28" s="79"/>
      <c r="J28" s="35"/>
      <c r="K28" s="35"/>
    </row>
    <row r="29" spans="1:11">
      <c r="A29" s="80"/>
      <c r="F29" s="93"/>
      <c r="G29" s="78"/>
      <c r="H29" s="79"/>
      <c r="J29" s="35"/>
      <c r="K29" s="35"/>
    </row>
    <row r="30" spans="1:11">
      <c r="A30" s="80"/>
      <c r="F30" s="93"/>
      <c r="G30" s="81"/>
      <c r="H30" s="79"/>
      <c r="J30" s="35"/>
      <c r="K30" s="35"/>
    </row>
    <row r="31" spans="1:11">
      <c r="A31" s="80"/>
      <c r="F31" s="93"/>
      <c r="G31" s="81"/>
      <c r="H31" s="79"/>
      <c r="J31" s="35"/>
      <c r="K31" s="35"/>
    </row>
    <row r="32" spans="1:11">
      <c r="A32" s="80"/>
      <c r="B32" s="16"/>
      <c r="C32" s="16"/>
      <c r="D32" s="16"/>
      <c r="E32" s="35"/>
      <c r="F32" s="73"/>
      <c r="G32" s="78"/>
      <c r="H32" s="79"/>
      <c r="I32" s="15"/>
      <c r="J32" s="35"/>
      <c r="K32" s="35"/>
    </row>
    <row r="33" spans="1:11">
      <c r="A33" s="80"/>
      <c r="B33" s="16"/>
      <c r="C33" s="16"/>
      <c r="D33" s="16"/>
      <c r="E33" s="35"/>
      <c r="F33" s="78"/>
      <c r="G33" s="78"/>
      <c r="H33" s="79"/>
      <c r="I33" s="15"/>
      <c r="J33" s="35"/>
      <c r="K33" s="16"/>
    </row>
    <row r="34" spans="1:11">
      <c r="A34" s="80"/>
      <c r="B34" s="16"/>
      <c r="C34" s="16"/>
      <c r="D34" s="16"/>
      <c r="E34" s="35"/>
      <c r="F34" s="78"/>
      <c r="G34" s="78"/>
      <c r="H34" s="79"/>
      <c r="I34" s="94"/>
      <c r="J34" s="35"/>
      <c r="K34" s="16"/>
    </row>
    <row r="35" spans="1:11">
      <c r="A35" s="80"/>
      <c r="B35" s="35"/>
      <c r="C35" s="16"/>
      <c r="D35" s="16"/>
      <c r="E35" s="35"/>
      <c r="F35" s="78"/>
      <c r="G35" s="78"/>
      <c r="H35" s="79"/>
      <c r="I35" s="94"/>
      <c r="J35" s="35"/>
      <c r="K35" s="16"/>
    </row>
    <row r="36" spans="1:11">
      <c r="A36" s="35"/>
      <c r="B36" s="16"/>
      <c r="C36" s="16"/>
      <c r="D36" s="16"/>
      <c r="E36" s="35"/>
      <c r="F36" s="78"/>
      <c r="G36" s="78"/>
      <c r="H36" s="79"/>
      <c r="I36" s="94"/>
      <c r="J36" s="35"/>
      <c r="K36" s="16"/>
    </row>
    <row r="37" spans="1:11">
      <c r="A37" s="95"/>
      <c r="B37" s="16"/>
      <c r="C37" s="16"/>
      <c r="D37" s="16"/>
      <c r="E37" s="35"/>
      <c r="F37" s="78"/>
      <c r="G37" s="78"/>
      <c r="H37" s="79"/>
      <c r="I37" s="94"/>
      <c r="J37" s="35"/>
      <c r="K37" s="16"/>
    </row>
    <row r="38" spans="1:11">
      <c r="A38" s="35"/>
      <c r="B38" s="16"/>
      <c r="C38" s="16"/>
      <c r="D38" s="16"/>
      <c r="E38" s="35"/>
      <c r="F38" s="78"/>
      <c r="G38" s="78"/>
      <c r="H38" s="79"/>
      <c r="I38" s="94"/>
      <c r="J38" s="35"/>
      <c r="K38" s="16"/>
    </row>
    <row r="39" spans="1:11">
      <c r="A39" s="35"/>
      <c r="B39" s="35"/>
      <c r="C39" s="16"/>
      <c r="D39" s="16"/>
      <c r="E39" s="35"/>
      <c r="F39" s="73"/>
      <c r="G39" s="78"/>
      <c r="H39" s="79"/>
      <c r="I39" s="93"/>
      <c r="J39" s="35"/>
      <c r="K39" s="16"/>
    </row>
    <row r="40" spans="1:11">
      <c r="A40" s="35"/>
      <c r="B40" s="35"/>
      <c r="C40" s="16"/>
      <c r="D40" s="16"/>
      <c r="E40" s="35"/>
      <c r="F40" s="73"/>
      <c r="G40" s="78"/>
      <c r="H40" s="79"/>
      <c r="I40" s="94"/>
      <c r="J40" s="35"/>
      <c r="K40" s="16"/>
    </row>
    <row r="41" spans="1:11">
      <c r="A41" s="35"/>
      <c r="B41" s="35"/>
      <c r="C41" s="16"/>
      <c r="D41" s="16"/>
      <c r="E41" s="35"/>
      <c r="F41" s="73"/>
      <c r="G41" s="78"/>
      <c r="H41" s="79"/>
      <c r="I41" s="15"/>
      <c r="J41" s="35"/>
      <c r="K41" s="16"/>
    </row>
    <row r="42" spans="1:11">
      <c r="A42" s="35"/>
      <c r="B42" s="35"/>
      <c r="C42" s="16"/>
      <c r="D42" s="16"/>
      <c r="E42" s="35"/>
      <c r="F42" s="73"/>
      <c r="G42" s="78"/>
      <c r="H42" s="79"/>
      <c r="I42" s="15"/>
      <c r="J42" s="35"/>
      <c r="K42" s="16"/>
    </row>
    <row r="43" spans="1:11">
      <c r="A43" s="35"/>
      <c r="B43" s="16"/>
      <c r="C43" s="16"/>
      <c r="D43" s="16"/>
      <c r="E43" s="35"/>
      <c r="F43" s="78"/>
      <c r="G43" s="78"/>
      <c r="H43" s="79"/>
      <c r="I43" s="94"/>
      <c r="J43" s="35"/>
      <c r="K43" s="16"/>
    </row>
    <row r="44" spans="1:11">
      <c r="A44" s="35"/>
      <c r="B44" s="16"/>
      <c r="C44" s="16"/>
      <c r="D44" s="16"/>
      <c r="E44" s="35"/>
      <c r="F44" s="78"/>
      <c r="G44" s="78"/>
      <c r="H44" s="79"/>
      <c r="I44" s="94"/>
      <c r="J44" s="35"/>
      <c r="K44" s="16"/>
    </row>
    <row r="45" spans="1:11">
      <c r="A45" s="96"/>
      <c r="B45" s="35"/>
      <c r="C45" s="16"/>
      <c r="D45" s="16"/>
      <c r="E45" s="35"/>
      <c r="F45" s="73"/>
      <c r="G45" s="78"/>
      <c r="H45" s="79"/>
      <c r="I45" s="94"/>
      <c r="J45" s="35"/>
      <c r="K45" s="16"/>
    </row>
    <row r="46" spans="1:11">
      <c r="A46" s="97"/>
      <c r="B46" s="35"/>
      <c r="C46" s="16"/>
      <c r="E46" s="35"/>
      <c r="F46" s="73"/>
      <c r="G46" s="78"/>
      <c r="H46" s="79"/>
      <c r="I46" s="94"/>
      <c r="J46" s="35"/>
      <c r="K46" s="16"/>
    </row>
    <row r="47" spans="1:11">
      <c r="A47" s="97"/>
      <c r="B47" s="35"/>
      <c r="C47" s="16"/>
      <c r="E47" s="35"/>
      <c r="F47" s="73"/>
      <c r="G47" s="78"/>
      <c r="H47" s="79"/>
      <c r="I47" s="94"/>
      <c r="J47" s="35"/>
      <c r="K47" s="16"/>
    </row>
    <row r="48" spans="1:11">
      <c r="A48" s="97"/>
      <c r="B48" s="35"/>
      <c r="C48" s="16"/>
      <c r="D48" s="35"/>
      <c r="E48" s="35"/>
      <c r="F48" s="73"/>
      <c r="G48" s="78"/>
      <c r="H48" s="79"/>
      <c r="I48" s="98"/>
      <c r="J48" s="35"/>
      <c r="K48" s="16"/>
    </row>
    <row r="49" spans="1:11">
      <c r="A49" s="97"/>
      <c r="B49" s="35"/>
      <c r="C49" s="16"/>
      <c r="D49" s="35"/>
      <c r="E49" s="35"/>
      <c r="F49" s="73"/>
      <c r="G49" s="78"/>
      <c r="H49" s="79"/>
      <c r="I49" s="94"/>
      <c r="J49" s="35"/>
      <c r="K49" s="16"/>
    </row>
    <row r="50" spans="1:11">
      <c r="A50" s="97"/>
      <c r="B50" s="35"/>
      <c r="C50" s="16"/>
      <c r="D50" s="35"/>
      <c r="E50" s="35"/>
      <c r="F50" s="73"/>
      <c r="G50" s="78"/>
      <c r="H50" s="79"/>
      <c r="I50" s="94"/>
      <c r="K50" s="16"/>
    </row>
    <row r="51" spans="1:11">
      <c r="A51" s="97"/>
      <c r="B51" s="35"/>
      <c r="C51" s="16"/>
      <c r="D51" s="35"/>
      <c r="E51" s="35"/>
      <c r="F51" s="73"/>
      <c r="G51" s="78"/>
      <c r="H51" s="79"/>
      <c r="I51" s="94"/>
      <c r="K51" s="16"/>
    </row>
    <row r="52" spans="1:11">
      <c r="A52" s="97"/>
      <c r="B52" s="35"/>
      <c r="C52" s="16"/>
      <c r="D52" s="35"/>
      <c r="E52" s="35"/>
      <c r="F52" s="73"/>
      <c r="G52" s="78"/>
      <c r="H52" s="79"/>
      <c r="I52" s="94"/>
      <c r="K52" s="16"/>
    </row>
    <row r="53" spans="1:11">
      <c r="A53" s="97"/>
      <c r="B53" s="35"/>
      <c r="C53" s="16"/>
      <c r="D53" s="35"/>
      <c r="E53" s="35"/>
      <c r="F53" s="73"/>
      <c r="G53" s="78"/>
      <c r="H53" s="79"/>
      <c r="I53" s="99"/>
      <c r="K53" s="16"/>
    </row>
    <row r="54" spans="1:11">
      <c r="A54" s="95"/>
      <c r="B54" s="35"/>
      <c r="C54" s="16"/>
      <c r="D54" s="35"/>
      <c r="E54" s="35"/>
      <c r="F54" s="73"/>
      <c r="G54" s="78"/>
      <c r="H54" s="79"/>
      <c r="I54" s="94"/>
      <c r="K54" s="16"/>
    </row>
    <row r="55" spans="1:11">
      <c r="A55" s="95"/>
      <c r="F55" s="100"/>
      <c r="G55" s="101"/>
      <c r="H55" s="79"/>
      <c r="I55" s="93"/>
      <c r="K55" s="16"/>
    </row>
    <row r="56" spans="1:11">
      <c r="A56" s="95"/>
      <c r="F56" s="100"/>
      <c r="G56" s="101"/>
      <c r="H56" s="79"/>
      <c r="I56" s="93"/>
      <c r="K56" s="16"/>
    </row>
    <row r="57" spans="1:11">
      <c r="A57" s="55"/>
      <c r="F57" s="100"/>
      <c r="G57" s="78"/>
      <c r="H57" s="79"/>
      <c r="I57" s="93"/>
      <c r="K57" s="16"/>
    </row>
    <row r="58" spans="1:11">
      <c r="A58" s="55"/>
      <c r="F58" s="100"/>
      <c r="G58" s="101"/>
      <c r="H58" s="79"/>
      <c r="I58" s="93"/>
      <c r="K58" s="16"/>
    </row>
    <row r="59" spans="1:11">
      <c r="A59" s="55"/>
      <c r="F59" s="93"/>
      <c r="G59" s="101"/>
      <c r="H59" s="79"/>
      <c r="I59" s="93"/>
      <c r="K59" s="16"/>
    </row>
    <row r="60" spans="1:11">
      <c r="A60" s="80"/>
      <c r="F60" s="81"/>
      <c r="G60" s="81"/>
      <c r="H60" s="79"/>
      <c r="I60" s="93"/>
      <c r="K60" s="16"/>
    </row>
    <row r="61" spans="1:11">
      <c r="A61" s="80"/>
      <c r="F61" s="81"/>
      <c r="G61" s="81"/>
      <c r="H61" s="79"/>
      <c r="I61" s="93"/>
      <c r="K61" s="16"/>
    </row>
    <row r="62" spans="1:11">
      <c r="A62" s="80"/>
      <c r="F62" s="81"/>
      <c r="G62" s="81"/>
      <c r="H62" s="79"/>
      <c r="I62" s="93"/>
      <c r="K62" s="16"/>
    </row>
    <row r="63" spans="1:11">
      <c r="A63" s="80"/>
      <c r="F63" s="81"/>
      <c r="G63" s="81"/>
      <c r="H63" s="79"/>
      <c r="I63" s="93"/>
      <c r="K63" s="16"/>
    </row>
    <row r="64" spans="1:11">
      <c r="A64" s="80"/>
      <c r="F64" s="81"/>
      <c r="G64" s="81"/>
      <c r="H64" s="79"/>
      <c r="I64" s="93"/>
      <c r="K64" s="16"/>
    </row>
    <row r="65" spans="1:13">
      <c r="A65" s="80"/>
      <c r="F65" s="81"/>
      <c r="G65" s="81"/>
      <c r="H65" s="79"/>
      <c r="I65" s="93"/>
      <c r="K65" s="16"/>
    </row>
    <row r="66" spans="1:13">
      <c r="A66" s="80"/>
      <c r="F66" s="81"/>
      <c r="G66" s="81"/>
      <c r="H66" s="79"/>
      <c r="I66" s="93"/>
      <c r="K66" s="16"/>
    </row>
    <row r="67" spans="1:13">
      <c r="A67" s="80"/>
      <c r="F67" s="93"/>
      <c r="G67" s="81"/>
      <c r="H67" s="79"/>
      <c r="I67" s="93"/>
    </row>
    <row r="68" spans="1:13">
      <c r="A68" s="80"/>
      <c r="F68" s="93"/>
      <c r="G68" s="81"/>
      <c r="H68" s="79"/>
      <c r="I68" s="93"/>
    </row>
    <row r="69" spans="1:13">
      <c r="A69" s="80"/>
      <c r="F69" s="93"/>
      <c r="G69" s="81"/>
      <c r="H69" s="79"/>
      <c r="I69" s="93"/>
    </row>
    <row r="70" spans="1:13">
      <c r="A70" s="102"/>
      <c r="B70" s="93"/>
      <c r="C70" s="93"/>
      <c r="D70" s="93"/>
      <c r="E70" s="93"/>
      <c r="F70" s="93"/>
      <c r="G70" s="81"/>
      <c r="H70" s="79"/>
      <c r="I70" s="93"/>
      <c r="J70" s="93"/>
      <c r="K70" s="93"/>
      <c r="L70" s="93"/>
      <c r="M70" s="93"/>
    </row>
    <row r="71" spans="1:13" ht="15.75" customHeight="1">
      <c r="A71" s="102"/>
      <c r="B71" s="93"/>
      <c r="C71" s="93"/>
      <c r="D71" s="93"/>
      <c r="E71" s="93"/>
      <c r="F71" s="93"/>
      <c r="G71" s="81"/>
      <c r="H71" s="81"/>
      <c r="I71" s="93"/>
      <c r="J71" s="93"/>
      <c r="K71" s="93"/>
      <c r="L71" s="93"/>
      <c r="M71" s="93"/>
    </row>
    <row r="72" spans="1:13" ht="15.75" customHeight="1">
      <c r="A72" s="102"/>
      <c r="B72" s="93"/>
      <c r="C72" s="93"/>
      <c r="D72" s="93"/>
      <c r="E72" s="93"/>
      <c r="F72" s="93"/>
      <c r="G72" s="81"/>
      <c r="H72" s="93"/>
      <c r="I72" s="93"/>
      <c r="J72" s="93"/>
      <c r="K72" s="93"/>
      <c r="L72" s="93"/>
      <c r="M72" s="93"/>
    </row>
    <row r="73" spans="1:13" ht="15.75" customHeight="1">
      <c r="A73" s="102"/>
      <c r="B73" s="93"/>
      <c r="C73" s="93"/>
      <c r="D73" s="93"/>
      <c r="E73" s="93"/>
      <c r="F73" s="93"/>
      <c r="G73" s="81"/>
      <c r="H73" s="93"/>
      <c r="I73" s="93"/>
      <c r="J73" s="93"/>
      <c r="K73" s="93"/>
      <c r="L73" s="93"/>
      <c r="M73" s="93"/>
    </row>
    <row r="74" spans="1:13" ht="15.75" customHeight="1">
      <c r="A74" s="102"/>
      <c r="B74" s="93"/>
      <c r="C74" s="93"/>
      <c r="D74" s="93"/>
      <c r="E74" s="93"/>
      <c r="F74" s="93"/>
      <c r="G74" s="81"/>
      <c r="H74" s="93"/>
      <c r="I74" s="93"/>
      <c r="J74" s="93"/>
      <c r="K74" s="93"/>
      <c r="L74" s="93"/>
      <c r="M74" s="93"/>
    </row>
    <row r="75" spans="1:13" ht="15.75" customHeight="1">
      <c r="A75" s="102"/>
      <c r="B75" s="93"/>
      <c r="C75" s="93"/>
      <c r="D75" s="93"/>
      <c r="E75" s="93"/>
      <c r="F75" s="93"/>
      <c r="G75" s="81"/>
      <c r="H75" s="93"/>
      <c r="I75" s="93"/>
      <c r="J75" s="93"/>
      <c r="K75" s="93"/>
      <c r="L75" s="93"/>
      <c r="M75" s="93"/>
    </row>
    <row r="76" spans="1:13" ht="15.7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</row>
    <row r="77" spans="1:13" ht="15.7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</row>
    <row r="78" spans="1:13" ht="15.7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</row>
    <row r="79" spans="1:13" ht="15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K78"/>
  <sheetViews>
    <sheetView workbookViewId="0"/>
  </sheetViews>
  <sheetFormatPr defaultColWidth="12.6640625" defaultRowHeight="15.75" customHeight="1"/>
  <cols>
    <col min="2" max="2" width="10.21875" customWidth="1"/>
    <col min="3" max="3" width="26.21875" customWidth="1"/>
    <col min="4" max="4" width="21.77734375" customWidth="1"/>
  </cols>
  <sheetData>
    <row r="1" spans="1:11">
      <c r="A1" s="67"/>
      <c r="B1" s="67"/>
      <c r="C1" s="67"/>
      <c r="D1" s="67"/>
      <c r="E1" s="67"/>
      <c r="F1" s="67"/>
      <c r="G1" s="67"/>
      <c r="H1" s="67"/>
      <c r="I1" s="35"/>
      <c r="J1" s="35"/>
      <c r="K1" s="35"/>
    </row>
    <row r="2" spans="1:11">
      <c r="A2" s="68" t="s">
        <v>486</v>
      </c>
      <c r="B2" s="69" t="s">
        <v>487</v>
      </c>
      <c r="C2" s="69" t="s">
        <v>488</v>
      </c>
      <c r="D2" s="69" t="s">
        <v>489</v>
      </c>
      <c r="E2" s="69" t="s">
        <v>490</v>
      </c>
      <c r="F2" s="69" t="s">
        <v>491</v>
      </c>
      <c r="G2" s="69" t="s">
        <v>492</v>
      </c>
      <c r="H2" s="69" t="s">
        <v>493</v>
      </c>
      <c r="I2" s="35"/>
      <c r="J2" s="35"/>
      <c r="K2" s="35"/>
    </row>
    <row r="3" spans="1:11">
      <c r="A3" s="103">
        <v>42917</v>
      </c>
      <c r="B3" s="71"/>
      <c r="C3" s="71"/>
      <c r="D3" s="72" t="s">
        <v>494</v>
      </c>
      <c r="E3" s="72"/>
      <c r="F3" s="73"/>
      <c r="G3" s="73"/>
      <c r="H3" s="79">
        <v>541.77</v>
      </c>
      <c r="I3" s="35"/>
      <c r="J3" s="35"/>
      <c r="K3" s="35"/>
    </row>
    <row r="4" spans="1:11">
      <c r="A4" s="83">
        <v>42930</v>
      </c>
      <c r="B4" s="71">
        <v>1147</v>
      </c>
      <c r="C4" s="71"/>
      <c r="D4" s="77" t="s">
        <v>501</v>
      </c>
      <c r="E4" s="72" t="s">
        <v>502</v>
      </c>
      <c r="F4" s="78">
        <v>-40</v>
      </c>
      <c r="G4" s="73"/>
      <c r="H4" s="79">
        <f t="shared" ref="H4:H70" si="0">H3+F4+G4</f>
        <v>501.77</v>
      </c>
      <c r="I4" s="35"/>
      <c r="J4" s="35"/>
      <c r="K4" s="35"/>
    </row>
    <row r="5" spans="1:11">
      <c r="A5" s="83">
        <v>42919</v>
      </c>
      <c r="B5" s="71">
        <v>1148</v>
      </c>
      <c r="C5" s="71"/>
      <c r="D5" s="72" t="s">
        <v>503</v>
      </c>
      <c r="E5" s="72"/>
      <c r="F5" s="78">
        <v>-20</v>
      </c>
      <c r="G5" s="73"/>
      <c r="H5" s="79">
        <f t="shared" si="0"/>
        <v>481.77</v>
      </c>
      <c r="I5" s="35"/>
      <c r="J5" s="35"/>
      <c r="K5" s="35"/>
    </row>
    <row r="6" spans="1:11">
      <c r="A6" s="83">
        <v>42921</v>
      </c>
      <c r="B6" s="71">
        <v>1149</v>
      </c>
      <c r="C6" s="71"/>
      <c r="D6" s="72" t="s">
        <v>504</v>
      </c>
      <c r="E6" s="72"/>
      <c r="F6" s="78">
        <v>-20</v>
      </c>
      <c r="G6" s="73"/>
      <c r="H6" s="79">
        <f t="shared" si="0"/>
        <v>461.77</v>
      </c>
      <c r="I6" s="35"/>
      <c r="J6" s="35"/>
      <c r="K6" s="35"/>
    </row>
    <row r="7" spans="1:11">
      <c r="A7" s="83">
        <v>42921</v>
      </c>
      <c r="B7" s="71">
        <v>1150</v>
      </c>
      <c r="C7" s="71"/>
      <c r="D7" s="77" t="s">
        <v>505</v>
      </c>
      <c r="E7" s="72"/>
      <c r="F7" s="78">
        <v>-45</v>
      </c>
      <c r="G7" s="73"/>
      <c r="H7" s="79">
        <f t="shared" si="0"/>
        <v>416.77</v>
      </c>
      <c r="I7" s="16" t="s">
        <v>506</v>
      </c>
      <c r="J7" s="35"/>
      <c r="K7" s="35"/>
    </row>
    <row r="8" spans="1:11">
      <c r="A8" s="83">
        <v>42947</v>
      </c>
      <c r="B8" s="71"/>
      <c r="C8" s="76" t="s">
        <v>507</v>
      </c>
      <c r="D8" s="72"/>
      <c r="E8" s="72"/>
      <c r="F8" s="73"/>
      <c r="G8" s="73">
        <v>25</v>
      </c>
      <c r="H8" s="79">
        <f t="shared" si="0"/>
        <v>441.77</v>
      </c>
      <c r="I8" s="35"/>
      <c r="J8" s="35"/>
      <c r="K8" s="35"/>
    </row>
    <row r="9" spans="1:11">
      <c r="A9" s="83">
        <v>42978</v>
      </c>
      <c r="B9" s="71"/>
      <c r="C9" s="76" t="s">
        <v>508</v>
      </c>
      <c r="D9" s="72"/>
      <c r="E9" s="72"/>
      <c r="F9" s="73"/>
      <c r="G9" s="73">
        <v>25</v>
      </c>
      <c r="H9" s="79">
        <f t="shared" si="0"/>
        <v>466.77</v>
      </c>
      <c r="I9" s="35"/>
      <c r="J9" s="35"/>
      <c r="K9" s="35"/>
    </row>
    <row r="10" spans="1:11">
      <c r="A10" s="83">
        <v>42978</v>
      </c>
      <c r="B10" s="71"/>
      <c r="C10" s="76" t="s">
        <v>509</v>
      </c>
      <c r="D10" s="72"/>
      <c r="E10" s="72"/>
      <c r="F10" s="73"/>
      <c r="G10" s="73">
        <v>15</v>
      </c>
      <c r="H10" s="79">
        <f t="shared" si="0"/>
        <v>481.77</v>
      </c>
      <c r="I10" s="35"/>
      <c r="J10" s="35"/>
      <c r="K10" s="35"/>
    </row>
    <row r="11" spans="1:11">
      <c r="A11" s="83">
        <v>42983</v>
      </c>
      <c r="B11" s="71"/>
      <c r="C11" s="76" t="s">
        <v>510</v>
      </c>
      <c r="D11" s="72"/>
      <c r="E11" s="72"/>
      <c r="F11" s="73"/>
      <c r="G11" s="73">
        <v>25</v>
      </c>
      <c r="H11" s="79">
        <f t="shared" si="0"/>
        <v>506.77</v>
      </c>
      <c r="I11" s="35"/>
      <c r="J11" s="16" t="s">
        <v>511</v>
      </c>
      <c r="K11" s="16" t="s">
        <v>512</v>
      </c>
    </row>
    <row r="12" spans="1:11">
      <c r="A12" s="75">
        <v>42983</v>
      </c>
      <c r="B12" s="76">
        <v>1151</v>
      </c>
      <c r="C12" s="76" t="s">
        <v>513</v>
      </c>
      <c r="D12" s="76" t="s">
        <v>514</v>
      </c>
      <c r="E12" s="71"/>
      <c r="F12" s="78">
        <v>-74</v>
      </c>
      <c r="G12" s="73"/>
      <c r="H12" s="79">
        <f t="shared" si="0"/>
        <v>432.77</v>
      </c>
      <c r="I12" s="35"/>
      <c r="J12" s="16">
        <v>168.36</v>
      </c>
      <c r="K12" s="16">
        <v>167.48</v>
      </c>
    </row>
    <row r="13" spans="1:11">
      <c r="A13" s="70">
        <v>42983</v>
      </c>
      <c r="B13" s="76">
        <v>1152</v>
      </c>
      <c r="C13" s="76" t="s">
        <v>513</v>
      </c>
      <c r="D13" s="76" t="s">
        <v>515</v>
      </c>
      <c r="E13" s="71"/>
      <c r="F13" s="78">
        <v>-59</v>
      </c>
      <c r="G13" s="73"/>
      <c r="H13" s="79">
        <f t="shared" si="0"/>
        <v>373.77</v>
      </c>
      <c r="I13" s="35"/>
      <c r="J13" s="35"/>
      <c r="K13" s="35"/>
    </row>
    <row r="14" spans="1:11">
      <c r="A14" s="70">
        <v>42984</v>
      </c>
      <c r="B14" s="76">
        <v>1153</v>
      </c>
      <c r="C14" s="76" t="s">
        <v>513</v>
      </c>
      <c r="D14" s="76" t="s">
        <v>516</v>
      </c>
      <c r="E14" s="71"/>
      <c r="F14" s="78">
        <v>-9.9600000000000009</v>
      </c>
      <c r="G14" s="73"/>
      <c r="H14" s="79">
        <f t="shared" si="0"/>
        <v>363.81</v>
      </c>
      <c r="I14" s="35"/>
      <c r="J14" s="35"/>
      <c r="K14" s="35"/>
    </row>
    <row r="15" spans="1:11">
      <c r="A15" s="70">
        <v>42984</v>
      </c>
      <c r="B15" s="76">
        <v>1154</v>
      </c>
      <c r="C15" s="76" t="s">
        <v>517</v>
      </c>
      <c r="D15" s="76" t="s">
        <v>518</v>
      </c>
      <c r="E15" s="71"/>
      <c r="F15" s="78">
        <v>-31</v>
      </c>
      <c r="G15" s="73"/>
      <c r="H15" s="79">
        <f t="shared" si="0"/>
        <v>332.81</v>
      </c>
      <c r="I15" s="35"/>
      <c r="J15" s="35"/>
      <c r="K15" s="35"/>
    </row>
    <row r="16" spans="1:11">
      <c r="A16" s="70">
        <v>43004</v>
      </c>
      <c r="B16" s="76">
        <v>1155</v>
      </c>
      <c r="C16" s="76" t="s">
        <v>519</v>
      </c>
      <c r="D16" s="76" t="s">
        <v>520</v>
      </c>
      <c r="E16" s="71"/>
      <c r="F16" s="78">
        <v>-19.010000000000002</v>
      </c>
      <c r="G16" s="84"/>
      <c r="H16" s="79">
        <f t="shared" si="0"/>
        <v>313.8</v>
      </c>
      <c r="I16" s="85"/>
      <c r="J16" s="85"/>
      <c r="K16" s="35"/>
    </row>
    <row r="17" spans="1:11">
      <c r="A17" s="70">
        <v>43004</v>
      </c>
      <c r="B17" s="76">
        <v>1156</v>
      </c>
      <c r="C17" s="76" t="s">
        <v>521</v>
      </c>
      <c r="D17" s="76" t="s">
        <v>522</v>
      </c>
      <c r="E17" s="71"/>
      <c r="F17" s="78">
        <v>-18.54</v>
      </c>
      <c r="G17" s="84"/>
      <c r="H17" s="79">
        <f t="shared" si="0"/>
        <v>295.26</v>
      </c>
      <c r="I17" s="85"/>
      <c r="J17" s="85"/>
      <c r="K17" s="35"/>
    </row>
    <row r="18" spans="1:11">
      <c r="A18" s="70">
        <v>42991</v>
      </c>
      <c r="B18" s="71"/>
      <c r="C18" s="76" t="s">
        <v>523</v>
      </c>
      <c r="D18" s="71"/>
      <c r="E18" s="71"/>
      <c r="F18" s="73"/>
      <c r="G18" s="78">
        <v>25</v>
      </c>
      <c r="H18" s="79">
        <f t="shared" si="0"/>
        <v>320.26</v>
      </c>
      <c r="I18" s="85"/>
      <c r="J18" s="85"/>
      <c r="K18" s="35"/>
    </row>
    <row r="19" spans="1:11">
      <c r="A19" s="70">
        <v>42991</v>
      </c>
      <c r="B19" s="86"/>
      <c r="C19" s="76" t="s">
        <v>524</v>
      </c>
      <c r="D19" s="86"/>
      <c r="E19" s="86"/>
      <c r="F19" s="73"/>
      <c r="G19" s="78">
        <v>25</v>
      </c>
      <c r="H19" s="79">
        <f t="shared" si="0"/>
        <v>345.26</v>
      </c>
      <c r="I19" s="85"/>
      <c r="J19" s="85"/>
      <c r="K19" s="35"/>
    </row>
    <row r="20" spans="1:11">
      <c r="A20" s="70">
        <v>42991</v>
      </c>
      <c r="B20" s="86"/>
      <c r="C20" s="76" t="s">
        <v>525</v>
      </c>
      <c r="D20" s="86"/>
      <c r="E20" s="86"/>
      <c r="F20" s="73"/>
      <c r="G20" s="78">
        <v>25</v>
      </c>
      <c r="H20" s="79">
        <f t="shared" si="0"/>
        <v>370.26</v>
      </c>
      <c r="I20" s="85"/>
      <c r="J20" s="85"/>
      <c r="K20" s="35"/>
    </row>
    <row r="21" spans="1:11">
      <c r="A21" s="87"/>
      <c r="B21" s="85"/>
      <c r="C21" s="88" t="s">
        <v>526</v>
      </c>
      <c r="D21" s="85"/>
      <c r="E21" s="85"/>
      <c r="F21" s="84"/>
      <c r="G21" s="89">
        <v>25</v>
      </c>
      <c r="H21" s="79">
        <f t="shared" si="0"/>
        <v>395.26</v>
      </c>
      <c r="I21" s="85"/>
      <c r="J21" s="85"/>
      <c r="K21" s="35"/>
    </row>
    <row r="22" spans="1:11">
      <c r="A22" s="90"/>
      <c r="B22" s="35"/>
      <c r="C22" s="16" t="s">
        <v>527</v>
      </c>
      <c r="D22" s="35"/>
      <c r="E22" s="35"/>
      <c r="F22" s="73"/>
      <c r="G22" s="78">
        <v>25</v>
      </c>
      <c r="H22" s="79">
        <f t="shared" si="0"/>
        <v>420.26</v>
      </c>
      <c r="I22" s="35"/>
      <c r="J22" s="35"/>
      <c r="K22" s="35"/>
    </row>
    <row r="23" spans="1:11">
      <c r="A23" s="90"/>
      <c r="B23" s="35"/>
      <c r="C23" s="88" t="s">
        <v>528</v>
      </c>
      <c r="D23" s="85"/>
      <c r="E23" s="85"/>
      <c r="F23" s="84"/>
      <c r="G23" s="89">
        <v>25</v>
      </c>
      <c r="H23" s="79">
        <f t="shared" si="0"/>
        <v>445.26</v>
      </c>
      <c r="I23" s="35"/>
      <c r="J23" s="35"/>
      <c r="K23" s="35"/>
    </row>
    <row r="24" spans="1:11">
      <c r="A24" s="91">
        <v>43028</v>
      </c>
      <c r="C24" s="16" t="s">
        <v>529</v>
      </c>
      <c r="D24" s="35"/>
      <c r="E24" s="35"/>
      <c r="F24" s="73"/>
      <c r="G24" s="78">
        <v>25</v>
      </c>
      <c r="H24" s="79">
        <f t="shared" si="0"/>
        <v>470.26</v>
      </c>
      <c r="J24" s="92"/>
      <c r="K24" s="35"/>
    </row>
    <row r="25" spans="1:11">
      <c r="A25" s="80">
        <v>43074</v>
      </c>
      <c r="C25" s="88" t="s">
        <v>530</v>
      </c>
      <c r="D25" s="85"/>
      <c r="E25" s="85"/>
      <c r="F25" s="84"/>
      <c r="G25" s="89">
        <v>25</v>
      </c>
      <c r="H25" s="79">
        <f t="shared" si="0"/>
        <v>495.26</v>
      </c>
      <c r="J25" s="35"/>
      <c r="K25" s="35"/>
    </row>
    <row r="26" spans="1:11">
      <c r="A26" s="80">
        <v>43074</v>
      </c>
      <c r="C26" s="16" t="s">
        <v>531</v>
      </c>
      <c r="D26" s="35"/>
      <c r="E26" s="35"/>
      <c r="F26" s="73"/>
      <c r="G26" s="78">
        <v>25</v>
      </c>
      <c r="H26" s="79">
        <f t="shared" si="0"/>
        <v>520.26</v>
      </c>
      <c r="J26" s="92"/>
      <c r="K26" s="35"/>
    </row>
    <row r="27" spans="1:11">
      <c r="A27" s="80">
        <v>43074</v>
      </c>
      <c r="C27" s="1" t="s">
        <v>532</v>
      </c>
      <c r="F27" s="93"/>
      <c r="G27" s="81">
        <v>25</v>
      </c>
      <c r="H27" s="79">
        <f t="shared" si="0"/>
        <v>545.26</v>
      </c>
      <c r="J27" s="35"/>
      <c r="K27" s="35"/>
    </row>
    <row r="28" spans="1:11">
      <c r="A28" s="80">
        <v>43074</v>
      </c>
      <c r="C28" s="1" t="s">
        <v>533</v>
      </c>
      <c r="F28" s="93"/>
      <c r="G28" s="89">
        <v>25</v>
      </c>
      <c r="H28" s="79">
        <f t="shared" si="0"/>
        <v>570.26</v>
      </c>
      <c r="J28" s="35"/>
      <c r="K28" s="35"/>
    </row>
    <row r="29" spans="1:11">
      <c r="A29" s="80">
        <v>43074</v>
      </c>
      <c r="C29" s="1" t="s">
        <v>534</v>
      </c>
      <c r="F29" s="93"/>
      <c r="G29" s="78">
        <v>25</v>
      </c>
      <c r="H29" s="79">
        <f t="shared" si="0"/>
        <v>595.26</v>
      </c>
      <c r="J29" s="35"/>
      <c r="K29" s="35"/>
    </row>
    <row r="30" spans="1:11">
      <c r="A30" s="80">
        <v>43074</v>
      </c>
      <c r="C30" s="1" t="s">
        <v>535</v>
      </c>
      <c r="F30" s="93"/>
      <c r="G30" s="81">
        <v>25</v>
      </c>
      <c r="H30" s="79">
        <f t="shared" si="0"/>
        <v>620.26</v>
      </c>
      <c r="J30" s="35"/>
      <c r="K30" s="35"/>
    </row>
    <row r="31" spans="1:11">
      <c r="A31" s="80">
        <v>43081</v>
      </c>
      <c r="C31" s="1" t="s">
        <v>536</v>
      </c>
      <c r="F31" s="93"/>
      <c r="G31" s="81">
        <v>25</v>
      </c>
      <c r="H31" s="79">
        <f t="shared" si="0"/>
        <v>645.26</v>
      </c>
      <c r="J31" s="35"/>
      <c r="K31" s="35"/>
    </row>
    <row r="32" spans="1:11">
      <c r="A32" s="80"/>
      <c r="B32" s="16"/>
      <c r="C32" s="16" t="s">
        <v>537</v>
      </c>
      <c r="D32" s="16"/>
      <c r="E32" s="35"/>
      <c r="F32" s="73"/>
      <c r="G32" s="78">
        <v>25</v>
      </c>
      <c r="H32" s="79">
        <f t="shared" si="0"/>
        <v>670.26</v>
      </c>
      <c r="I32" s="15"/>
      <c r="J32" s="35"/>
      <c r="K32" s="35"/>
    </row>
    <row r="33" spans="1:11">
      <c r="A33" s="80"/>
      <c r="B33" s="16">
        <v>1159</v>
      </c>
      <c r="C33" s="16" t="s">
        <v>538</v>
      </c>
      <c r="D33" s="16"/>
      <c r="E33" s="35"/>
      <c r="F33" s="78">
        <v>-22.88</v>
      </c>
      <c r="G33" s="78"/>
      <c r="H33" s="79">
        <f t="shared" si="0"/>
        <v>647.38</v>
      </c>
      <c r="I33" s="15"/>
      <c r="J33" s="35"/>
      <c r="K33" s="16"/>
    </row>
    <row r="34" spans="1:11">
      <c r="A34" s="80"/>
      <c r="B34" s="16">
        <v>1158</v>
      </c>
      <c r="C34" s="16" t="s">
        <v>539</v>
      </c>
      <c r="D34" s="16"/>
      <c r="E34" s="35"/>
      <c r="F34" s="78">
        <v>-8.25</v>
      </c>
      <c r="G34" s="78"/>
      <c r="H34" s="79">
        <f t="shared" si="0"/>
        <v>639.13</v>
      </c>
      <c r="I34" s="94"/>
      <c r="J34" s="35"/>
      <c r="K34" s="16"/>
    </row>
    <row r="35" spans="1:11">
      <c r="A35" s="80">
        <v>43081</v>
      </c>
      <c r="B35" s="35"/>
      <c r="C35" s="16" t="s">
        <v>540</v>
      </c>
      <c r="D35" s="16" t="s">
        <v>541</v>
      </c>
      <c r="E35" s="35"/>
      <c r="F35" s="78">
        <v>-150</v>
      </c>
      <c r="G35" s="78"/>
      <c r="H35" s="79">
        <f t="shared" si="0"/>
        <v>489.13</v>
      </c>
      <c r="I35" s="94"/>
      <c r="J35" s="35"/>
      <c r="K35" s="16"/>
    </row>
    <row r="36" spans="1:11">
      <c r="A36" s="35"/>
      <c r="B36" s="16">
        <v>1157</v>
      </c>
      <c r="C36" s="16" t="s">
        <v>542</v>
      </c>
      <c r="D36" s="16"/>
      <c r="E36" s="35"/>
      <c r="F36" s="78">
        <v>-53.8</v>
      </c>
      <c r="G36" s="78"/>
      <c r="H36" s="79">
        <f t="shared" si="0"/>
        <v>435.33</v>
      </c>
      <c r="I36" s="94"/>
      <c r="J36" s="35"/>
      <c r="K36" s="16"/>
    </row>
    <row r="37" spans="1:11">
      <c r="A37" s="95">
        <v>43102</v>
      </c>
      <c r="B37" s="16">
        <v>1160</v>
      </c>
      <c r="C37" s="16" t="s">
        <v>543</v>
      </c>
      <c r="D37" s="16"/>
      <c r="E37" s="35"/>
      <c r="F37" s="78">
        <v>-89</v>
      </c>
      <c r="G37" s="78"/>
      <c r="H37" s="79">
        <f t="shared" si="0"/>
        <v>346.33</v>
      </c>
      <c r="I37" s="94"/>
      <c r="J37" s="35"/>
      <c r="K37" s="16"/>
    </row>
    <row r="38" spans="1:11">
      <c r="A38" s="35"/>
      <c r="B38" s="16">
        <v>1161</v>
      </c>
      <c r="C38" s="16" t="s">
        <v>544</v>
      </c>
      <c r="D38" s="16"/>
      <c r="E38" s="35"/>
      <c r="F38" s="78">
        <v>-34.21</v>
      </c>
      <c r="G38" s="78"/>
      <c r="H38" s="79">
        <f t="shared" si="0"/>
        <v>312.12</v>
      </c>
      <c r="I38" s="94"/>
      <c r="J38" s="35"/>
      <c r="K38" s="16"/>
    </row>
    <row r="39" spans="1:11">
      <c r="A39" s="35"/>
      <c r="B39" s="35"/>
      <c r="C39" s="16" t="s">
        <v>545</v>
      </c>
      <c r="D39" s="16"/>
      <c r="E39" s="35"/>
      <c r="F39" s="73"/>
      <c r="G39" s="78">
        <v>25</v>
      </c>
      <c r="H39" s="79">
        <f t="shared" si="0"/>
        <v>337.12</v>
      </c>
      <c r="I39" s="93"/>
      <c r="J39" s="35"/>
      <c r="K39" s="16"/>
    </row>
    <row r="40" spans="1:11">
      <c r="A40" s="35"/>
      <c r="B40" s="35"/>
      <c r="C40" s="16" t="s">
        <v>546</v>
      </c>
      <c r="D40" s="16"/>
      <c r="E40" s="35"/>
      <c r="F40" s="73"/>
      <c r="G40" s="78">
        <v>25</v>
      </c>
      <c r="H40" s="79">
        <f t="shared" si="0"/>
        <v>362.12</v>
      </c>
      <c r="I40" s="94"/>
      <c r="J40" s="35"/>
      <c r="K40" s="16"/>
    </row>
    <row r="41" spans="1:11">
      <c r="A41" s="35"/>
      <c r="B41" s="35"/>
      <c r="C41" s="16" t="s">
        <v>537</v>
      </c>
      <c r="D41" s="16"/>
      <c r="E41" s="35"/>
      <c r="F41" s="73"/>
      <c r="G41" s="78">
        <v>25</v>
      </c>
      <c r="H41" s="79">
        <f t="shared" si="0"/>
        <v>387.12</v>
      </c>
      <c r="I41" s="15"/>
      <c r="J41" s="35"/>
      <c r="K41" s="16"/>
    </row>
    <row r="42" spans="1:11">
      <c r="A42" s="35"/>
      <c r="B42" s="35"/>
      <c r="C42" s="16" t="s">
        <v>547</v>
      </c>
      <c r="D42" s="16"/>
      <c r="E42" s="35"/>
      <c r="F42" s="73"/>
      <c r="G42" s="78">
        <v>25</v>
      </c>
      <c r="H42" s="79">
        <f t="shared" si="0"/>
        <v>412.12</v>
      </c>
      <c r="I42" s="15"/>
      <c r="J42" s="35"/>
      <c r="K42" s="16"/>
    </row>
    <row r="43" spans="1:11">
      <c r="A43" s="35"/>
      <c r="B43" s="16">
        <v>1162</v>
      </c>
      <c r="C43" s="16" t="s">
        <v>548</v>
      </c>
      <c r="D43" s="16"/>
      <c r="E43" s="35"/>
      <c r="F43" s="78">
        <v>-15.6</v>
      </c>
      <c r="G43" s="78"/>
      <c r="H43" s="79">
        <f t="shared" si="0"/>
        <v>396.52</v>
      </c>
      <c r="I43" s="94"/>
      <c r="J43" s="35"/>
      <c r="K43" s="16"/>
    </row>
    <row r="44" spans="1:11">
      <c r="A44" s="35"/>
      <c r="B44" s="16">
        <v>1163</v>
      </c>
      <c r="C44" s="16" t="s">
        <v>549</v>
      </c>
      <c r="D44" s="16"/>
      <c r="E44" s="35"/>
      <c r="F44" s="78">
        <v>-18.010000000000002</v>
      </c>
      <c r="G44" s="78"/>
      <c r="H44" s="79">
        <f t="shared" si="0"/>
        <v>378.51</v>
      </c>
      <c r="I44" s="94"/>
      <c r="J44" s="35"/>
      <c r="K44" s="16"/>
    </row>
    <row r="45" spans="1:11">
      <c r="A45" s="96"/>
      <c r="B45" s="35"/>
      <c r="C45" s="16" t="s">
        <v>550</v>
      </c>
      <c r="D45" s="16"/>
      <c r="E45" s="35"/>
      <c r="F45" s="73"/>
      <c r="G45" s="78">
        <f>25</f>
        <v>25</v>
      </c>
      <c r="H45" s="79">
        <f t="shared" si="0"/>
        <v>403.51</v>
      </c>
      <c r="I45" s="94"/>
      <c r="J45" s="35"/>
      <c r="K45" s="16"/>
    </row>
    <row r="46" spans="1:11">
      <c r="A46" s="97">
        <v>43180</v>
      </c>
      <c r="B46" s="35"/>
      <c r="C46" s="16" t="s">
        <v>551</v>
      </c>
      <c r="D46" s="1"/>
      <c r="E46" s="35"/>
      <c r="F46" s="73"/>
      <c r="G46" s="78">
        <v>25</v>
      </c>
      <c r="H46" s="79">
        <f t="shared" si="0"/>
        <v>428.51</v>
      </c>
      <c r="I46" s="94"/>
      <c r="J46" s="35"/>
      <c r="K46" s="16"/>
    </row>
    <row r="47" spans="1:11">
      <c r="A47" s="97">
        <v>43180</v>
      </c>
      <c r="B47" s="35"/>
      <c r="C47" s="16" t="s">
        <v>552</v>
      </c>
      <c r="D47" s="1"/>
      <c r="E47" s="35"/>
      <c r="F47" s="73"/>
      <c r="G47" s="78">
        <v>25</v>
      </c>
      <c r="H47" s="79">
        <f t="shared" si="0"/>
        <v>453.51</v>
      </c>
      <c r="I47" s="94"/>
      <c r="J47" s="35"/>
      <c r="K47" s="16"/>
    </row>
    <row r="48" spans="1:11">
      <c r="A48" s="97">
        <v>43180</v>
      </c>
      <c r="B48" s="35"/>
      <c r="C48" s="16" t="s">
        <v>553</v>
      </c>
      <c r="D48" s="35"/>
      <c r="E48" s="35"/>
      <c r="F48" s="73"/>
      <c r="G48" s="78">
        <v>25</v>
      </c>
      <c r="H48" s="79">
        <f t="shared" si="0"/>
        <v>478.51</v>
      </c>
      <c r="I48" s="98"/>
      <c r="J48" s="35"/>
      <c r="K48" s="16"/>
    </row>
    <row r="49" spans="1:11">
      <c r="A49" s="97">
        <v>43180</v>
      </c>
      <c r="B49" s="35"/>
      <c r="C49" s="16" t="s">
        <v>554</v>
      </c>
      <c r="D49" s="35"/>
      <c r="E49" s="35"/>
      <c r="F49" s="73"/>
      <c r="G49" s="78">
        <v>25</v>
      </c>
      <c r="H49" s="79">
        <f t="shared" si="0"/>
        <v>503.51</v>
      </c>
      <c r="I49" s="94"/>
      <c r="J49" s="35"/>
      <c r="K49" s="16"/>
    </row>
    <row r="50" spans="1:11">
      <c r="A50" s="97">
        <v>43180</v>
      </c>
      <c r="B50" s="35"/>
      <c r="C50" s="16" t="s">
        <v>555</v>
      </c>
      <c r="D50" s="35"/>
      <c r="E50" s="35"/>
      <c r="F50" s="73"/>
      <c r="G50" s="78">
        <v>25</v>
      </c>
      <c r="H50" s="79">
        <f t="shared" si="0"/>
        <v>528.51</v>
      </c>
      <c r="I50" s="94"/>
      <c r="K50" s="16"/>
    </row>
    <row r="51" spans="1:11">
      <c r="A51" s="97">
        <v>43180</v>
      </c>
      <c r="B51" s="35"/>
      <c r="C51" s="16" t="s">
        <v>556</v>
      </c>
      <c r="D51" s="35"/>
      <c r="E51" s="35"/>
      <c r="F51" s="73"/>
      <c r="G51" s="78">
        <v>25</v>
      </c>
      <c r="H51" s="79">
        <f t="shared" si="0"/>
        <v>553.51</v>
      </c>
      <c r="I51" s="94"/>
      <c r="K51" s="16"/>
    </row>
    <row r="52" spans="1:11">
      <c r="A52" s="97">
        <v>43180</v>
      </c>
      <c r="B52" s="35"/>
      <c r="C52" s="16" t="s">
        <v>557</v>
      </c>
      <c r="D52" s="35"/>
      <c r="E52" s="35"/>
      <c r="F52" s="73"/>
      <c r="G52" s="78">
        <v>25</v>
      </c>
      <c r="H52" s="79">
        <f t="shared" si="0"/>
        <v>578.51</v>
      </c>
      <c r="I52" s="94"/>
      <c r="K52" s="16"/>
    </row>
    <row r="53" spans="1:11">
      <c r="A53" s="97">
        <v>43180</v>
      </c>
      <c r="B53" s="35"/>
      <c r="C53" s="16" t="s">
        <v>558</v>
      </c>
      <c r="D53" s="35"/>
      <c r="E53" s="35"/>
      <c r="F53" s="73"/>
      <c r="G53" s="78">
        <v>25</v>
      </c>
      <c r="H53" s="79">
        <f t="shared" si="0"/>
        <v>603.51</v>
      </c>
      <c r="I53" s="99"/>
      <c r="K53" s="16"/>
    </row>
    <row r="54" spans="1:11">
      <c r="A54" s="95">
        <v>43200</v>
      </c>
      <c r="B54" s="35"/>
      <c r="C54" s="16" t="s">
        <v>559</v>
      </c>
      <c r="D54" s="35"/>
      <c r="E54" s="35"/>
      <c r="F54" s="73"/>
      <c r="G54" s="78">
        <v>25</v>
      </c>
      <c r="H54" s="79">
        <f t="shared" si="0"/>
        <v>628.51</v>
      </c>
      <c r="I54" s="94"/>
      <c r="K54" s="16"/>
    </row>
    <row r="55" spans="1:11">
      <c r="A55" s="95">
        <v>43200</v>
      </c>
      <c r="C55" s="1" t="s">
        <v>560</v>
      </c>
      <c r="F55" s="100"/>
      <c r="G55" s="101">
        <v>25</v>
      </c>
      <c r="H55" s="79">
        <f t="shared" si="0"/>
        <v>653.51</v>
      </c>
      <c r="I55" s="93"/>
      <c r="K55" s="16"/>
    </row>
    <row r="56" spans="1:11">
      <c r="A56" s="95">
        <v>43200</v>
      </c>
      <c r="C56" s="1" t="s">
        <v>561</v>
      </c>
      <c r="F56" s="100"/>
      <c r="G56" s="101">
        <v>25</v>
      </c>
      <c r="H56" s="79">
        <f t="shared" si="0"/>
        <v>678.51</v>
      </c>
      <c r="I56" s="93"/>
      <c r="K56" s="16"/>
    </row>
    <row r="57" spans="1:11">
      <c r="A57" s="55">
        <v>43229</v>
      </c>
      <c r="C57" s="1" t="s">
        <v>562</v>
      </c>
      <c r="F57" s="100"/>
      <c r="G57" s="78">
        <v>25</v>
      </c>
      <c r="H57" s="79">
        <f t="shared" si="0"/>
        <v>703.51</v>
      </c>
      <c r="I57" s="93"/>
      <c r="K57" s="16"/>
    </row>
    <row r="58" spans="1:11">
      <c r="A58" s="55">
        <v>43229</v>
      </c>
      <c r="C58" s="1" t="s">
        <v>563</v>
      </c>
      <c r="F58" s="100"/>
      <c r="G58" s="101">
        <v>25</v>
      </c>
      <c r="H58" s="79">
        <f t="shared" si="0"/>
        <v>728.51</v>
      </c>
      <c r="I58" s="93"/>
      <c r="K58" s="16"/>
    </row>
    <row r="59" spans="1:11">
      <c r="A59" s="55">
        <v>43229</v>
      </c>
      <c r="C59" s="1" t="s">
        <v>564</v>
      </c>
      <c r="F59" s="93"/>
      <c r="G59" s="101">
        <v>25</v>
      </c>
      <c r="H59" s="79">
        <f t="shared" si="0"/>
        <v>753.51</v>
      </c>
      <c r="I59" s="93"/>
      <c r="K59" s="16"/>
    </row>
    <row r="60" spans="1:11">
      <c r="A60" s="80">
        <v>43221</v>
      </c>
      <c r="C60" s="1" t="s">
        <v>565</v>
      </c>
      <c r="D60" s="1" t="s">
        <v>566</v>
      </c>
      <c r="F60" s="81">
        <v>-21.03</v>
      </c>
      <c r="G60" s="81"/>
      <c r="H60" s="79">
        <f t="shared" si="0"/>
        <v>732.48</v>
      </c>
      <c r="I60" s="93"/>
      <c r="K60" s="16"/>
    </row>
    <row r="61" spans="1:11">
      <c r="A61" s="80">
        <v>43221</v>
      </c>
      <c r="C61" s="1" t="s">
        <v>567</v>
      </c>
      <c r="D61" s="1" t="s">
        <v>568</v>
      </c>
      <c r="F61" s="81">
        <v>-8.42</v>
      </c>
      <c r="G61" s="81"/>
      <c r="H61" s="79">
        <f t="shared" si="0"/>
        <v>724.06000000000006</v>
      </c>
      <c r="I61" s="93"/>
      <c r="K61" s="16"/>
    </row>
    <row r="62" spans="1:11">
      <c r="A62" s="80">
        <v>43221</v>
      </c>
      <c r="C62" s="1" t="s">
        <v>569</v>
      </c>
      <c r="D62" s="1" t="s">
        <v>570</v>
      </c>
      <c r="F62" s="81">
        <v>-25</v>
      </c>
      <c r="G62" s="81"/>
      <c r="H62" s="79">
        <f t="shared" si="0"/>
        <v>699.06000000000006</v>
      </c>
      <c r="I62" s="93"/>
      <c r="K62" s="16"/>
    </row>
    <row r="63" spans="1:11">
      <c r="A63" s="80">
        <v>43221</v>
      </c>
      <c r="C63" s="1" t="s">
        <v>571</v>
      </c>
      <c r="D63" s="1" t="s">
        <v>572</v>
      </c>
      <c r="F63" s="81">
        <v>-39.9</v>
      </c>
      <c r="G63" s="81"/>
      <c r="H63" s="79">
        <f t="shared" si="0"/>
        <v>659.16000000000008</v>
      </c>
      <c r="I63" s="93"/>
      <c r="K63" s="16"/>
    </row>
    <row r="64" spans="1:11">
      <c r="A64" s="80">
        <v>43221</v>
      </c>
      <c r="C64" s="1" t="s">
        <v>573</v>
      </c>
      <c r="D64" s="1" t="s">
        <v>574</v>
      </c>
      <c r="F64" s="81">
        <v>-19.940000000000001</v>
      </c>
      <c r="G64" s="81"/>
      <c r="H64" s="79">
        <f t="shared" si="0"/>
        <v>639.22</v>
      </c>
      <c r="I64" s="93"/>
      <c r="K64" s="16"/>
    </row>
    <row r="65" spans="1:11">
      <c r="A65" s="80">
        <v>43229</v>
      </c>
      <c r="C65" s="1" t="s">
        <v>575</v>
      </c>
      <c r="D65" s="1" t="s">
        <v>576</v>
      </c>
      <c r="F65" s="81">
        <v>-11.81</v>
      </c>
      <c r="G65" s="81"/>
      <c r="H65" s="79">
        <f t="shared" si="0"/>
        <v>627.41000000000008</v>
      </c>
      <c r="I65" s="93"/>
      <c r="K65" s="16"/>
    </row>
    <row r="66" spans="1:11">
      <c r="A66" s="80">
        <v>43229</v>
      </c>
      <c r="C66" s="1" t="s">
        <v>577</v>
      </c>
      <c r="D66" s="1" t="s">
        <v>578</v>
      </c>
      <c r="F66" s="81">
        <v>-15.87</v>
      </c>
      <c r="G66" s="81"/>
      <c r="H66" s="79">
        <f t="shared" si="0"/>
        <v>611.54000000000008</v>
      </c>
      <c r="I66" s="93"/>
      <c r="K66" s="16"/>
    </row>
    <row r="67" spans="1:11">
      <c r="A67" s="80">
        <v>43244</v>
      </c>
      <c r="C67" s="1" t="s">
        <v>579</v>
      </c>
      <c r="F67" s="93"/>
      <c r="G67" s="81">
        <v>25</v>
      </c>
      <c r="H67" s="79">
        <f t="shared" si="0"/>
        <v>636.54000000000008</v>
      </c>
      <c r="I67" s="93"/>
    </row>
    <row r="68" spans="1:11">
      <c r="A68" s="80">
        <v>43281</v>
      </c>
      <c r="C68" s="1" t="s">
        <v>580</v>
      </c>
      <c r="F68" s="93"/>
      <c r="G68" s="81">
        <v>25</v>
      </c>
      <c r="H68" s="79">
        <f t="shared" si="0"/>
        <v>661.54000000000008</v>
      </c>
      <c r="I68" s="93"/>
    </row>
    <row r="69" spans="1:11">
      <c r="A69" s="80">
        <v>43281</v>
      </c>
      <c r="C69" s="1" t="s">
        <v>581</v>
      </c>
      <c r="F69" s="93"/>
      <c r="G69" s="81">
        <v>25</v>
      </c>
      <c r="H69" s="79">
        <f t="shared" si="0"/>
        <v>686.54000000000008</v>
      </c>
      <c r="I69" s="93"/>
    </row>
    <row r="70" spans="1:11">
      <c r="A70" s="80">
        <v>43281</v>
      </c>
      <c r="C70" s="1" t="s">
        <v>582</v>
      </c>
      <c r="F70" s="93"/>
      <c r="G70" s="81">
        <v>25</v>
      </c>
      <c r="H70" s="79">
        <f t="shared" si="0"/>
        <v>711.54000000000008</v>
      </c>
      <c r="I70" s="104"/>
      <c r="J70" s="104"/>
      <c r="K70" s="104"/>
    </row>
    <row r="71" spans="1:11" ht="15.75" customHeight="1">
      <c r="A71" s="80"/>
      <c r="C71" s="1"/>
      <c r="D71" s="1"/>
      <c r="G71" s="81"/>
      <c r="H71" s="105" t="s">
        <v>583</v>
      </c>
      <c r="I71" s="104"/>
      <c r="J71" s="104"/>
      <c r="K71" s="104"/>
    </row>
    <row r="72" spans="1:11" ht="15.75" customHeight="1">
      <c r="A72" s="80"/>
      <c r="C72" s="1"/>
      <c r="D72" s="1"/>
      <c r="F72">
        <f>SUM(F3:F71)</f>
        <v>-870.2299999999999</v>
      </c>
      <c r="G72" s="81">
        <f>SUM(G8:G71)</f>
        <v>1040</v>
      </c>
    </row>
    <row r="73" spans="1:11" ht="15.75" customHeight="1">
      <c r="A73" s="80"/>
      <c r="C73" s="1"/>
      <c r="D73" s="1"/>
      <c r="G73" s="81"/>
    </row>
    <row r="74" spans="1:11" ht="15.75" customHeight="1">
      <c r="A74" s="80">
        <v>43281</v>
      </c>
      <c r="C74" s="1" t="s">
        <v>584</v>
      </c>
      <c r="D74" s="1" t="s">
        <v>585</v>
      </c>
      <c r="G74" s="106">
        <v>-77.91</v>
      </c>
      <c r="H74" s="1" t="s">
        <v>586</v>
      </c>
    </row>
    <row r="75" spans="1:11" ht="15.75" customHeight="1">
      <c r="A75" s="80">
        <v>43281</v>
      </c>
      <c r="C75" s="1" t="s">
        <v>587</v>
      </c>
      <c r="D75" s="1" t="s">
        <v>588</v>
      </c>
      <c r="G75" s="106">
        <v>-69.27</v>
      </c>
      <c r="H75" s="1" t="s">
        <v>586</v>
      </c>
    </row>
    <row r="77" spans="1:11" ht="15.75" customHeight="1">
      <c r="G77" s="1" t="s">
        <v>589</v>
      </c>
      <c r="H77">
        <f>H70+G74+G75</f>
        <v>564.36000000000013</v>
      </c>
    </row>
    <row r="78" spans="1:11" ht="15.75" customHeight="1">
      <c r="F78">
        <f>F72+G74+G75</f>
        <v>-1017.4099999999999</v>
      </c>
    </row>
  </sheetData>
  <printOptions horizontalCentered="1" gridLines="1"/>
  <pageMargins left="0.7" right="0.7" top="0.75" bottom="0.75" header="0" footer="0"/>
  <pageSetup fitToHeight="0" pageOrder="overThenDown" orientation="portrait" cellComments="atEnd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K60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.75" customHeight="1"/>
  <sheetData>
    <row r="1" spans="1:11">
      <c r="A1" s="118" t="s">
        <v>590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15.75" customHeight="1">
      <c r="C2" s="1"/>
      <c r="D2" s="1" t="s">
        <v>591</v>
      </c>
      <c r="E2" s="1" t="s">
        <v>592</v>
      </c>
      <c r="F2" s="1" t="s">
        <v>593</v>
      </c>
      <c r="G2" s="1" t="s">
        <v>594</v>
      </c>
      <c r="H2" s="1" t="s">
        <v>595</v>
      </c>
      <c r="I2" s="1" t="s">
        <v>596</v>
      </c>
      <c r="J2" s="1" t="s">
        <v>597</v>
      </c>
      <c r="K2" s="1" t="s">
        <v>598</v>
      </c>
    </row>
    <row r="3" spans="1:11">
      <c r="A3" s="107" t="s">
        <v>599</v>
      </c>
      <c r="B3" s="107" t="s">
        <v>600</v>
      </c>
      <c r="C3" s="108" t="s">
        <v>601</v>
      </c>
    </row>
    <row r="4" spans="1:11">
      <c r="A4" s="42" t="s">
        <v>602</v>
      </c>
      <c r="B4" s="42" t="s">
        <v>603</v>
      </c>
      <c r="C4" s="42" t="s">
        <v>27</v>
      </c>
      <c r="D4" s="109"/>
      <c r="I4" s="104"/>
      <c r="K4" s="109"/>
    </row>
    <row r="5" spans="1:11">
      <c r="A5" s="42" t="s">
        <v>604</v>
      </c>
      <c r="B5" s="42" t="s">
        <v>605</v>
      </c>
      <c r="C5" s="42" t="s">
        <v>27</v>
      </c>
      <c r="K5" s="109"/>
    </row>
    <row r="6" spans="1:11">
      <c r="A6" s="107" t="s">
        <v>22</v>
      </c>
      <c r="B6" s="42" t="s">
        <v>606</v>
      </c>
      <c r="C6" s="110" t="s">
        <v>208</v>
      </c>
      <c r="D6" s="109"/>
      <c r="F6" s="109"/>
      <c r="I6" s="109"/>
    </row>
    <row r="7" spans="1:11">
      <c r="A7" s="107" t="s">
        <v>607</v>
      </c>
      <c r="B7" s="107" t="s">
        <v>608</v>
      </c>
      <c r="C7" s="111" t="s">
        <v>27</v>
      </c>
      <c r="G7" s="109"/>
    </row>
    <row r="8" spans="1:11">
      <c r="A8" s="107" t="s">
        <v>27</v>
      </c>
      <c r="B8" s="107" t="s">
        <v>28</v>
      </c>
      <c r="C8" s="42" t="s">
        <v>27</v>
      </c>
      <c r="D8" s="112"/>
      <c r="E8" s="112"/>
      <c r="F8" s="112"/>
    </row>
    <row r="9" spans="1:11">
      <c r="A9" s="107" t="s">
        <v>609</v>
      </c>
      <c r="B9" s="107" t="s">
        <v>610</v>
      </c>
      <c r="C9" s="108" t="s">
        <v>601</v>
      </c>
      <c r="D9" s="93"/>
    </row>
    <row r="10" spans="1:11">
      <c r="A10" s="42" t="s">
        <v>208</v>
      </c>
      <c r="B10" s="42" t="s">
        <v>611</v>
      </c>
      <c r="C10" s="110" t="s">
        <v>27</v>
      </c>
      <c r="D10" s="93"/>
      <c r="K10" s="104"/>
    </row>
    <row r="11" spans="1:11">
      <c r="A11" s="42" t="s">
        <v>43</v>
      </c>
      <c r="B11" s="42" t="s">
        <v>44</v>
      </c>
      <c r="C11" s="42" t="s">
        <v>27</v>
      </c>
      <c r="D11" s="93"/>
      <c r="E11" s="109"/>
      <c r="F11" s="104"/>
      <c r="G11" s="109"/>
      <c r="H11" s="104"/>
      <c r="K11" s="109"/>
    </row>
    <row r="12" spans="1:11">
      <c r="A12" s="107" t="s">
        <v>148</v>
      </c>
      <c r="B12" s="42" t="s">
        <v>612</v>
      </c>
      <c r="C12" s="108" t="s">
        <v>601</v>
      </c>
      <c r="D12" s="93"/>
    </row>
    <row r="13" spans="1:11">
      <c r="A13" s="42" t="s">
        <v>613</v>
      </c>
      <c r="B13" s="42" t="s">
        <v>614</v>
      </c>
      <c r="C13" s="108" t="s">
        <v>601</v>
      </c>
      <c r="D13" s="93"/>
    </row>
    <row r="14" spans="1:11">
      <c r="A14" s="107" t="s">
        <v>615</v>
      </c>
      <c r="B14" s="107" t="s">
        <v>616</v>
      </c>
      <c r="C14" s="42" t="s">
        <v>617</v>
      </c>
      <c r="D14" s="109"/>
      <c r="G14" s="109"/>
      <c r="J14" s="109"/>
    </row>
    <row r="15" spans="1:11">
      <c r="A15" s="107" t="s">
        <v>79</v>
      </c>
      <c r="B15" s="107" t="s">
        <v>80</v>
      </c>
      <c r="C15" s="42" t="s">
        <v>617</v>
      </c>
      <c r="D15" s="109"/>
      <c r="F15" s="109"/>
      <c r="H15" s="109"/>
      <c r="I15" s="109"/>
      <c r="K15" s="109"/>
    </row>
    <row r="16" spans="1:11">
      <c r="A16" s="107" t="s">
        <v>96</v>
      </c>
      <c r="B16" s="107" t="s">
        <v>97</v>
      </c>
      <c r="C16" s="42" t="s">
        <v>617</v>
      </c>
      <c r="D16" s="109"/>
      <c r="I16" s="109"/>
    </row>
    <row r="17" spans="1:11">
      <c r="A17" s="107" t="s">
        <v>101</v>
      </c>
      <c r="B17" s="107" t="s">
        <v>102</v>
      </c>
      <c r="C17" s="42" t="s">
        <v>617</v>
      </c>
      <c r="D17" s="93"/>
      <c r="E17" s="109"/>
    </row>
    <row r="18" spans="1:11">
      <c r="A18" s="107" t="s">
        <v>618</v>
      </c>
      <c r="B18" s="107" t="s">
        <v>619</v>
      </c>
      <c r="C18" s="111" t="s">
        <v>208</v>
      </c>
      <c r="D18" s="109"/>
      <c r="K18" s="109"/>
    </row>
    <row r="19" spans="1:11">
      <c r="A19" s="107" t="s">
        <v>342</v>
      </c>
      <c r="B19" s="107" t="s">
        <v>620</v>
      </c>
      <c r="C19" s="42" t="s">
        <v>617</v>
      </c>
      <c r="D19" s="93"/>
      <c r="K19" s="113"/>
    </row>
    <row r="20" spans="1:11">
      <c r="A20" s="107" t="s">
        <v>621</v>
      </c>
      <c r="B20" s="107" t="s">
        <v>622</v>
      </c>
      <c r="C20" s="42" t="s">
        <v>617</v>
      </c>
      <c r="D20" s="93"/>
      <c r="J20" s="109"/>
    </row>
    <row r="21" spans="1:11">
      <c r="A21" s="107" t="s">
        <v>303</v>
      </c>
      <c r="B21" s="107" t="s">
        <v>623</v>
      </c>
      <c r="C21" s="42" t="s">
        <v>617</v>
      </c>
      <c r="D21" s="114"/>
      <c r="G21" s="114"/>
      <c r="J21" s="114"/>
      <c r="K21" s="114"/>
    </row>
    <row r="22" spans="1:11">
      <c r="A22" s="107" t="s">
        <v>223</v>
      </c>
      <c r="B22" s="107" t="s">
        <v>624</v>
      </c>
      <c r="C22" s="111" t="s">
        <v>279</v>
      </c>
      <c r="D22" s="109"/>
    </row>
    <row r="23" spans="1:11">
      <c r="A23" s="107" t="s">
        <v>134</v>
      </c>
      <c r="B23" s="107" t="s">
        <v>135</v>
      </c>
      <c r="C23" s="111" t="s">
        <v>279</v>
      </c>
      <c r="D23" s="93"/>
      <c r="K23" s="109"/>
    </row>
    <row r="24" spans="1:11">
      <c r="A24" s="107" t="s">
        <v>50</v>
      </c>
      <c r="B24" s="107" t="s">
        <v>140</v>
      </c>
      <c r="C24" s="42" t="s">
        <v>279</v>
      </c>
      <c r="D24" s="93"/>
      <c r="E24" s="109"/>
      <c r="I24" s="109"/>
      <c r="K24" s="104"/>
    </row>
    <row r="25" spans="1:11">
      <c r="A25" s="107" t="s">
        <v>607</v>
      </c>
      <c r="B25" s="107" t="s">
        <v>625</v>
      </c>
      <c r="C25" s="108" t="s">
        <v>601</v>
      </c>
      <c r="D25" s="93"/>
    </row>
    <row r="26" spans="1:11">
      <c r="A26" s="107" t="s">
        <v>303</v>
      </c>
      <c r="B26" s="107" t="s">
        <v>626</v>
      </c>
      <c r="C26" s="111" t="s">
        <v>279</v>
      </c>
      <c r="D26" s="109"/>
      <c r="I26" s="109"/>
    </row>
    <row r="27" spans="1:11">
      <c r="A27" s="107" t="s">
        <v>148</v>
      </c>
      <c r="B27" s="107" t="s">
        <v>627</v>
      </c>
      <c r="C27" s="108" t="s">
        <v>601</v>
      </c>
      <c r="D27" s="93"/>
    </row>
    <row r="28" spans="1:11">
      <c r="A28" s="42" t="s">
        <v>159</v>
      </c>
      <c r="B28" s="42" t="s">
        <v>160</v>
      </c>
      <c r="C28" s="108" t="s">
        <v>601</v>
      </c>
      <c r="D28" s="93"/>
    </row>
    <row r="29" spans="1:11" ht="14.4">
      <c r="A29" s="107" t="s">
        <v>259</v>
      </c>
      <c r="B29" s="107" t="s">
        <v>628</v>
      </c>
      <c r="C29" s="111" t="s">
        <v>279</v>
      </c>
      <c r="D29" s="109"/>
      <c r="J29" s="109"/>
    </row>
    <row r="30" spans="1:11" ht="14.4">
      <c r="A30" s="107" t="s">
        <v>184</v>
      </c>
      <c r="B30" s="107" t="s">
        <v>185</v>
      </c>
      <c r="C30" s="108" t="s">
        <v>601</v>
      </c>
      <c r="D30" s="93"/>
    </row>
    <row r="31" spans="1:11" ht="14.4">
      <c r="A31" s="107" t="s">
        <v>629</v>
      </c>
      <c r="B31" s="107" t="s">
        <v>630</v>
      </c>
      <c r="C31" s="108" t="s">
        <v>601</v>
      </c>
      <c r="D31" s="93"/>
    </row>
    <row r="32" spans="1:11" ht="14.4">
      <c r="A32" s="42" t="s">
        <v>191</v>
      </c>
      <c r="B32" s="42" t="s">
        <v>192</v>
      </c>
      <c r="C32" s="42" t="s">
        <v>279</v>
      </c>
      <c r="D32" s="93"/>
      <c r="F32" s="104"/>
      <c r="G32" s="109"/>
      <c r="H32" s="109"/>
      <c r="K32" s="104"/>
    </row>
    <row r="33" spans="1:11" ht="14.4">
      <c r="A33" s="42" t="s">
        <v>307</v>
      </c>
      <c r="B33" s="42" t="s">
        <v>631</v>
      </c>
      <c r="C33" s="42" t="s">
        <v>279</v>
      </c>
      <c r="D33" s="93"/>
      <c r="E33" s="104"/>
      <c r="K33" s="104"/>
    </row>
    <row r="34" spans="1:11" ht="14.4">
      <c r="A34" s="107" t="s">
        <v>202</v>
      </c>
      <c r="B34" s="107" t="s">
        <v>203</v>
      </c>
      <c r="C34" s="108" t="s">
        <v>601</v>
      </c>
      <c r="D34" s="93"/>
    </row>
    <row r="35" spans="1:11" ht="14.4">
      <c r="A35" s="115" t="s">
        <v>223</v>
      </c>
      <c r="B35" s="115" t="s">
        <v>632</v>
      </c>
      <c r="C35" s="108" t="s">
        <v>601</v>
      </c>
      <c r="D35" s="93"/>
    </row>
    <row r="36" spans="1:11" ht="14.4">
      <c r="A36" s="116" t="s">
        <v>633</v>
      </c>
      <c r="B36" s="115" t="s">
        <v>634</v>
      </c>
      <c r="C36" s="117"/>
      <c r="D36" s="113"/>
      <c r="E36" s="113"/>
      <c r="F36" s="113"/>
      <c r="G36" s="113"/>
      <c r="H36" s="113"/>
      <c r="I36" s="113"/>
      <c r="J36" s="113"/>
      <c r="K36" s="113"/>
    </row>
    <row r="37" spans="1:11" ht="14.4">
      <c r="A37" s="107" t="s">
        <v>635</v>
      </c>
      <c r="B37" s="107" t="s">
        <v>636</v>
      </c>
      <c r="C37" s="111" t="s">
        <v>208</v>
      </c>
      <c r="D37" s="109"/>
      <c r="I37" s="109"/>
      <c r="J37" s="109"/>
      <c r="K37" s="109"/>
    </row>
    <row r="38" spans="1:11" ht="14.4">
      <c r="A38" s="107" t="s">
        <v>637</v>
      </c>
      <c r="B38" s="107" t="s">
        <v>638</v>
      </c>
      <c r="C38" s="108" t="s">
        <v>601</v>
      </c>
      <c r="D38" s="93"/>
    </row>
    <row r="39" spans="1:11" ht="14.4">
      <c r="A39" s="107" t="s">
        <v>303</v>
      </c>
      <c r="B39" s="107" t="s">
        <v>639</v>
      </c>
      <c r="C39" s="108" t="s">
        <v>601</v>
      </c>
      <c r="D39" s="93"/>
    </row>
    <row r="40" spans="1:11" ht="14.4">
      <c r="A40" s="107" t="s">
        <v>640</v>
      </c>
      <c r="B40" s="107" t="s">
        <v>641</v>
      </c>
      <c r="C40" s="108" t="s">
        <v>601</v>
      </c>
      <c r="D40" s="93"/>
    </row>
    <row r="41" spans="1:11" ht="14.4">
      <c r="A41" s="107" t="s">
        <v>621</v>
      </c>
      <c r="B41" s="107" t="s">
        <v>642</v>
      </c>
      <c r="C41" s="108" t="s">
        <v>601</v>
      </c>
      <c r="D41" s="93"/>
    </row>
    <row r="42" spans="1:11" ht="14.4">
      <c r="A42" s="107" t="s">
        <v>303</v>
      </c>
      <c r="B42" s="107" t="s">
        <v>643</v>
      </c>
      <c r="C42" s="108" t="s">
        <v>601</v>
      </c>
      <c r="D42" s="93"/>
    </row>
    <row r="43" spans="1:11" ht="14.4">
      <c r="A43" s="107" t="s">
        <v>644</v>
      </c>
      <c r="B43" s="107" t="s">
        <v>645</v>
      </c>
      <c r="C43" s="108" t="s">
        <v>601</v>
      </c>
      <c r="D43" s="93"/>
    </row>
    <row r="44" spans="1:11" ht="14.4">
      <c r="A44" s="107" t="s">
        <v>274</v>
      </c>
      <c r="B44" s="107" t="s">
        <v>275</v>
      </c>
      <c r="C44" s="108" t="s">
        <v>601</v>
      </c>
      <c r="D44" s="114"/>
      <c r="E44" s="114"/>
      <c r="F44" s="114"/>
      <c r="G44" s="114"/>
      <c r="H44" s="114"/>
      <c r="I44" s="114"/>
      <c r="J44" s="114"/>
      <c r="K44" s="114"/>
    </row>
    <row r="45" spans="1:11" ht="14.4">
      <c r="A45" s="107" t="s">
        <v>279</v>
      </c>
      <c r="B45" s="107" t="s">
        <v>280</v>
      </c>
      <c r="C45" s="42" t="s">
        <v>279</v>
      </c>
      <c r="D45" s="109"/>
      <c r="E45" s="109"/>
      <c r="F45" s="104"/>
      <c r="G45" s="109"/>
      <c r="I45" s="104"/>
    </row>
    <row r="46" spans="1:11" ht="14.4">
      <c r="A46" s="107" t="s">
        <v>284</v>
      </c>
      <c r="B46" s="107" t="s">
        <v>285</v>
      </c>
      <c r="C46" s="110" t="s">
        <v>208</v>
      </c>
      <c r="D46" s="109"/>
      <c r="K46" s="109"/>
    </row>
    <row r="47" spans="1:11" ht="14.4">
      <c r="A47" s="107" t="s">
        <v>646</v>
      </c>
      <c r="B47" s="107" t="s">
        <v>647</v>
      </c>
      <c r="C47" s="111" t="s">
        <v>208</v>
      </c>
      <c r="D47" s="109"/>
      <c r="I47" s="109"/>
      <c r="J47" s="109"/>
    </row>
    <row r="48" spans="1:11" ht="14.4">
      <c r="A48" s="107" t="s">
        <v>208</v>
      </c>
      <c r="B48" s="107" t="s">
        <v>288</v>
      </c>
      <c r="C48" s="110" t="s">
        <v>208</v>
      </c>
      <c r="D48" s="93"/>
      <c r="E48" s="109"/>
      <c r="F48" s="93"/>
      <c r="G48" s="93"/>
      <c r="H48" s="109"/>
      <c r="I48" s="93"/>
      <c r="J48" s="93"/>
      <c r="K48" s="109"/>
    </row>
    <row r="49" spans="1:10" ht="14.4">
      <c r="A49" s="107" t="s">
        <v>292</v>
      </c>
      <c r="B49" s="107" t="s">
        <v>293</v>
      </c>
      <c r="C49" s="110" t="s">
        <v>208</v>
      </c>
      <c r="D49" s="109"/>
      <c r="F49" s="109"/>
      <c r="H49" s="109"/>
      <c r="J49" s="104"/>
    </row>
    <row r="50" spans="1:10" ht="14.4">
      <c r="A50" s="94"/>
      <c r="B50" s="94"/>
      <c r="C50" s="93"/>
      <c r="D50" s="93"/>
    </row>
    <row r="51" spans="1:10" ht="13.2">
      <c r="A51" s="93"/>
      <c r="B51" s="93"/>
      <c r="C51" s="93"/>
      <c r="D51" s="93"/>
    </row>
    <row r="52" spans="1:10" ht="13.2">
      <c r="A52" s="93"/>
      <c r="B52" s="93"/>
    </row>
    <row r="53" spans="1:10" ht="13.2">
      <c r="A53" s="93"/>
      <c r="B53" s="93"/>
    </row>
    <row r="54" spans="1:10" ht="13.2">
      <c r="A54" s="93"/>
      <c r="B54" s="93"/>
    </row>
    <row r="55" spans="1:10" ht="13.2">
      <c r="A55" s="93"/>
      <c r="B55" s="93"/>
    </row>
    <row r="56" spans="1:10" ht="13.2">
      <c r="A56" s="93"/>
      <c r="B56" s="93"/>
    </row>
    <row r="57" spans="1:10" ht="13.2">
      <c r="A57" s="93"/>
      <c r="B57" s="93"/>
    </row>
    <row r="58" spans="1:10" ht="13.2">
      <c r="A58" s="93"/>
      <c r="B58" s="93"/>
    </row>
    <row r="59" spans="1:10" ht="13.2">
      <c r="A59" s="93"/>
      <c r="B59" s="93"/>
    </row>
    <row r="60" spans="1:10" ht="13.2">
      <c r="A60" s="93"/>
      <c r="B60" s="93"/>
    </row>
  </sheetData>
  <mergeCells count="1">
    <mergeCell ref="A1:K1"/>
  </mergeCells>
  <printOptions horizontalCentered="1" gridLines="1"/>
  <pageMargins left="0.7" right="0.7" top="0.75" bottom="0.75" header="0" footer="0"/>
  <pageSetup fitToHeight="0" pageOrder="overThenDown" orientation="portrait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Roster</vt:lpstr>
      <vt:lpstr>Sheet5</vt:lpstr>
      <vt:lpstr>Birthdates</vt:lpstr>
      <vt:lpstr>20182019 Budget</vt:lpstr>
      <vt:lpstr>20172018 Budget</vt:lpstr>
      <vt:lpstr>20182019 Nomination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Wendorf</dc:creator>
  <cp:lastModifiedBy>Jonathon Wendorf</cp:lastModifiedBy>
  <dcterms:created xsi:type="dcterms:W3CDTF">2022-06-21T18:11:38Z</dcterms:created>
  <dcterms:modified xsi:type="dcterms:W3CDTF">2022-06-21T18:11:38Z</dcterms:modified>
</cp:coreProperties>
</file>