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 Roster" sheetId="1" r:id="rId3"/>
    <sheet state="visible" name="Moms' Birthdays" sheetId="2" r:id="rId4"/>
    <sheet state="visible" name="Kids' Birthdays" sheetId="3" r:id="rId5"/>
    <sheet state="visible" name="2019-2020 Roster" sheetId="4" r:id="rId6"/>
  </sheets>
  <definedNames>
    <definedName hidden="1" localSheetId="3" name="_xlnm._FilterDatabase">'2019-2020 Roster'!$A$4:$J$51</definedName>
    <definedName hidden="1" localSheetId="3" name="Z_1B1A46B0_F637_48CA_A084_0557DD65FCBF_.wvu.FilterData">'2019-2020 Roster'!$A$4:$J$51</definedName>
  </definedNames>
  <calcPr/>
  <customWorkbookViews>
    <customWorkbookView activeSheetId="0" maximized="1" tabRatio="600" windowHeight="0" windowWidth="0" guid="{1B1A46B0-F637-48CA-A084-0557DD65FCBF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2">
      <text>
        <t xml:space="preserve">missing "getting to know you" form</t>
      </text>
    </comment>
    <comment authorId="0" ref="B42">
      <text>
        <t xml:space="preserve">missing "getting to know you" form</t>
      </text>
    </comment>
  </commentList>
</comments>
</file>

<file path=xl/sharedStrings.xml><?xml version="1.0" encoding="utf-8"?>
<sst xmlns="http://schemas.openxmlformats.org/spreadsheetml/2006/main" count="705" uniqueCount="421">
  <si>
    <t>MOMS Club of Placentia Roster</t>
  </si>
  <si>
    <t>Name</t>
  </si>
  <si>
    <t>Cell #</t>
  </si>
  <si>
    <t>E-mail</t>
  </si>
  <si>
    <t>Address</t>
  </si>
  <si>
    <t>Birthday</t>
  </si>
  <si>
    <t>Spouse</t>
  </si>
  <si>
    <t>Home #</t>
  </si>
  <si>
    <t>Join date</t>
  </si>
  <si>
    <t>Child(ren)</t>
  </si>
  <si>
    <t>Lizz Adams</t>
  </si>
  <si>
    <t>949-294-1485</t>
  </si>
  <si>
    <t>jimlizzadams@gmail.com ,</t>
  </si>
  <si>
    <t>4852 Sanbert St., Placentia</t>
  </si>
  <si>
    <t>Jim</t>
  </si>
  <si>
    <t>Emma (8/12/12), Phillip (11/26/16)</t>
  </si>
  <si>
    <t>Alicia Azevedo</t>
  </si>
  <si>
    <t>213-344-9716</t>
  </si>
  <si>
    <t>aliciayou81@yahoo.com ,</t>
  </si>
  <si>
    <t>1213 Naples Ave., Placentia</t>
  </si>
  <si>
    <t>David</t>
  </si>
  <si>
    <t>August 2015</t>
  </si>
  <si>
    <t>Reagan (7/17/12) Madison (11/30/13) Kennedy (3/2/16)</t>
  </si>
  <si>
    <t>Angela (Angie) Barile</t>
  </si>
  <si>
    <t>714-507-9846</t>
  </si>
  <si>
    <t>angiebarile@gmail.com ,</t>
  </si>
  <si>
    <t>1943 Key Dr., Placentia</t>
  </si>
  <si>
    <t>Giavanna (1/8/16), Arianna (9/28/18)</t>
  </si>
  <si>
    <t>Emmy Chang</t>
  </si>
  <si>
    <t>714-797-3177</t>
  </si>
  <si>
    <t>emmylchang@gmail.com ,</t>
  </si>
  <si>
    <t>300 Bagnall Ave., Placentia</t>
  </si>
  <si>
    <t>Jeff</t>
  </si>
  <si>
    <t>November 2018</t>
  </si>
  <si>
    <t>Madeline (9/24/11), Evelyn (2/19/13)</t>
  </si>
  <si>
    <t>Gina Clark</t>
  </si>
  <si>
    <t>714-624-6842</t>
  </si>
  <si>
    <t>ms.gina.v@gmail.com ,</t>
  </si>
  <si>
    <t>236 Eisenhower Way, Placentia</t>
  </si>
  <si>
    <t>Patrick</t>
  </si>
  <si>
    <t>September 2015</t>
  </si>
  <si>
    <t>Gianna (5/20/14), Vincenzo (07/25/16)</t>
  </si>
  <si>
    <t>Shannon Correia</t>
  </si>
  <si>
    <t>714-425-9610</t>
  </si>
  <si>
    <t>mcshan19881@hotmail.com</t>
  </si>
  <si>
    <t>1416 Via Balboa, Placentia</t>
  </si>
  <si>
    <t>Casey</t>
  </si>
  <si>
    <t>November 2015</t>
  </si>
  <si>
    <t>Madison (5/30/15), Jaxon (2/1/2018)</t>
  </si>
  <si>
    <t>Becky Demboski</t>
  </si>
  <si>
    <t>619-322-3128</t>
  </si>
  <si>
    <t>rebeccaday123@yahoo.com ,</t>
  </si>
  <si>
    <t>1007 Cobb Ave, Placentia</t>
  </si>
  <si>
    <t>Mike</t>
  </si>
  <si>
    <t>Katelyn (5/26/14), Sierra (3/22/16)</t>
  </si>
  <si>
    <t>Priscilla Davey</t>
  </si>
  <si>
    <t>714-388-8716</t>
  </si>
  <si>
    <t>edittman6@outlook.com ,</t>
  </si>
  <si>
    <t>September 2019</t>
  </si>
  <si>
    <t>Beth Downie</t>
  </si>
  <si>
    <t>757-707-4212</t>
  </si>
  <si>
    <t>beedownie@gmail.com ,</t>
  </si>
  <si>
    <t>1714 Hawthorne St., Placentia</t>
  </si>
  <si>
    <t>Chris</t>
  </si>
  <si>
    <t>June 2019</t>
  </si>
  <si>
    <t>Grace (10/6/17), Oliver (6/8/19)</t>
  </si>
  <si>
    <t>Lindsay Espinoza</t>
  </si>
  <si>
    <t>714-606-2215</t>
  </si>
  <si>
    <t>lindsay.n.espinoza@gmail.com ,</t>
  </si>
  <si>
    <t>1248 Salvador Dr., Placentia</t>
  </si>
  <si>
    <t>Cesar</t>
  </si>
  <si>
    <t>714-203-1755</t>
  </si>
  <si>
    <t>October 2014</t>
  </si>
  <si>
    <t>Nathan (12/16/11), Audrey (3/26/14)</t>
  </si>
  <si>
    <t xml:space="preserve">Jessica Fewer </t>
  </si>
  <si>
    <t>714-402-2828</t>
  </si>
  <si>
    <t>jessicamfewer@gmail.com ,</t>
  </si>
  <si>
    <t xml:space="preserve">1124 Nottingham Way, Placentia </t>
  </si>
  <si>
    <t>Matt</t>
  </si>
  <si>
    <t>Zachary (3/22/19)</t>
  </si>
  <si>
    <t>Ericka Fidel</t>
  </si>
  <si>
    <t>562-451-7644</t>
  </si>
  <si>
    <t>meooowlover@yahoo.com ,</t>
  </si>
  <si>
    <t>1010 E Yorba Linda Blvd. #1015, Placentia</t>
  </si>
  <si>
    <t>Brad</t>
  </si>
  <si>
    <t>Emery (6/18/17)</t>
  </si>
  <si>
    <t>Kari Fung</t>
  </si>
  <si>
    <t>805-895-7945</t>
  </si>
  <si>
    <t>kuntuzos@gmail.com ,</t>
  </si>
  <si>
    <t>1143 Maertzweiler Dr., Placentia</t>
  </si>
  <si>
    <t>Brent</t>
  </si>
  <si>
    <t>September 2017</t>
  </si>
  <si>
    <t>Emily (10/18/14)</t>
  </si>
  <si>
    <t>Alicia Hansell</t>
  </si>
  <si>
    <t>562-761-6202</t>
  </si>
  <si>
    <t>aliciahansell@yahoo.com ,</t>
  </si>
  <si>
    <t>460 Via De Leon, Placentia</t>
  </si>
  <si>
    <t>Keith</t>
  </si>
  <si>
    <t>Nathan (6/4/13)</t>
  </si>
  <si>
    <t>Rebecca Jacobs</t>
  </si>
  <si>
    <t>562-481-4865</t>
  </si>
  <si>
    <t xml:space="preserve">rebecca.jacobsrn@gmail.com , </t>
  </si>
  <si>
    <t>2413 Cambridge Ave., Placentia</t>
  </si>
  <si>
    <t>Emersyn (7/30/12), Cora (6/29/15), Holland (7/24/18)</t>
  </si>
  <si>
    <t>Hetal Jain</t>
  </si>
  <si>
    <t>626-434-6726</t>
  </si>
  <si>
    <t>hetalm@gmail.com ,</t>
  </si>
  <si>
    <t xml:space="preserve">820 Carew Dr. Placentia </t>
  </si>
  <si>
    <t>Suken</t>
  </si>
  <si>
    <t>Karina (11/19/11)  Nikhil 2/8/16</t>
  </si>
  <si>
    <t xml:space="preserve">Shannyn Kirkland </t>
  </si>
  <si>
    <t>714-469-3716</t>
  </si>
  <si>
    <t xml:space="preserve">shannykirkland@gmail.com , </t>
  </si>
  <si>
    <t xml:space="preserve">212 Eisenhower Way, Placentia </t>
  </si>
  <si>
    <t>Kenny</t>
  </si>
  <si>
    <t>August 2018</t>
  </si>
  <si>
    <t>Sophia (10/28/07), Kennedy (2/6/13), Michael (8/30/15)</t>
  </si>
  <si>
    <t>Christin Knobbe</t>
  </si>
  <si>
    <t>714-394-8960</t>
  </si>
  <si>
    <t>christin.knobbe@yahoo.com ,</t>
  </si>
  <si>
    <t>5231 Cedarlawn Dr., Placentia</t>
  </si>
  <si>
    <t>Michael</t>
  </si>
  <si>
    <t>August 2016</t>
  </si>
  <si>
    <t>Kaelynn (1/2/15), Micah (1/23/17)</t>
  </si>
  <si>
    <t>Corinne Lyons</t>
  </si>
  <si>
    <t>714-262-0942</t>
  </si>
  <si>
    <t>clyons100@gmail.com ,</t>
  </si>
  <si>
    <t xml:space="preserve">1831 Geeging Pl., Placentia </t>
  </si>
  <si>
    <t>Scott</t>
  </si>
  <si>
    <t>Emmy (4/14/15), Maisie (7/25/18)</t>
  </si>
  <si>
    <t>Angela Madrigal</t>
  </si>
  <si>
    <t>714-260-2438</t>
  </si>
  <si>
    <t>pbillyang@gmail.com ,</t>
  </si>
  <si>
    <t>626 Kansas Ave., Placentia</t>
  </si>
  <si>
    <t>Ernie</t>
  </si>
  <si>
    <t>Brody (7/21/16), Andrew  (4/23/19)</t>
  </si>
  <si>
    <t>Candi Maher</t>
  </si>
  <si>
    <t>714-390-9117</t>
  </si>
  <si>
    <t>sweetcandi77@gmail.com ,</t>
  </si>
  <si>
    <t>460 Kiolstad Dr., Placentia</t>
  </si>
  <si>
    <t>Jonathan</t>
  </si>
  <si>
    <t>Mikayla (8/10/04), Donavan ”DJ” (2/18/14), Brianna (8/2/17)</t>
  </si>
  <si>
    <t>Mary Mahfouz Pon</t>
  </si>
  <si>
    <t>323-596-5815</t>
  </si>
  <si>
    <t>marymahfouz@gmail.com ,</t>
  </si>
  <si>
    <t>625 Oakhaven Ave., Brea</t>
  </si>
  <si>
    <t>Jared</t>
  </si>
  <si>
    <t>Dehlia (11/18/12), James (6/24/16)</t>
  </si>
  <si>
    <t>Rachel Meireis</t>
  </si>
  <si>
    <t>714-310-3156</t>
  </si>
  <si>
    <t>makesupwords@yahoo.com ,</t>
  </si>
  <si>
    <t>1013 Appling Ave., Placentia</t>
  </si>
  <si>
    <t>Jakob</t>
  </si>
  <si>
    <t>Lukas (5/10/17)</t>
  </si>
  <si>
    <t>Mariah Mills</t>
  </si>
  <si>
    <t>760-715-5019</t>
  </si>
  <si>
    <t>ms.piggi@gmail.com ,</t>
  </si>
  <si>
    <t>2126 Earnshaw Dr., Placentia</t>
  </si>
  <si>
    <t>Kalon</t>
  </si>
  <si>
    <t>Andrew (9/23/07), Samantha (5/02/09), August (08/05/15)</t>
  </si>
  <si>
    <t>Ana Neice</t>
  </si>
  <si>
    <t>714-906-8107</t>
  </si>
  <si>
    <t>amneice14@gmail.com ,</t>
  </si>
  <si>
    <t>425 Armstrong Dr., Placentia</t>
  </si>
  <si>
    <t>Emmanuel</t>
  </si>
  <si>
    <t>Elijah (11/11/14), Eliana (3/20/18)</t>
  </si>
  <si>
    <t>Emily Novak</t>
  </si>
  <si>
    <t>714-615-5069</t>
  </si>
  <si>
    <t>novakemily8@gmail.com ,</t>
  </si>
  <si>
    <t>611 Nenno Ave., Placentia</t>
  </si>
  <si>
    <t>August 2017</t>
  </si>
  <si>
    <t>Gemma (1/20/14), Dane (9/4/15)</t>
  </si>
  <si>
    <t>Emily Oyler</t>
  </si>
  <si>
    <t>801-860-6110</t>
  </si>
  <si>
    <t>lasecret10@yahoo.com ,</t>
  </si>
  <si>
    <t>45 W Main St., Lehi CA 84043</t>
  </si>
  <si>
    <t>Kent</t>
  </si>
  <si>
    <t>Eden (11/15/13), Michael (3/1/17)</t>
  </si>
  <si>
    <t xml:space="preserve">Christine Park </t>
  </si>
  <si>
    <t>714-699-0431</t>
  </si>
  <si>
    <t>christinehjpark@yahoo.com ,</t>
  </si>
  <si>
    <t xml:space="preserve">1035 Snow Ln., Placentia </t>
  </si>
  <si>
    <t>Conrad (10/14/16)</t>
  </si>
  <si>
    <t>Susie Parker</t>
  </si>
  <si>
    <t>714-928-7556</t>
  </si>
  <si>
    <t>susieeparker@gmail.com ,</t>
  </si>
  <si>
    <t>914 Cuyler Ave., Placentia</t>
  </si>
  <si>
    <t>Paul</t>
  </si>
  <si>
    <t>Paige (3/13/14), Ben (10/19/16)</t>
  </si>
  <si>
    <t>Anjela Pedroza</t>
  </si>
  <si>
    <t>714-721-5352</t>
  </si>
  <si>
    <t>anjela.pedroza@gmail.com ,</t>
  </si>
  <si>
    <t>383 Alta Vista Street, Placentia</t>
  </si>
  <si>
    <t>Daniel</t>
  </si>
  <si>
    <t>Melia (05/03/16), Victoria (10/01/18)</t>
  </si>
  <si>
    <t>Tritia Penman</t>
  </si>
  <si>
    <t>202-330-1773</t>
  </si>
  <si>
    <t>tritia31@gmail.com ,</t>
  </si>
  <si>
    <t>624 Solano Circle, Placentia</t>
  </si>
  <si>
    <t>Joshua</t>
  </si>
  <si>
    <t>Elizabeth (Ellie) (3/23/17), Christopher</t>
  </si>
  <si>
    <t>Julie Perez</t>
  </si>
  <si>
    <t>714-488-1044</t>
  </si>
  <si>
    <t>fmlyjulz@sbcglobal.net ,</t>
  </si>
  <si>
    <t>112 Demmer Dr., Placentia</t>
  </si>
  <si>
    <t>Dave</t>
  </si>
  <si>
    <t>Kendra (8/10/01), Brooklyn (9/29/12), Emerson (1/11/16)</t>
  </si>
  <si>
    <t>Alice Tomasovic Kim</t>
  </si>
  <si>
    <t>310-486-8811</t>
  </si>
  <si>
    <t>alice.tomasovic@gmail.com ,</t>
  </si>
  <si>
    <t>2006 Ipsen Way, Placentia</t>
  </si>
  <si>
    <t>Brian</t>
  </si>
  <si>
    <t>June 2018</t>
  </si>
  <si>
    <t>Harlan (12/12/12), Story (4/19/15)</t>
  </si>
  <si>
    <t>Grace Tseng</t>
  </si>
  <si>
    <t>562-686-4814</t>
  </si>
  <si>
    <t>gekim5@gmail.com ,</t>
  </si>
  <si>
    <t>1355 Loyd Way, Placentia</t>
  </si>
  <si>
    <t>Yen</t>
  </si>
  <si>
    <t>January 2019</t>
  </si>
  <si>
    <t>Evan (3/17/16)</t>
  </si>
  <si>
    <t>Jessica Vazquez</t>
  </si>
  <si>
    <t>925-518-0482</t>
  </si>
  <si>
    <t>Jessica.m.vazquez@icloud.com ,</t>
  </si>
  <si>
    <t>4831 Brookway Ave., Yorba Linda CA 92866</t>
  </si>
  <si>
    <t>Gael</t>
  </si>
  <si>
    <t>October 2018</t>
  </si>
  <si>
    <t>Theo (9/13/18)</t>
  </si>
  <si>
    <t>Joan Warren</t>
  </si>
  <si>
    <t>714-716-7072</t>
  </si>
  <si>
    <t>jwarren16@live.com ,</t>
  </si>
  <si>
    <t>902 W. La Jolla St. #B, Placentia</t>
  </si>
  <si>
    <t>Jerry</t>
  </si>
  <si>
    <t>Zoe (11/25/15), Emma (6/22/18)</t>
  </si>
  <si>
    <t>Michelle Yang</t>
  </si>
  <si>
    <t>714-883-5259</t>
  </si>
  <si>
    <t>michyang@gmail.com ,</t>
  </si>
  <si>
    <t>219 Demmer Place, Placentia</t>
  </si>
  <si>
    <t>Jeremy</t>
  </si>
  <si>
    <t xml:space="preserve"> </t>
  </si>
  <si>
    <t>September</t>
  </si>
  <si>
    <t>Josiah (4/16/05), Jadon (11/10/06), Judah (12/7/09)</t>
  </si>
  <si>
    <t>Bita Yazdani</t>
  </si>
  <si>
    <t>310-294-4081</t>
  </si>
  <si>
    <t>yazdanibita@yahoo.com ,</t>
  </si>
  <si>
    <t>337 Georgia Circle, Placentia</t>
  </si>
  <si>
    <t>Roya (12/9/17)</t>
  </si>
  <si>
    <t>Audrey Young</t>
  </si>
  <si>
    <t>714-292-8008</t>
  </si>
  <si>
    <t>youngdna@msn.com ,</t>
  </si>
  <si>
    <t>1201 N. Falling Water, Eagle ID 83616</t>
  </si>
  <si>
    <t>Devin</t>
  </si>
  <si>
    <t>714-993-7537</t>
  </si>
  <si>
    <t xml:space="preserve">October </t>
  </si>
  <si>
    <t>Summer (9/25/02), Owen (8/25/04), Gretchen (3/13/07), Hadley (1/12/12)</t>
  </si>
  <si>
    <t xml:space="preserve">Kristen Selleck </t>
  </si>
  <si>
    <t>714-791-7218</t>
  </si>
  <si>
    <t>Kcmccrory@gmail.com</t>
  </si>
  <si>
    <t xml:space="preserve">538 Michel Pl., Placentia </t>
  </si>
  <si>
    <t xml:space="preserve">Evie(10-1-17), Jack(8-23-19) </t>
  </si>
  <si>
    <t>Melody Ybarra*Honorary Member</t>
  </si>
  <si>
    <t>Primary Coordinator - Heather Eckhart</t>
  </si>
  <si>
    <t>951-202-2356</t>
  </si>
  <si>
    <t>heather.eckhart@momsclub.org</t>
  </si>
  <si>
    <t>Property of MOMS Club of Placentia. This document is intended for the sole purpose of contact between members.</t>
  </si>
  <si>
    <t>January</t>
  </si>
  <si>
    <t>February</t>
  </si>
  <si>
    <t>March</t>
  </si>
  <si>
    <t>April</t>
  </si>
  <si>
    <t>May</t>
  </si>
  <si>
    <t xml:space="preserve">June </t>
  </si>
  <si>
    <t>July</t>
  </si>
  <si>
    <t xml:space="preserve">August </t>
  </si>
  <si>
    <t>October</t>
  </si>
  <si>
    <t>November</t>
  </si>
  <si>
    <t xml:space="preserve">December </t>
  </si>
  <si>
    <t>Audrey Young 1/6</t>
  </si>
  <si>
    <t>Joan Warren 2/16</t>
  </si>
  <si>
    <t>Becky Demboski 3/1</t>
  </si>
  <si>
    <t>Angela Madrigal 4/17</t>
  </si>
  <si>
    <t>Corinne Lyons 5/9</t>
  </si>
  <si>
    <t>Beth Downie 6/11</t>
  </si>
  <si>
    <t>Bita Yazdani 7/16</t>
  </si>
  <si>
    <t>Mariah Mills 8/31</t>
  </si>
  <si>
    <t>Shannon Correia 9/7</t>
  </si>
  <si>
    <t>Christin Knobbe 10/3</t>
  </si>
  <si>
    <t>Lizz Adams 11/13</t>
  </si>
  <si>
    <t>Michelle Yang 12/2</t>
  </si>
  <si>
    <t>Rebecca Jacobs 1/13</t>
  </si>
  <si>
    <t xml:space="preserve">Erica Dittman 2/17 </t>
  </si>
  <si>
    <t>Alice Kim 3/1</t>
  </si>
  <si>
    <t>Shannon Kirkland 4/24</t>
  </si>
  <si>
    <t>Lindsay Espinoza 5/11</t>
  </si>
  <si>
    <t>Susie Parker 6/30</t>
  </si>
  <si>
    <t>Candi Maher 7/20</t>
  </si>
  <si>
    <t>Kari Fung 9/15</t>
  </si>
  <si>
    <t>Angie Barile 10/11</t>
  </si>
  <si>
    <t>Ana Neice 11/17</t>
  </si>
  <si>
    <t>Jessica Fewer 12/9</t>
  </si>
  <si>
    <t>Rachel Meireis 1/23</t>
  </si>
  <si>
    <t>Emily Novak 2/21</t>
  </si>
  <si>
    <t>Julie Perez 3/11</t>
  </si>
  <si>
    <t>Anjela Pedroza 4/27</t>
  </si>
  <si>
    <t>Jessica Vazquez 5/20</t>
  </si>
  <si>
    <t>Hetal Jain 7/31</t>
  </si>
  <si>
    <t>Alicia Hansell 9/20</t>
  </si>
  <si>
    <t>Emily Oyler 10/17</t>
  </si>
  <si>
    <t>Pricilla Davey</t>
  </si>
  <si>
    <t>Heather Harless 12/16</t>
  </si>
  <si>
    <t>Ericka Fidel 3/14</t>
  </si>
  <si>
    <t>Grace Tseng 5/20</t>
  </si>
  <si>
    <t>Caity Cook 9/20</t>
  </si>
  <si>
    <t>Mary Pon 10/27</t>
  </si>
  <si>
    <t>Emmy Chang 12/22</t>
  </si>
  <si>
    <t>Gina Clark 3/14</t>
  </si>
  <si>
    <t>Alicia Azevedo 5/21</t>
  </si>
  <si>
    <t>Cari Quackenbush(Steele)9/16</t>
  </si>
  <si>
    <t>Tritia Penman 10/31</t>
  </si>
  <si>
    <t>Christine Park 12/23</t>
  </si>
  <si>
    <t>Kaelynn Knobbe 1/2</t>
  </si>
  <si>
    <t>Jaxon Correia 2/1</t>
  </si>
  <si>
    <t>Michael Oyler 3/1</t>
  </si>
  <si>
    <t>Emmy Lyons 4/14</t>
  </si>
  <si>
    <t>Samantha Mills 5/2</t>
  </si>
  <si>
    <t>Nathan Hansell 6/4</t>
  </si>
  <si>
    <t>Loretta Cook 7/18</t>
  </si>
  <si>
    <t>Brianna Maher 8/2</t>
  </si>
  <si>
    <t>Dane Novak 9/4</t>
  </si>
  <si>
    <t>Victoria Pedroza 10/1</t>
  </si>
  <si>
    <t>Jadon Yang 11/10</t>
  </si>
  <si>
    <t>Judah Yang  12/7</t>
  </si>
  <si>
    <t>Giavanna Barile 1/8</t>
  </si>
  <si>
    <t>Kennedy Kirkland 2/6</t>
  </si>
  <si>
    <t>Kennedy Azevedo 3/2</t>
  </si>
  <si>
    <t>Josiah Yang 4/16</t>
  </si>
  <si>
    <t>Melia Pedroza 5/3</t>
  </si>
  <si>
    <t>Oliver Downie 6/8</t>
  </si>
  <si>
    <t>Reagan Azevedo 7/17</t>
  </si>
  <si>
    <t>August Mills 8/5</t>
  </si>
  <si>
    <t>Caeden Harless 10/2</t>
  </si>
  <si>
    <t>Elijah Neice 11/11</t>
  </si>
  <si>
    <t>Roya Yazdani 12/9</t>
  </si>
  <si>
    <t>Emerson Perez 1/11</t>
  </si>
  <si>
    <t>Nikhil Jain 2/8</t>
  </si>
  <si>
    <t>Gretchen Young 3/13</t>
  </si>
  <si>
    <t>Story Tomasovic 4/19</t>
  </si>
  <si>
    <t>Lukas Meireis 5/10</t>
  </si>
  <si>
    <t>Emery Fidel 6/18</t>
  </si>
  <si>
    <t>Brody Madrigal 7/21</t>
  </si>
  <si>
    <t>Mikayla Maher 8/10</t>
  </si>
  <si>
    <t>Theo Vazquez 9/13</t>
  </si>
  <si>
    <t>Grace Downie 10/6</t>
  </si>
  <si>
    <t>Eden Oyler 11/15</t>
  </si>
  <si>
    <t>Harlan Tomasovic 12/12</t>
  </si>
  <si>
    <t>Hadley Young 1/12</t>
  </si>
  <si>
    <t>Donavan Maher (DJ) 2/18</t>
  </si>
  <si>
    <t>Paige Parker 3/13</t>
  </si>
  <si>
    <t>Andrew Madrigal 4/23</t>
  </si>
  <si>
    <t>Gianna Clark 5/20</t>
  </si>
  <si>
    <t>Emma Warren 6/22</t>
  </si>
  <si>
    <t>Holland Jacobs 7/24</t>
  </si>
  <si>
    <t>Kendra Perez 8/10</t>
  </si>
  <si>
    <t>Andrew Mills 9/23</t>
  </si>
  <si>
    <t>Conrad Hsiung Park 10/14</t>
  </si>
  <si>
    <t>Dehlia Pon 11/18</t>
  </si>
  <si>
    <t>Nathan Espinoza 12/16</t>
  </si>
  <si>
    <t>Ryland Harless 1/13</t>
  </si>
  <si>
    <t>Evelyn Chang 2/19</t>
  </si>
  <si>
    <t>Evan Tseng 3/17</t>
  </si>
  <si>
    <t>Oslo Cook 5/20</t>
  </si>
  <si>
    <t>James Pon 6/24</t>
  </si>
  <si>
    <t>Vincenzo Clark 7/25</t>
  </si>
  <si>
    <t>Emma Adams 8/12</t>
  </si>
  <si>
    <t>Madeline Chang 9/24</t>
  </si>
  <si>
    <t>Emily Fung 10/18</t>
  </si>
  <si>
    <t>Karina Jain 11/19</t>
  </si>
  <si>
    <t>Catarina Quakenbush 12/1</t>
  </si>
  <si>
    <t>Gemma Novak 1/20</t>
  </si>
  <si>
    <t>Eliana Neice 3/20</t>
  </si>
  <si>
    <t>Katelyn Demboski 5/26</t>
  </si>
  <si>
    <t>Cora Jacobs 6/29</t>
  </si>
  <si>
    <t>Maisie Lyons 7/25</t>
  </si>
  <si>
    <t>Owen Young 8/25</t>
  </si>
  <si>
    <t>Summer Young 9/25</t>
  </si>
  <si>
    <t>Ben Parker 10/19</t>
  </si>
  <si>
    <t>Cohen Cook 11/19</t>
  </si>
  <si>
    <t>Micah Knobbe 1/23</t>
  </si>
  <si>
    <t>Sierra Demboski 3/22</t>
  </si>
  <si>
    <t>Rayne Dittman 5/29</t>
  </si>
  <si>
    <t>Emersyn Jacobs 7/30</t>
  </si>
  <si>
    <t>Michael Kirkland 8/30</t>
  </si>
  <si>
    <t>Arianna Barile 9/28</t>
  </si>
  <si>
    <t>Axel Provencher 10/26</t>
  </si>
  <si>
    <t>Zoe Warren 11/25</t>
  </si>
  <si>
    <t>Zachary Fewer 3/22</t>
  </si>
  <si>
    <t>Madison Correia 5/30</t>
  </si>
  <si>
    <t>Brooklyn Perez 9/29</t>
  </si>
  <si>
    <t>Sophia Kirkland 10/28</t>
  </si>
  <si>
    <t>Phillip Adams 11/26</t>
  </si>
  <si>
    <t>Audrey Espinoza 3/26</t>
  </si>
  <si>
    <t>Madison Azevedo 11/30</t>
  </si>
  <si>
    <t>Ellie Penman 3/23</t>
  </si>
  <si>
    <t>Caity Cook</t>
  </si>
  <si>
    <t>360-442-6679</t>
  </si>
  <si>
    <t>caityc0815@gmail.com ,</t>
  </si>
  <si>
    <t>634 Oakhaven Ave., Brea</t>
  </si>
  <si>
    <t>Darren</t>
  </si>
  <si>
    <t>May 2019</t>
  </si>
  <si>
    <t>Cohen (11/19/10), Oslo (5/20/12), Loretta (7/18/16)</t>
  </si>
  <si>
    <t>Heather Harless</t>
  </si>
  <si>
    <t>626-536-5449</t>
  </si>
  <si>
    <t>hdharless@gmail.com ,</t>
  </si>
  <si>
    <t>Zachary</t>
  </si>
  <si>
    <t>Caeden (10/2/14), Ryland (1/13/17)</t>
  </si>
  <si>
    <t xml:space="preserve">350 Somerset Dr., Placentia </t>
  </si>
  <si>
    <t xml:space="preserve">Cari Quackenbush </t>
  </si>
  <si>
    <t>1620 Valencia , Placentia</t>
  </si>
  <si>
    <t>sept-16</t>
  </si>
  <si>
    <t>john</t>
  </si>
  <si>
    <t>Catarina (12/1/06)</t>
  </si>
  <si>
    <t>Primary Coordinator 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</si>
</sst>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"/>
    <numFmt numFmtId="165" formatCode="MMM-d"/>
    <numFmt numFmtId="166" formatCode="mmmm yyyy"/>
    <numFmt numFmtId="167" formatCode="m/d"/>
    <numFmt numFmtId="168" formatCode="mmmm d"/>
  </numFmts>
  <fonts count="17">
    <font>
      <sz val="10.0"/>
      <color rgb="FF000000"/>
      <name val="Arial"/>
    </font>
    <font>
      <sz val="11.0"/>
      <color rgb="FF000000"/>
      <name val="Helvetica Neue"/>
    </font>
    <font>
      <b/>
      <sz val="13.0"/>
      <color rgb="FF000000"/>
      <name val="Helvetica Neue"/>
    </font>
    <font>
      <b/>
      <sz val="11.0"/>
      <color rgb="FF000000"/>
      <name val="Helvetica Neue"/>
    </font>
    <font>
      <sz val="11.0"/>
      <color rgb="FF0000FF"/>
      <name val="Helvetica Neue"/>
    </font>
    <font>
      <sz val="11.0"/>
      <name val="Helvetica Neue"/>
    </font>
    <font>
      <strike/>
      <sz val="11.0"/>
      <color rgb="FF000000"/>
      <name val="Helvetica Neue"/>
    </font>
    <font>
      <name val="Helvetica Neue"/>
    </font>
    <font/>
    <font>
      <u/>
      <sz val="11.0"/>
      <color rgb="FF0000FF"/>
      <name val="Helvetica Neue"/>
    </font>
    <font>
      <u/>
      <sz val="11.0"/>
      <color rgb="FF0000FF"/>
      <name val="Helvetica Neue"/>
    </font>
    <font>
      <u/>
      <sz val="11.0"/>
      <color rgb="FF0000FF"/>
      <name val="Helvetica Neue"/>
    </font>
    <font>
      <b/>
      <sz val="12.0"/>
      <color rgb="FF000000"/>
      <name val="Helvetica Neue"/>
    </font>
    <font>
      <b/>
      <name val="Arial"/>
    </font>
    <font>
      <name val="Arial"/>
    </font>
    <font>
      <sz val="11.0"/>
      <color rgb="FF000000"/>
      <name val="Calibri"/>
    </font>
    <font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6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AAAAA"/>
      </left>
      <right style="thin">
        <color rgb="FFAAAAAA"/>
      </right>
      <bottom style="thin">
        <color rgb="FFAAAAAA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wrapText="0"/>
    </xf>
    <xf borderId="1" fillId="2" fontId="2" numFmtId="0" xfId="0" applyAlignment="1" applyBorder="1" applyFont="1">
      <alignment horizontal="left" readingOrder="0" shrinkToFit="0" wrapText="0"/>
    </xf>
    <xf borderId="1" fillId="2" fontId="1" numFmtId="164" xfId="0" applyAlignment="1" applyBorder="1" applyFont="1" applyNumberFormat="1">
      <alignment horizontal="left" shrinkToFit="0" wrapText="0"/>
    </xf>
    <xf borderId="1" fillId="2" fontId="1" numFmtId="49" xfId="0" applyAlignment="1" applyBorder="1" applyFont="1" applyNumberFormat="1">
      <alignment horizontal="left" readingOrder="0" shrinkToFit="0" wrapText="0"/>
    </xf>
    <xf borderId="0" fillId="0" fontId="1" numFmtId="0" xfId="0" applyAlignment="1" applyFont="1">
      <alignment shrinkToFit="0" wrapText="0"/>
    </xf>
    <xf borderId="1" fillId="2" fontId="3" numFmtId="0" xfId="0" applyAlignment="1" applyBorder="1" applyFont="1">
      <alignment horizontal="left" shrinkToFit="0" wrapText="0"/>
    </xf>
    <xf borderId="1" fillId="2" fontId="3" numFmtId="49" xfId="0" applyAlignment="1" applyBorder="1" applyFont="1" applyNumberFormat="1">
      <alignment horizontal="left" shrinkToFit="0" wrapText="0"/>
    </xf>
    <xf borderId="1" fillId="2" fontId="3" numFmtId="164" xfId="0" applyAlignment="1" applyBorder="1" applyFont="1" applyNumberFormat="1">
      <alignment horizontal="left" readingOrder="0" shrinkToFit="0" wrapText="0"/>
    </xf>
    <xf borderId="1" fillId="2" fontId="3" numFmtId="49" xfId="0" applyAlignment="1" applyBorder="1" applyFont="1" applyNumberFormat="1">
      <alignment horizontal="left" readingOrder="0" shrinkToFit="0" wrapText="0"/>
    </xf>
    <xf borderId="1" fillId="3" fontId="1" numFmtId="0" xfId="0" applyAlignment="1" applyBorder="1" applyFill="1" applyFont="1">
      <alignment horizontal="left" shrinkToFit="0" wrapText="0"/>
    </xf>
    <xf borderId="1" fillId="3" fontId="1" numFmtId="49" xfId="0" applyAlignment="1" applyBorder="1" applyFont="1" applyNumberFormat="1">
      <alignment horizontal="left" shrinkToFit="0" wrapText="0"/>
    </xf>
    <xf borderId="1" fillId="3" fontId="4" numFmtId="49" xfId="0" applyAlignment="1" applyBorder="1" applyFont="1" applyNumberFormat="1">
      <alignment horizontal="left" readingOrder="0" shrinkToFit="0" vertical="bottom" wrapText="0"/>
    </xf>
    <xf borderId="1" fillId="3" fontId="5" numFmtId="0" xfId="0" applyAlignment="1" applyBorder="1" applyFont="1">
      <alignment horizontal="left" readingOrder="0" shrinkToFit="0" wrapText="0"/>
    </xf>
    <xf borderId="1" fillId="3" fontId="1" numFmtId="165" xfId="0" applyAlignment="1" applyBorder="1" applyFont="1" applyNumberFormat="1">
      <alignment horizontal="left" shrinkToFit="0" wrapText="0"/>
    </xf>
    <xf borderId="1" fillId="3" fontId="1" numFmtId="166" xfId="0" applyAlignment="1" applyBorder="1" applyFont="1" applyNumberFormat="1">
      <alignment horizontal="left" readingOrder="0" shrinkToFit="0" wrapText="0"/>
    </xf>
    <xf borderId="1" fillId="3" fontId="1" numFmtId="49" xfId="0" applyAlignment="1" applyBorder="1" applyFont="1" applyNumberFormat="1">
      <alignment horizontal="left" readingOrder="0" shrinkToFit="0" wrapText="0"/>
    </xf>
    <xf borderId="0" fillId="3" fontId="1" numFmtId="0" xfId="0" applyAlignment="1" applyFont="1">
      <alignment shrinkToFit="0" wrapText="0"/>
    </xf>
    <xf borderId="1" fillId="2" fontId="1" numFmtId="0" xfId="0" applyAlignment="1" applyBorder="1" applyFont="1">
      <alignment horizontal="left" readingOrder="0" shrinkToFit="0" wrapText="0"/>
    </xf>
    <xf borderId="1" fillId="2" fontId="1" numFmtId="49" xfId="0" applyAlignment="1" applyBorder="1" applyFont="1" applyNumberFormat="1">
      <alignment horizontal="left" shrinkToFit="0" wrapText="0"/>
    </xf>
    <xf borderId="1" fillId="2" fontId="4" numFmtId="49" xfId="0" applyAlignment="1" applyBorder="1" applyFont="1" applyNumberFormat="1">
      <alignment horizontal="left" readingOrder="0" shrinkToFit="0" vertical="bottom" wrapText="0"/>
    </xf>
    <xf borderId="1" fillId="2" fontId="5" numFmtId="0" xfId="0" applyAlignment="1" applyBorder="1" applyFont="1">
      <alignment horizontal="left" readingOrder="0" shrinkToFit="0" wrapText="0"/>
    </xf>
    <xf borderId="1" fillId="2" fontId="1" numFmtId="165" xfId="0" applyAlignment="1" applyBorder="1" applyFont="1" applyNumberFormat="1">
      <alignment horizontal="left" shrinkToFit="0" wrapText="0"/>
    </xf>
    <xf borderId="1" fillId="3" fontId="1" numFmtId="0" xfId="0" applyAlignment="1" applyBorder="1" applyFont="1">
      <alignment horizontal="left" readingOrder="0" shrinkToFit="0" wrapText="0"/>
    </xf>
    <xf borderId="1" fillId="2" fontId="5" numFmtId="49" xfId="0" applyAlignment="1" applyBorder="1" applyFont="1" applyNumberFormat="1">
      <alignment horizontal="left" readingOrder="0" shrinkToFit="0" wrapText="0"/>
    </xf>
    <xf borderId="1" fillId="2" fontId="1" numFmtId="165" xfId="0" applyAlignment="1" applyBorder="1" applyFont="1" applyNumberFormat="1">
      <alignment horizontal="left" readingOrder="0" shrinkToFit="0" wrapText="0"/>
    </xf>
    <xf borderId="1" fillId="2" fontId="6" numFmtId="0" xfId="0" applyAlignment="1" applyBorder="1" applyFont="1">
      <alignment horizontal="left" shrinkToFit="0" wrapText="0"/>
    </xf>
    <xf borderId="1" fillId="3" fontId="6" numFmtId="0" xfId="0" applyAlignment="1" applyBorder="1" applyFont="1">
      <alignment horizontal="left" shrinkToFit="0" wrapText="0"/>
    </xf>
    <xf borderId="1" fillId="3" fontId="1" numFmtId="165" xfId="0" applyAlignment="1" applyBorder="1" applyFont="1" applyNumberFormat="1">
      <alignment horizontal="left" readingOrder="0" shrinkToFit="0" wrapText="0"/>
    </xf>
    <xf borderId="1" fillId="2" fontId="1" numFmtId="166" xfId="0" applyAlignment="1" applyBorder="1" applyFont="1" applyNumberFormat="1">
      <alignment horizontal="left" readingOrder="0" shrinkToFit="0" wrapText="0"/>
    </xf>
    <xf borderId="1" fillId="3" fontId="5" numFmtId="49" xfId="0" applyAlignment="1" applyBorder="1" applyFont="1" applyNumberFormat="1">
      <alignment horizontal="left" readingOrder="0" shrinkToFit="0" wrapText="0"/>
    </xf>
    <xf borderId="0" fillId="0" fontId="7" numFmtId="49" xfId="0" applyAlignment="1" applyFont="1" applyNumberFormat="1">
      <alignment readingOrder="0"/>
    </xf>
    <xf borderId="0" fillId="0" fontId="7" numFmtId="49" xfId="0" applyAlignment="1" applyFont="1" applyNumberFormat="1">
      <alignment readingOrder="0"/>
    </xf>
    <xf borderId="1" fillId="3" fontId="5" numFmtId="49" xfId="0" applyAlignment="1" applyBorder="1" applyFont="1" applyNumberFormat="1">
      <alignment horizontal="left" readingOrder="0" shrinkToFit="0" wrapText="0"/>
    </xf>
    <xf borderId="1" fillId="0" fontId="1" numFmtId="0" xfId="0" applyAlignment="1" applyBorder="1" applyFont="1">
      <alignment horizontal="left" readingOrder="0" shrinkToFit="0" wrapText="0"/>
    </xf>
    <xf borderId="1" fillId="0" fontId="1" numFmtId="49" xfId="0" applyAlignment="1" applyBorder="1" applyFont="1" applyNumberFormat="1">
      <alignment horizontal="left" readingOrder="0" shrinkToFit="0" wrapText="0"/>
    </xf>
    <xf borderId="1" fillId="0" fontId="4" numFmtId="49" xfId="0" applyAlignment="1" applyBorder="1" applyFont="1" applyNumberFormat="1">
      <alignment horizontal="left" readingOrder="0" shrinkToFit="0" vertical="bottom" wrapText="0"/>
    </xf>
    <xf borderId="1" fillId="0" fontId="5" numFmtId="49" xfId="0" applyAlignment="1" applyBorder="1" applyFont="1" applyNumberFormat="1">
      <alignment horizontal="left" readingOrder="0" shrinkToFit="0" wrapText="0"/>
    </xf>
    <xf borderId="1" fillId="0" fontId="1" numFmtId="165" xfId="0" applyAlignment="1" applyBorder="1" applyFont="1" applyNumberFormat="1">
      <alignment horizontal="left" readingOrder="0" shrinkToFit="0" wrapText="0"/>
    </xf>
    <xf borderId="1" fillId="0" fontId="1" numFmtId="49" xfId="0" applyAlignment="1" applyBorder="1" applyFont="1" applyNumberFormat="1">
      <alignment horizontal="left" shrinkToFit="0" wrapText="0"/>
    </xf>
    <xf borderId="0" fillId="3" fontId="8" numFmtId="49" xfId="0" applyFont="1" applyNumberFormat="1"/>
    <xf borderId="1" fillId="2" fontId="5" numFmtId="49" xfId="0" applyAlignment="1" applyBorder="1" applyFont="1" applyNumberFormat="1">
      <alignment horizontal="left" readingOrder="0" shrinkToFit="0" wrapText="0"/>
    </xf>
    <xf borderId="0" fillId="0" fontId="5" numFmtId="0" xfId="0" applyFont="1"/>
    <xf borderId="2" fillId="3" fontId="4" numFmtId="49" xfId="0" applyAlignment="1" applyBorder="1" applyFont="1" applyNumberFormat="1">
      <alignment horizontal="left" readingOrder="0" shrinkToFit="0" vertical="bottom" wrapText="0"/>
    </xf>
    <xf borderId="2" fillId="3" fontId="5" numFmtId="49" xfId="0" applyAlignment="1" applyBorder="1" applyFont="1" applyNumberFormat="1">
      <alignment horizontal="left" readingOrder="0" shrinkToFit="0" wrapText="0"/>
    </xf>
    <xf borderId="2" fillId="3" fontId="1" numFmtId="165" xfId="0" applyAlignment="1" applyBorder="1" applyFont="1" applyNumberFormat="1">
      <alignment horizontal="left" shrinkToFit="0" wrapText="0"/>
    </xf>
    <xf borderId="2" fillId="3" fontId="1" numFmtId="49" xfId="0" applyAlignment="1" applyBorder="1" applyFont="1" applyNumberFormat="1">
      <alignment horizontal="left" shrinkToFit="0" wrapText="0"/>
    </xf>
    <xf borderId="2" fillId="3" fontId="1" numFmtId="49" xfId="0" applyAlignment="1" applyBorder="1" applyFont="1" applyNumberFormat="1">
      <alignment horizontal="left" readingOrder="0" shrinkToFit="0" wrapText="0"/>
    </xf>
    <xf borderId="3" fillId="2" fontId="1" numFmtId="0" xfId="0" applyAlignment="1" applyBorder="1" applyFont="1">
      <alignment horizontal="left" readingOrder="0" shrinkToFit="0" wrapText="0"/>
    </xf>
    <xf borderId="4" fillId="2" fontId="9" numFmtId="0" xfId="0" applyAlignment="1" applyBorder="1" applyFont="1">
      <alignment horizontal="left" readingOrder="0" shrinkToFit="0" vertical="bottom" wrapText="0"/>
    </xf>
    <xf borderId="4" fillId="2" fontId="1" numFmtId="0" xfId="0" applyAlignment="1" applyBorder="1" applyFont="1">
      <alignment horizontal="left" readingOrder="0" shrinkToFit="0" wrapText="0"/>
    </xf>
    <xf borderId="4" fillId="2" fontId="1" numFmtId="167" xfId="0" applyAlignment="1" applyBorder="1" applyFont="1" applyNumberFormat="1">
      <alignment horizontal="left" readingOrder="0" shrinkToFit="0" wrapText="0"/>
    </xf>
    <xf borderId="4" fillId="2" fontId="1" numFmtId="0" xfId="0" applyAlignment="1" applyBorder="1" applyFont="1">
      <alignment horizontal="left" readingOrder="0" shrinkToFit="0" wrapText="0"/>
    </xf>
    <xf borderId="4" fillId="2" fontId="1" numFmtId="0" xfId="0" applyAlignment="1" applyBorder="1" applyFont="1">
      <alignment horizontal="left" shrinkToFit="0" wrapText="0"/>
    </xf>
    <xf borderId="4" fillId="2" fontId="1" numFmtId="168" xfId="0" applyAlignment="1" applyBorder="1" applyFont="1" applyNumberFormat="1">
      <alignment horizontal="left" readingOrder="0" shrinkToFit="0" wrapText="0"/>
    </xf>
    <xf borderId="3" fillId="2" fontId="1" numFmtId="0" xfId="0" applyAlignment="1" applyBorder="1" applyFont="1">
      <alignment horizontal="left" shrinkToFit="0" wrapText="0"/>
    </xf>
    <xf borderId="4" fillId="2" fontId="10" numFmtId="0" xfId="0" applyAlignment="1" applyBorder="1" applyFont="1">
      <alignment horizontal="left" shrinkToFit="0" vertical="bottom" wrapText="0"/>
    </xf>
    <xf borderId="4" fillId="2" fontId="1" numFmtId="0" xfId="0" applyAlignment="1" applyBorder="1" applyFont="1">
      <alignment horizontal="left" shrinkToFit="0" wrapText="0"/>
    </xf>
    <xf borderId="4" fillId="0" fontId="8" numFmtId="0" xfId="0" applyBorder="1" applyFont="1"/>
    <xf borderId="4" fillId="2" fontId="1" numFmtId="164" xfId="0" applyAlignment="1" applyBorder="1" applyFont="1" applyNumberFormat="1">
      <alignment horizontal="left" shrinkToFit="0" wrapText="0"/>
    </xf>
    <xf borderId="1" fillId="2" fontId="1" numFmtId="0" xfId="0" applyAlignment="1" applyBorder="1" applyFont="1">
      <alignment horizontal="left" readingOrder="0" shrinkToFit="0" wrapText="0"/>
    </xf>
    <xf borderId="4" fillId="2" fontId="4" numFmtId="0" xfId="0" applyAlignment="1" applyBorder="1" applyFont="1">
      <alignment horizontal="left" readingOrder="0" shrinkToFit="0" vertical="bottom" wrapText="0"/>
    </xf>
    <xf borderId="4" fillId="0" fontId="7" numFmtId="0" xfId="0" applyBorder="1" applyFont="1"/>
    <xf borderId="4" fillId="2" fontId="1" numFmtId="166" xfId="0" applyAlignment="1" applyBorder="1" applyFont="1" applyNumberFormat="1">
      <alignment horizontal="left" readingOrder="0" shrinkToFit="0" wrapText="0"/>
    </xf>
    <xf borderId="5" fillId="2" fontId="11" numFmtId="0" xfId="0" applyAlignment="1" applyBorder="1" applyFont="1">
      <alignment horizontal="left" shrinkToFit="0" vertical="top" wrapText="0"/>
    </xf>
    <xf borderId="5" fillId="2" fontId="1" numFmtId="0" xfId="0" applyAlignment="1" applyBorder="1" applyFont="1">
      <alignment horizontal="left" readingOrder="0" shrinkToFit="0" wrapText="0"/>
    </xf>
    <xf borderId="5" fillId="2" fontId="1" numFmtId="164" xfId="0" applyAlignment="1" applyBorder="1" applyFont="1" applyNumberFormat="1">
      <alignment horizontal="left" shrinkToFit="0" wrapText="0"/>
    </xf>
    <xf borderId="5" fillId="2" fontId="1" numFmtId="0" xfId="0" applyAlignment="1" applyBorder="1" applyFont="1">
      <alignment horizontal="left" shrinkToFit="0" wrapText="0"/>
    </xf>
    <xf borderId="1" fillId="2" fontId="12" numFmtId="49" xfId="0" applyAlignment="1" applyBorder="1" applyFont="1" applyNumberFormat="1">
      <alignment horizontal="left" readingOrder="0" shrinkToFit="0" wrapText="0"/>
    </xf>
    <xf borderId="1" fillId="2" fontId="1" numFmtId="14" xfId="0" applyAlignment="1" applyBorder="1" applyFont="1" applyNumberFormat="1">
      <alignment horizontal="left" shrinkToFit="0" wrapText="0"/>
    </xf>
    <xf borderId="0" fillId="0" fontId="1" numFmtId="164" xfId="0" applyAlignment="1" applyFont="1" applyNumberFormat="1">
      <alignment shrinkToFit="0" wrapText="0"/>
    </xf>
    <xf borderId="0" fillId="0" fontId="1" numFmtId="0" xfId="0" applyAlignment="1" applyFont="1">
      <alignment horizontal="left" shrinkToFit="0" wrapText="0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8" numFmtId="0" xfId="0" applyAlignment="1" applyFont="1">
      <alignment readingOrder="0"/>
    </xf>
    <xf borderId="1" fillId="2" fontId="0" numFmtId="49" xfId="0" applyAlignment="1" applyBorder="1" applyFont="1" applyNumberFormat="1">
      <alignment horizontal="left" readingOrder="0" shrinkToFit="0" wrapText="0"/>
    </xf>
    <xf borderId="0" fillId="0" fontId="14" numFmtId="0" xfId="0" applyAlignment="1" applyFont="1">
      <alignment readingOrder="0" vertical="bottom"/>
    </xf>
    <xf borderId="0" fillId="0" fontId="13" numFmtId="0" xfId="0" applyAlignment="1" applyFont="1">
      <alignment readingOrder="0" vertical="bottom"/>
    </xf>
    <xf borderId="0" fillId="2" fontId="15" numFmtId="0" xfId="0" applyAlignment="1" applyFont="1">
      <alignment horizontal="left" readingOrder="0"/>
    </xf>
    <xf borderId="0" fillId="0" fontId="16" numFmtId="0" xfId="0" applyFont="1"/>
    <xf borderId="1" fillId="3" fontId="4" numFmtId="49" xfId="0" applyAlignment="1" applyBorder="1" applyFont="1" applyNumberFormat="1">
      <alignment horizontal="left" shrinkToFit="0" wrapText="0"/>
    </xf>
    <xf borderId="1" fillId="2" fontId="4" numFmtId="49" xfId="0" applyAlignment="1" applyBorder="1" applyFont="1" applyNumberFormat="1">
      <alignment horizontal="left" shrinkToFit="0" wrapText="0"/>
    </xf>
    <xf borderId="1" fillId="3" fontId="4" numFmtId="49" xfId="0" applyAlignment="1" applyBorder="1" applyFont="1" applyNumberFormat="1">
      <alignment horizontal="left" readingOrder="0" shrinkToFit="0" wrapText="0"/>
    </xf>
    <xf borderId="1" fillId="2" fontId="4" numFmtId="49" xfId="0" applyAlignment="1" applyBorder="1" applyFont="1" applyNumberForma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7.29" defaultRowHeight="15.0"/>
  <cols>
    <col customWidth="1" min="1" max="1" width="9.29"/>
    <col customWidth="1" min="5" max="5" width="38.43"/>
    <col customWidth="1" min="7" max="7" width="29.86"/>
  </cols>
  <sheetData>
    <row r="1">
      <c r="A1" s="1"/>
      <c r="B1" s="2" t="s">
        <v>0</v>
      </c>
      <c r="C1" s="1"/>
      <c r="D1" s="1"/>
      <c r="E1" s="1"/>
      <c r="F1" s="3"/>
      <c r="G1" s="1"/>
      <c r="H1" s="4"/>
      <c r="I1" s="4"/>
      <c r="J1" s="1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1"/>
      <c r="B2" s="1"/>
      <c r="C2" s="1"/>
      <c r="D2" s="1"/>
      <c r="E2" s="1"/>
      <c r="F2" s="3"/>
      <c r="G2" s="1"/>
      <c r="H2" s="1"/>
      <c r="I2" s="1"/>
      <c r="J2" s="1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/>
      <c r="B3" s="7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7" t="s">
        <v>6</v>
      </c>
      <c r="H3" s="9" t="s">
        <v>7</v>
      </c>
      <c r="I3" s="9" t="s">
        <v>8</v>
      </c>
      <c r="J3" s="9" t="s">
        <v>9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10">
        <v>1.0</v>
      </c>
      <c r="B4" s="11" t="s">
        <v>10</v>
      </c>
      <c r="C4" s="11" t="s">
        <v>11</v>
      </c>
      <c r="D4" s="12" t="s">
        <v>12</v>
      </c>
      <c r="E4" s="13" t="s">
        <v>13</v>
      </c>
      <c r="F4" s="14">
        <v>41956.0</v>
      </c>
      <c r="G4" s="11" t="s">
        <v>14</v>
      </c>
      <c r="H4" s="10"/>
      <c r="I4" s="15">
        <v>41883.0</v>
      </c>
      <c r="J4" s="16" t="s">
        <v>15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>
      <c r="A5" s="18">
        <v>2.0</v>
      </c>
      <c r="B5" s="19" t="s">
        <v>16</v>
      </c>
      <c r="C5" s="19" t="s">
        <v>17</v>
      </c>
      <c r="D5" s="20" t="s">
        <v>18</v>
      </c>
      <c r="E5" s="21" t="s">
        <v>19</v>
      </c>
      <c r="F5" s="22">
        <v>42511.0</v>
      </c>
      <c r="G5" s="19" t="s">
        <v>20</v>
      </c>
      <c r="H5" s="1"/>
      <c r="I5" s="4" t="s">
        <v>21</v>
      </c>
      <c r="J5" s="4" t="s">
        <v>22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23">
        <v>3.0</v>
      </c>
      <c r="B6" s="11" t="s">
        <v>23</v>
      </c>
      <c r="C6" s="11" t="s">
        <v>24</v>
      </c>
      <c r="D6" s="12" t="s">
        <v>25</v>
      </c>
      <c r="E6" s="13" t="s">
        <v>26</v>
      </c>
      <c r="F6" s="14">
        <v>42654.0</v>
      </c>
      <c r="G6" s="11" t="s">
        <v>20</v>
      </c>
      <c r="H6" s="10"/>
      <c r="I6" s="15">
        <v>42522.0</v>
      </c>
      <c r="J6" s="16" t="s">
        <v>27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18">
        <v>4.0</v>
      </c>
      <c r="B7" s="4" t="s">
        <v>28</v>
      </c>
      <c r="C7" s="4" t="s">
        <v>29</v>
      </c>
      <c r="D7" s="20" t="s">
        <v>30</v>
      </c>
      <c r="E7" s="24" t="s">
        <v>31</v>
      </c>
      <c r="F7" s="25">
        <v>43456.0</v>
      </c>
      <c r="G7" s="4" t="s">
        <v>32</v>
      </c>
      <c r="H7" s="26"/>
      <c r="I7" s="4" t="s">
        <v>33</v>
      </c>
      <c r="J7" s="4" t="s">
        <v>34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23">
        <v>5.0</v>
      </c>
      <c r="B8" s="11" t="s">
        <v>35</v>
      </c>
      <c r="C8" s="11" t="s">
        <v>36</v>
      </c>
      <c r="D8" s="12" t="s">
        <v>37</v>
      </c>
      <c r="E8" s="13" t="s">
        <v>38</v>
      </c>
      <c r="F8" s="14">
        <v>42077.0</v>
      </c>
      <c r="G8" s="11" t="s">
        <v>39</v>
      </c>
      <c r="H8" s="27"/>
      <c r="I8" s="16" t="s">
        <v>40</v>
      </c>
      <c r="J8" s="11" t="s">
        <v>41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23">
        <v>6.0</v>
      </c>
      <c r="B9" s="16" t="s">
        <v>42</v>
      </c>
      <c r="C9" s="16" t="s">
        <v>43</v>
      </c>
      <c r="D9" s="12" t="s">
        <v>44</v>
      </c>
      <c r="E9" s="13" t="s">
        <v>45</v>
      </c>
      <c r="F9" s="28">
        <v>42985.0</v>
      </c>
      <c r="G9" s="16" t="s">
        <v>46</v>
      </c>
      <c r="H9" s="10"/>
      <c r="I9" s="16" t="s">
        <v>47</v>
      </c>
      <c r="J9" s="16" t="s">
        <v>48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>
      <c r="A10" s="18">
        <v>7.0</v>
      </c>
      <c r="B10" s="4" t="s">
        <v>49</v>
      </c>
      <c r="C10" s="4" t="s">
        <v>50</v>
      </c>
      <c r="D10" s="20" t="s">
        <v>51</v>
      </c>
      <c r="E10" s="24" t="s">
        <v>52</v>
      </c>
      <c r="F10" s="25">
        <v>43160.0</v>
      </c>
      <c r="G10" s="4" t="s">
        <v>53</v>
      </c>
      <c r="H10" s="1"/>
      <c r="I10" s="29">
        <v>43101.0</v>
      </c>
      <c r="J10" s="4" t="s">
        <v>54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23">
        <v>8.0</v>
      </c>
      <c r="B11" s="16" t="s">
        <v>55</v>
      </c>
      <c r="C11" s="16" t="s">
        <v>56</v>
      </c>
      <c r="D11" s="12" t="s">
        <v>57</v>
      </c>
      <c r="E11" s="30"/>
      <c r="F11" s="28"/>
      <c r="G11" s="16"/>
      <c r="H11" s="11"/>
      <c r="I11" s="16" t="s">
        <v>58</v>
      </c>
      <c r="J11" s="16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>
      <c r="A12" s="18">
        <v>9.0</v>
      </c>
      <c r="B12" s="4" t="s">
        <v>59</v>
      </c>
      <c r="C12" s="31" t="s">
        <v>60</v>
      </c>
      <c r="D12" s="20" t="s">
        <v>61</v>
      </c>
      <c r="E12" s="32" t="s">
        <v>62</v>
      </c>
      <c r="F12" s="25">
        <v>43627.0</v>
      </c>
      <c r="G12" s="4" t="s">
        <v>63</v>
      </c>
      <c r="H12" s="19"/>
      <c r="I12" s="4" t="s">
        <v>64</v>
      </c>
      <c r="J12" s="4" t="s">
        <v>65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23">
        <v>10.0</v>
      </c>
      <c r="B13" s="11" t="s">
        <v>66</v>
      </c>
      <c r="C13" s="11" t="s">
        <v>67</v>
      </c>
      <c r="D13" s="12" t="s">
        <v>68</v>
      </c>
      <c r="E13" s="13" t="s">
        <v>69</v>
      </c>
      <c r="F13" s="14">
        <v>42501.0</v>
      </c>
      <c r="G13" s="11" t="s">
        <v>70</v>
      </c>
      <c r="H13" s="11" t="s">
        <v>71</v>
      </c>
      <c r="I13" s="16" t="s">
        <v>72</v>
      </c>
      <c r="J13" s="11" t="s">
        <v>73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>
      <c r="A14" s="18">
        <v>11.0</v>
      </c>
      <c r="B14" s="4" t="s">
        <v>74</v>
      </c>
      <c r="C14" s="4" t="s">
        <v>75</v>
      </c>
      <c r="D14" s="20" t="s">
        <v>76</v>
      </c>
      <c r="E14" s="24" t="s">
        <v>77</v>
      </c>
      <c r="F14" s="25">
        <v>43808.0</v>
      </c>
      <c r="G14" s="4" t="s">
        <v>78</v>
      </c>
      <c r="H14" s="1"/>
      <c r="I14" s="29">
        <v>43556.0</v>
      </c>
      <c r="J14" s="4" t="s">
        <v>79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23">
        <v>12.0</v>
      </c>
      <c r="B15" s="16" t="s">
        <v>80</v>
      </c>
      <c r="C15" s="16" t="s">
        <v>81</v>
      </c>
      <c r="D15" s="12" t="s">
        <v>82</v>
      </c>
      <c r="E15" s="13" t="s">
        <v>83</v>
      </c>
      <c r="F15" s="28">
        <v>43173.0</v>
      </c>
      <c r="G15" s="16" t="s">
        <v>84</v>
      </c>
      <c r="H15" s="10"/>
      <c r="I15" s="15">
        <v>43101.0</v>
      </c>
      <c r="J15" s="16" t="s">
        <v>85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>
      <c r="A16" s="18">
        <v>13.0</v>
      </c>
      <c r="B16" s="4" t="s">
        <v>86</v>
      </c>
      <c r="C16" s="4" t="s">
        <v>87</v>
      </c>
      <c r="D16" s="20" t="s">
        <v>88</v>
      </c>
      <c r="E16" s="21" t="s">
        <v>89</v>
      </c>
      <c r="F16" s="25">
        <v>42993.0</v>
      </c>
      <c r="G16" s="4" t="s">
        <v>90</v>
      </c>
      <c r="H16" s="1"/>
      <c r="I16" s="4" t="s">
        <v>91</v>
      </c>
      <c r="J16" s="4" t="s">
        <v>92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23">
        <v>14.0</v>
      </c>
      <c r="B17" s="11" t="s">
        <v>93</v>
      </c>
      <c r="C17" s="11" t="s">
        <v>94</v>
      </c>
      <c r="D17" s="12" t="s">
        <v>95</v>
      </c>
      <c r="E17" s="13" t="s">
        <v>96</v>
      </c>
      <c r="F17" s="14">
        <v>42267.0</v>
      </c>
      <c r="G17" s="11" t="s">
        <v>97</v>
      </c>
      <c r="H17" s="10"/>
      <c r="I17" s="16" t="s">
        <v>40</v>
      </c>
      <c r="J17" s="11" t="s">
        <v>98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>
      <c r="A18" s="23">
        <v>15.0</v>
      </c>
      <c r="B18" s="16" t="s">
        <v>99</v>
      </c>
      <c r="C18" s="16" t="s">
        <v>100</v>
      </c>
      <c r="D18" s="12" t="s">
        <v>101</v>
      </c>
      <c r="E18" s="30" t="s">
        <v>102</v>
      </c>
      <c r="F18" s="28">
        <v>43478.0</v>
      </c>
      <c r="G18" s="16" t="s">
        <v>78</v>
      </c>
      <c r="H18" s="10"/>
      <c r="I18" s="15">
        <v>43647.0</v>
      </c>
      <c r="J18" s="16" t="s">
        <v>103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>
      <c r="A19" s="18">
        <v>16.0</v>
      </c>
      <c r="B19" s="4" t="s">
        <v>104</v>
      </c>
      <c r="C19" s="19" t="s">
        <v>105</v>
      </c>
      <c r="D19" s="20" t="s">
        <v>106</v>
      </c>
      <c r="E19" s="21" t="s">
        <v>107</v>
      </c>
      <c r="F19" s="22">
        <v>42582.0</v>
      </c>
      <c r="G19" s="19" t="s">
        <v>108</v>
      </c>
      <c r="H19" s="1"/>
      <c r="I19" s="29">
        <v>42430.0</v>
      </c>
      <c r="J19" s="19" t="s">
        <v>109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23">
        <v>17.0</v>
      </c>
      <c r="B20" s="16" t="s">
        <v>110</v>
      </c>
      <c r="C20" s="16" t="s">
        <v>111</v>
      </c>
      <c r="D20" s="12" t="s">
        <v>112</v>
      </c>
      <c r="E20" s="30" t="s">
        <v>113</v>
      </c>
      <c r="F20" s="28">
        <v>43214.0</v>
      </c>
      <c r="G20" s="16" t="s">
        <v>114</v>
      </c>
      <c r="H20" s="10"/>
      <c r="I20" s="16" t="s">
        <v>115</v>
      </c>
      <c r="J20" s="16" t="s">
        <v>116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>
      <c r="A21" s="18">
        <v>18.0</v>
      </c>
      <c r="B21" s="4" t="s">
        <v>117</v>
      </c>
      <c r="C21" s="4" t="s">
        <v>118</v>
      </c>
      <c r="D21" s="20" t="s">
        <v>119</v>
      </c>
      <c r="E21" s="21" t="s">
        <v>120</v>
      </c>
      <c r="F21" s="25">
        <v>42646.0</v>
      </c>
      <c r="G21" s="4" t="s">
        <v>121</v>
      </c>
      <c r="H21" s="1"/>
      <c r="I21" s="4" t="s">
        <v>122</v>
      </c>
      <c r="J21" s="4" t="s">
        <v>123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23">
        <v>19.0</v>
      </c>
      <c r="B22" s="16" t="s">
        <v>124</v>
      </c>
      <c r="C22" s="16" t="s">
        <v>125</v>
      </c>
      <c r="D22" s="12" t="s">
        <v>126</v>
      </c>
      <c r="E22" s="30" t="s">
        <v>127</v>
      </c>
      <c r="F22" s="28">
        <v>43229.0</v>
      </c>
      <c r="G22" s="16" t="s">
        <v>128</v>
      </c>
      <c r="H22" s="10"/>
      <c r="I22" s="15">
        <v>43344.0</v>
      </c>
      <c r="J22" s="16" t="s">
        <v>129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>
      <c r="A23" s="18">
        <v>20.0</v>
      </c>
      <c r="B23" s="4" t="s">
        <v>130</v>
      </c>
      <c r="C23" s="4" t="s">
        <v>131</v>
      </c>
      <c r="D23" s="20" t="s">
        <v>132</v>
      </c>
      <c r="E23" s="24" t="s">
        <v>133</v>
      </c>
      <c r="F23" s="25">
        <v>43572.0</v>
      </c>
      <c r="G23" s="4" t="s">
        <v>134</v>
      </c>
      <c r="H23" s="1"/>
      <c r="I23" s="29">
        <v>43525.0</v>
      </c>
      <c r="J23" s="4" t="s">
        <v>135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23">
        <v>21.0</v>
      </c>
      <c r="B24" s="16" t="s">
        <v>136</v>
      </c>
      <c r="C24" s="16" t="s">
        <v>137</v>
      </c>
      <c r="D24" s="12" t="s">
        <v>138</v>
      </c>
      <c r="E24" s="30" t="s">
        <v>139</v>
      </c>
      <c r="F24" s="28">
        <v>43301.0</v>
      </c>
      <c r="G24" s="16" t="s">
        <v>140</v>
      </c>
      <c r="H24" s="10"/>
      <c r="I24" s="15">
        <v>43191.0</v>
      </c>
      <c r="J24" s="16" t="s">
        <v>141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>
      <c r="A25" s="18">
        <v>22.0</v>
      </c>
      <c r="B25" s="4" t="s">
        <v>142</v>
      </c>
      <c r="C25" s="4" t="s">
        <v>143</v>
      </c>
      <c r="D25" s="20" t="s">
        <v>144</v>
      </c>
      <c r="E25" s="21" t="s">
        <v>145</v>
      </c>
      <c r="F25" s="25">
        <v>43035.0</v>
      </c>
      <c r="G25" s="4" t="s">
        <v>146</v>
      </c>
      <c r="H25" s="1"/>
      <c r="I25" s="29">
        <v>42887.0</v>
      </c>
      <c r="J25" s="4" t="s">
        <v>147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23">
        <v>23.0</v>
      </c>
      <c r="B26" s="16" t="s">
        <v>148</v>
      </c>
      <c r="C26" s="16" t="s">
        <v>149</v>
      </c>
      <c r="D26" s="12" t="s">
        <v>150</v>
      </c>
      <c r="E26" s="13" t="s">
        <v>151</v>
      </c>
      <c r="F26" s="28">
        <v>42758.0</v>
      </c>
      <c r="G26" s="16" t="s">
        <v>152</v>
      </c>
      <c r="H26" s="10"/>
      <c r="I26" s="16" t="s">
        <v>91</v>
      </c>
      <c r="J26" s="16" t="s">
        <v>153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>
      <c r="A27" s="18">
        <v>24.0</v>
      </c>
      <c r="B27" s="4" t="s">
        <v>154</v>
      </c>
      <c r="C27" s="4" t="s">
        <v>155</v>
      </c>
      <c r="D27" s="20" t="s">
        <v>156</v>
      </c>
      <c r="E27" s="24" t="s">
        <v>157</v>
      </c>
      <c r="F27" s="25">
        <v>43343.0</v>
      </c>
      <c r="G27" s="4" t="s">
        <v>158</v>
      </c>
      <c r="H27" s="1"/>
      <c r="I27" s="29">
        <v>43405.0</v>
      </c>
      <c r="J27" s="4" t="s">
        <v>159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23">
        <v>25.0</v>
      </c>
      <c r="B28" s="11" t="s">
        <v>160</v>
      </c>
      <c r="C28" s="11" t="s">
        <v>161</v>
      </c>
      <c r="D28" s="12" t="s">
        <v>162</v>
      </c>
      <c r="E28" s="13" t="s">
        <v>163</v>
      </c>
      <c r="F28" s="28">
        <v>43786.0</v>
      </c>
      <c r="G28" s="11" t="s">
        <v>164</v>
      </c>
      <c r="H28" s="10"/>
      <c r="I28" s="15">
        <v>42522.0</v>
      </c>
      <c r="J28" s="16" t="s">
        <v>165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>
      <c r="A29" s="18">
        <v>26.0</v>
      </c>
      <c r="B29" s="4" t="s">
        <v>166</v>
      </c>
      <c r="C29" s="4" t="s">
        <v>167</v>
      </c>
      <c r="D29" s="20" t="s">
        <v>168</v>
      </c>
      <c r="E29" s="21" t="s">
        <v>169</v>
      </c>
      <c r="F29" s="25">
        <v>42778.0</v>
      </c>
      <c r="G29" s="4" t="s">
        <v>39</v>
      </c>
      <c r="H29" s="1"/>
      <c r="I29" s="4" t="s">
        <v>170</v>
      </c>
      <c r="J29" s="4" t="s">
        <v>171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23">
        <v>27.0</v>
      </c>
      <c r="B30" s="11" t="s">
        <v>172</v>
      </c>
      <c r="C30" s="11" t="s">
        <v>173</v>
      </c>
      <c r="D30" s="12" t="s">
        <v>174</v>
      </c>
      <c r="E30" s="33" t="s">
        <v>175</v>
      </c>
      <c r="F30" s="14">
        <v>41929.0</v>
      </c>
      <c r="G30" s="11" t="s">
        <v>176</v>
      </c>
      <c r="H30" s="10"/>
      <c r="I30" s="16" t="s">
        <v>72</v>
      </c>
      <c r="J30" s="16" t="s">
        <v>177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>
      <c r="A31" s="18">
        <v>28.0</v>
      </c>
      <c r="B31" s="4" t="s">
        <v>178</v>
      </c>
      <c r="C31" s="4" t="s">
        <v>179</v>
      </c>
      <c r="D31" s="20" t="s">
        <v>180</v>
      </c>
      <c r="E31" s="24" t="s">
        <v>181</v>
      </c>
      <c r="F31" s="25">
        <v>43822.0</v>
      </c>
      <c r="G31" s="4" t="s">
        <v>63</v>
      </c>
      <c r="H31" s="19"/>
      <c r="I31" s="4" t="s">
        <v>64</v>
      </c>
      <c r="J31" s="4" t="s">
        <v>182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23">
        <v>29.0</v>
      </c>
      <c r="B32" s="16" t="s">
        <v>183</v>
      </c>
      <c r="C32" s="16" t="s">
        <v>184</v>
      </c>
      <c r="D32" s="12" t="s">
        <v>185</v>
      </c>
      <c r="E32" s="30" t="s">
        <v>186</v>
      </c>
      <c r="F32" s="28">
        <v>43281.0</v>
      </c>
      <c r="G32" s="16" t="s">
        <v>187</v>
      </c>
      <c r="H32" s="11"/>
      <c r="I32" s="16" t="s">
        <v>33</v>
      </c>
      <c r="J32" s="16" t="s">
        <v>188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>
      <c r="A33" s="18">
        <v>30.0</v>
      </c>
      <c r="B33" s="19" t="s">
        <v>189</v>
      </c>
      <c r="C33" s="19" t="s">
        <v>190</v>
      </c>
      <c r="D33" s="20" t="s">
        <v>191</v>
      </c>
      <c r="E33" s="21" t="s">
        <v>192</v>
      </c>
      <c r="F33" s="22">
        <v>42487.0</v>
      </c>
      <c r="G33" s="19" t="s">
        <v>193</v>
      </c>
      <c r="H33" s="19"/>
      <c r="I33" s="4" t="s">
        <v>122</v>
      </c>
      <c r="J33" s="4" t="s">
        <v>194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23">
        <v>31.0</v>
      </c>
      <c r="B34" s="16" t="s">
        <v>195</v>
      </c>
      <c r="C34" s="16" t="s">
        <v>196</v>
      </c>
      <c r="D34" s="12" t="s">
        <v>197</v>
      </c>
      <c r="E34" s="30" t="s">
        <v>198</v>
      </c>
      <c r="F34" s="28">
        <v>43039.0</v>
      </c>
      <c r="G34" s="16" t="s">
        <v>199</v>
      </c>
      <c r="H34" s="11"/>
      <c r="I34" s="16" t="s">
        <v>91</v>
      </c>
      <c r="J34" s="16" t="s">
        <v>200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>
      <c r="A35" s="18">
        <v>32.0</v>
      </c>
      <c r="B35" s="4" t="s">
        <v>201</v>
      </c>
      <c r="C35" s="4" t="s">
        <v>202</v>
      </c>
      <c r="D35" s="20" t="s">
        <v>203</v>
      </c>
      <c r="E35" s="24" t="s">
        <v>204</v>
      </c>
      <c r="F35" s="25">
        <v>26369.0</v>
      </c>
      <c r="G35" s="4" t="s">
        <v>205</v>
      </c>
      <c r="H35" s="19"/>
      <c r="I35" s="29">
        <v>43282.0</v>
      </c>
      <c r="J35" s="4" t="s">
        <v>206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23">
        <v>33.0</v>
      </c>
      <c r="B36" s="16" t="s">
        <v>207</v>
      </c>
      <c r="C36" s="16" t="s">
        <v>208</v>
      </c>
      <c r="D36" s="12" t="s">
        <v>209</v>
      </c>
      <c r="E36" s="30" t="s">
        <v>210</v>
      </c>
      <c r="F36" s="28">
        <v>29281.0</v>
      </c>
      <c r="G36" s="16" t="s">
        <v>211</v>
      </c>
      <c r="H36" s="11"/>
      <c r="I36" s="16" t="s">
        <v>212</v>
      </c>
      <c r="J36" s="16" t="s">
        <v>213</v>
      </c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>
      <c r="A37" s="34">
        <v>34.0</v>
      </c>
      <c r="B37" s="4" t="s">
        <v>214</v>
      </c>
      <c r="C37" s="35" t="s">
        <v>215</v>
      </c>
      <c r="D37" s="36" t="s">
        <v>216</v>
      </c>
      <c r="E37" s="37" t="s">
        <v>217</v>
      </c>
      <c r="F37" s="38">
        <v>43605.0</v>
      </c>
      <c r="G37" s="35" t="s">
        <v>218</v>
      </c>
      <c r="H37" s="39"/>
      <c r="I37" s="35" t="s">
        <v>219</v>
      </c>
      <c r="J37" s="35" t="s">
        <v>220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23">
        <v>35.0</v>
      </c>
      <c r="B38" s="40" t="s">
        <v>221</v>
      </c>
      <c r="C38" s="16" t="s">
        <v>222</v>
      </c>
      <c r="D38" s="12" t="s">
        <v>223</v>
      </c>
      <c r="E38" s="30" t="s">
        <v>224</v>
      </c>
      <c r="F38" s="28">
        <v>43240.0</v>
      </c>
      <c r="G38" s="16" t="s">
        <v>225</v>
      </c>
      <c r="H38" s="11"/>
      <c r="I38" s="16" t="s">
        <v>226</v>
      </c>
      <c r="J38" s="16" t="s">
        <v>227</v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>
      <c r="A39" s="18">
        <v>36.0</v>
      </c>
      <c r="B39" s="4" t="s">
        <v>228</v>
      </c>
      <c r="C39" s="4" t="s">
        <v>229</v>
      </c>
      <c r="D39" s="20" t="s">
        <v>230</v>
      </c>
      <c r="E39" s="24" t="s">
        <v>231</v>
      </c>
      <c r="F39" s="25">
        <v>31824.0</v>
      </c>
      <c r="G39" s="4" t="s">
        <v>232</v>
      </c>
      <c r="H39" s="4"/>
      <c r="I39" s="4" t="s">
        <v>226</v>
      </c>
      <c r="J39" s="4" t="s">
        <v>233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23">
        <v>37.0</v>
      </c>
      <c r="B40" s="11" t="s">
        <v>234</v>
      </c>
      <c r="C40" s="11" t="s">
        <v>235</v>
      </c>
      <c r="D40" s="12" t="s">
        <v>236</v>
      </c>
      <c r="E40" s="13" t="s">
        <v>237</v>
      </c>
      <c r="F40" s="14">
        <v>39053.0</v>
      </c>
      <c r="G40" s="11" t="s">
        <v>238</v>
      </c>
      <c r="H40" s="16" t="s">
        <v>239</v>
      </c>
      <c r="I40" s="16" t="s">
        <v>240</v>
      </c>
      <c r="J40" s="11" t="s">
        <v>241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>
      <c r="A41" s="18">
        <v>38.0</v>
      </c>
      <c r="B41" s="4" t="s">
        <v>242</v>
      </c>
      <c r="C41" s="4" t="s">
        <v>243</v>
      </c>
      <c r="D41" s="20" t="s">
        <v>244</v>
      </c>
      <c r="E41" s="41" t="s">
        <v>245</v>
      </c>
      <c r="F41" s="25">
        <v>30148.0</v>
      </c>
      <c r="G41" s="4" t="s">
        <v>211</v>
      </c>
      <c r="H41" s="42"/>
      <c r="I41" s="29">
        <v>42887.0</v>
      </c>
      <c r="J41" s="4" t="s">
        <v>246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23">
        <v>39.0</v>
      </c>
      <c r="B42" s="11" t="s">
        <v>247</v>
      </c>
      <c r="C42" s="11" t="s">
        <v>248</v>
      </c>
      <c r="D42" s="43" t="s">
        <v>249</v>
      </c>
      <c r="E42" s="44" t="s">
        <v>250</v>
      </c>
      <c r="F42" s="45">
        <v>28131.0</v>
      </c>
      <c r="G42" s="46" t="s">
        <v>251</v>
      </c>
      <c r="H42" s="46" t="s">
        <v>252</v>
      </c>
      <c r="I42" s="47" t="s">
        <v>253</v>
      </c>
      <c r="J42" s="46" t="s">
        <v>254</v>
      </c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>
      <c r="A43" s="18">
        <v>40.0</v>
      </c>
      <c r="B43" s="4" t="s">
        <v>255</v>
      </c>
      <c r="C43" s="48" t="s">
        <v>256</v>
      </c>
      <c r="D43" s="49" t="s">
        <v>257</v>
      </c>
      <c r="E43" s="50" t="s">
        <v>258</v>
      </c>
      <c r="F43" s="51">
        <v>44152.0</v>
      </c>
      <c r="G43" s="52" t="s">
        <v>211</v>
      </c>
      <c r="H43" s="53"/>
      <c r="I43" s="54">
        <v>43887.0</v>
      </c>
      <c r="J43" s="52" t="s">
        <v>259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18"/>
      <c r="B44" s="19"/>
      <c r="C44" s="55"/>
      <c r="D44" s="56"/>
      <c r="E44" s="57"/>
      <c r="F44" s="58"/>
      <c r="G44" s="58"/>
      <c r="H44" s="53"/>
      <c r="I44" s="58"/>
      <c r="J44" s="58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18">
        <v>41.0</v>
      </c>
      <c r="B45" s="19" t="s">
        <v>260</v>
      </c>
      <c r="C45" s="55"/>
      <c r="D45" s="56"/>
      <c r="E45" s="57"/>
      <c r="F45" s="59"/>
      <c r="G45" s="53"/>
      <c r="H45" s="53"/>
      <c r="I45" s="53"/>
      <c r="J45" s="53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18"/>
      <c r="B46" s="60" t="s">
        <v>261</v>
      </c>
      <c r="C46" s="48" t="s">
        <v>262</v>
      </c>
      <c r="D46" s="61" t="s">
        <v>263</v>
      </c>
      <c r="E46" s="50"/>
      <c r="F46" s="59"/>
      <c r="G46" s="53"/>
      <c r="H46" s="62"/>
      <c r="I46" s="63"/>
      <c r="J46" s="52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18"/>
      <c r="B47" s="1"/>
      <c r="C47" s="1"/>
      <c r="D47" s="64"/>
      <c r="E47" s="65"/>
      <c r="F47" s="66"/>
      <c r="G47" s="67"/>
      <c r="H47" s="67"/>
      <c r="I47" s="67"/>
      <c r="J47" s="67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1"/>
      <c r="B48" s="68" t="s">
        <v>264</v>
      </c>
      <c r="C48" s="1"/>
      <c r="D48" s="1"/>
      <c r="E48" s="1"/>
      <c r="F48" s="3"/>
      <c r="G48" s="1"/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1"/>
      <c r="B49" s="1"/>
      <c r="C49" s="1"/>
      <c r="D49" s="1"/>
      <c r="E49" s="1"/>
      <c r="F49" s="3"/>
      <c r="G49" s="1"/>
      <c r="H49" s="1"/>
      <c r="I49" s="1"/>
      <c r="J49" s="6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1"/>
      <c r="B50" s="1"/>
      <c r="C50" s="1"/>
      <c r="D50" s="1"/>
      <c r="E50" s="1"/>
      <c r="F50" s="3"/>
      <c r="G50" s="1"/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5"/>
      <c r="D51" s="5"/>
      <c r="E51" s="5"/>
      <c r="F51" s="70"/>
      <c r="G51" s="5"/>
      <c r="H51" s="5"/>
      <c r="I51" s="71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5"/>
      <c r="D52" s="5"/>
      <c r="E52" s="5"/>
      <c r="F52" s="70"/>
      <c r="G52" s="5"/>
      <c r="H52" s="5"/>
      <c r="I52" s="71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5"/>
      <c r="D53" s="5"/>
      <c r="E53" s="5"/>
      <c r="F53" s="70"/>
      <c r="G53" s="5"/>
      <c r="H53" s="5"/>
      <c r="I53" s="71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5"/>
      <c r="D54" s="5"/>
      <c r="E54" s="5"/>
      <c r="F54" s="70"/>
      <c r="G54" s="5"/>
      <c r="H54" s="5"/>
      <c r="I54" s="71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5"/>
      <c r="D55" s="5"/>
      <c r="E55" s="5"/>
      <c r="F55" s="70"/>
      <c r="G55" s="5"/>
      <c r="H55" s="5"/>
      <c r="I55" s="71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5"/>
      <c r="D56" s="5"/>
      <c r="E56" s="5"/>
      <c r="F56" s="70"/>
      <c r="G56" s="5"/>
      <c r="H56" s="5"/>
      <c r="I56" s="71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5"/>
      <c r="D57" s="5"/>
      <c r="E57" s="5"/>
      <c r="F57" s="70"/>
      <c r="G57" s="5"/>
      <c r="H57" s="5"/>
      <c r="I57" s="71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5"/>
      <c r="D58" s="5"/>
      <c r="E58" s="5"/>
      <c r="F58" s="70"/>
      <c r="G58" s="5"/>
      <c r="H58" s="5"/>
      <c r="I58" s="71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5"/>
      <c r="D59" s="5"/>
      <c r="E59" s="5"/>
      <c r="F59" s="70"/>
      <c r="G59" s="5"/>
      <c r="H59" s="5"/>
      <c r="I59" s="71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5"/>
      <c r="D60" s="5"/>
      <c r="E60" s="5"/>
      <c r="F60" s="70"/>
      <c r="G60" s="5"/>
      <c r="H60" s="5"/>
      <c r="I60" s="71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5"/>
      <c r="D61" s="5"/>
      <c r="E61" s="5"/>
      <c r="F61" s="70"/>
      <c r="G61" s="5"/>
      <c r="H61" s="5"/>
      <c r="I61" s="71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5"/>
      <c r="D62" s="5"/>
      <c r="E62" s="5"/>
      <c r="F62" s="70"/>
      <c r="G62" s="5"/>
      <c r="H62" s="5"/>
      <c r="I62" s="71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5"/>
      <c r="D63" s="5"/>
      <c r="E63" s="5"/>
      <c r="F63" s="70"/>
      <c r="G63" s="5"/>
      <c r="H63" s="5"/>
      <c r="I63" s="71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5"/>
      <c r="D64" s="5"/>
      <c r="E64" s="5"/>
      <c r="F64" s="70"/>
      <c r="G64" s="5"/>
      <c r="H64" s="5"/>
      <c r="I64" s="71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5"/>
      <c r="D65" s="5"/>
      <c r="E65" s="5"/>
      <c r="F65" s="70"/>
      <c r="G65" s="5"/>
      <c r="H65" s="5"/>
      <c r="I65" s="71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5"/>
      <c r="D66" s="5"/>
      <c r="E66" s="5"/>
      <c r="F66" s="70"/>
      <c r="G66" s="5"/>
      <c r="H66" s="5"/>
      <c r="I66" s="71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5"/>
      <c r="D67" s="5"/>
      <c r="E67" s="5"/>
      <c r="F67" s="70"/>
      <c r="G67" s="5"/>
      <c r="H67" s="5"/>
      <c r="I67" s="71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5"/>
      <c r="D68" s="5"/>
      <c r="E68" s="5"/>
      <c r="F68" s="70"/>
      <c r="G68" s="5"/>
      <c r="H68" s="5"/>
      <c r="I68" s="71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5"/>
      <c r="D69" s="5"/>
      <c r="E69" s="5"/>
      <c r="F69" s="70"/>
      <c r="G69" s="5"/>
      <c r="H69" s="5"/>
      <c r="I69" s="71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5"/>
      <c r="D70" s="5"/>
      <c r="E70" s="5"/>
      <c r="F70" s="70"/>
      <c r="G70" s="5"/>
      <c r="H70" s="5"/>
      <c r="I70" s="71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5"/>
      <c r="D71" s="5"/>
      <c r="E71" s="5"/>
      <c r="F71" s="70"/>
      <c r="G71" s="5"/>
      <c r="H71" s="5"/>
      <c r="I71" s="71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5"/>
      <c r="D72" s="5"/>
      <c r="E72" s="5"/>
      <c r="F72" s="70"/>
      <c r="G72" s="5"/>
      <c r="H72" s="5"/>
      <c r="I72" s="71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5"/>
      <c r="D73" s="5"/>
      <c r="E73" s="5"/>
      <c r="F73" s="70"/>
      <c r="G73" s="5"/>
      <c r="H73" s="5"/>
      <c r="I73" s="71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5"/>
      <c r="D74" s="5"/>
      <c r="E74" s="5"/>
      <c r="F74" s="70"/>
      <c r="G74" s="5"/>
      <c r="H74" s="5"/>
      <c r="I74" s="71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5"/>
      <c r="D75" s="5"/>
      <c r="E75" s="5"/>
      <c r="F75" s="70"/>
      <c r="G75" s="5"/>
      <c r="H75" s="5"/>
      <c r="I75" s="71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5"/>
      <c r="E76" s="5"/>
      <c r="F76" s="70"/>
      <c r="G76" s="5"/>
      <c r="H76" s="5"/>
      <c r="I76" s="71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5"/>
      <c r="E77" s="5"/>
      <c r="F77" s="70"/>
      <c r="G77" s="5"/>
      <c r="H77" s="5"/>
      <c r="I77" s="71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5"/>
      <c r="E78" s="5"/>
      <c r="F78" s="70"/>
      <c r="G78" s="5"/>
      <c r="H78" s="5"/>
      <c r="I78" s="71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5"/>
      <c r="E79" s="5"/>
      <c r="F79" s="70"/>
      <c r="G79" s="5"/>
      <c r="H79" s="5"/>
      <c r="I79" s="71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5"/>
      <c r="E80" s="5"/>
      <c r="F80" s="70"/>
      <c r="G80" s="5"/>
      <c r="H80" s="5"/>
      <c r="I80" s="71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70"/>
      <c r="G81" s="5"/>
      <c r="H81" s="5"/>
      <c r="I81" s="71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70"/>
      <c r="G82" s="5"/>
      <c r="H82" s="5"/>
      <c r="I82" s="71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70"/>
      <c r="G83" s="5"/>
      <c r="H83" s="5"/>
      <c r="I83" s="71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70"/>
      <c r="G84" s="5"/>
      <c r="H84" s="5"/>
      <c r="I84" s="71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70"/>
      <c r="G85" s="5"/>
      <c r="H85" s="5"/>
      <c r="I85" s="71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70"/>
      <c r="G86" s="5"/>
      <c r="H86" s="5"/>
      <c r="I86" s="71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70"/>
      <c r="G87" s="5"/>
      <c r="H87" s="5"/>
      <c r="I87" s="71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70"/>
      <c r="G88" s="5"/>
      <c r="H88" s="5"/>
      <c r="I88" s="71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70"/>
      <c r="G89" s="5"/>
      <c r="H89" s="5"/>
      <c r="I89" s="71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70"/>
      <c r="G90" s="5"/>
      <c r="H90" s="5"/>
      <c r="I90" s="71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70"/>
      <c r="G91" s="5"/>
      <c r="H91" s="5"/>
      <c r="I91" s="71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70"/>
      <c r="G92" s="5"/>
      <c r="H92" s="5"/>
      <c r="I92" s="71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70"/>
      <c r="G93" s="5"/>
      <c r="H93" s="5"/>
      <c r="I93" s="71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70"/>
      <c r="G94" s="5"/>
      <c r="H94" s="5"/>
      <c r="I94" s="71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70"/>
      <c r="G95" s="5"/>
      <c r="H95" s="5"/>
      <c r="I95" s="71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70"/>
      <c r="G96" s="5"/>
      <c r="H96" s="5"/>
      <c r="I96" s="71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70"/>
      <c r="G97" s="5"/>
      <c r="H97" s="5"/>
      <c r="I97" s="71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70"/>
      <c r="G98" s="5"/>
      <c r="H98" s="5"/>
      <c r="I98" s="71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70"/>
      <c r="G99" s="5"/>
      <c r="H99" s="5"/>
      <c r="I99" s="71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70"/>
      <c r="G100" s="5"/>
      <c r="H100" s="5"/>
      <c r="I100" s="71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70"/>
      <c r="G101" s="5"/>
      <c r="H101" s="5"/>
      <c r="I101" s="71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70"/>
      <c r="G102" s="5"/>
      <c r="H102" s="5"/>
      <c r="I102" s="71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70"/>
      <c r="G103" s="5"/>
      <c r="H103" s="5"/>
      <c r="I103" s="71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70"/>
      <c r="G104" s="5"/>
      <c r="H104" s="5"/>
      <c r="I104" s="71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70"/>
      <c r="G105" s="5"/>
      <c r="H105" s="5"/>
      <c r="I105" s="71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70"/>
      <c r="G106" s="5"/>
      <c r="H106" s="5"/>
      <c r="I106" s="71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70"/>
      <c r="G107" s="5"/>
      <c r="H107" s="5"/>
      <c r="I107" s="71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70"/>
      <c r="G108" s="5"/>
      <c r="H108" s="5"/>
      <c r="I108" s="71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70"/>
      <c r="G109" s="5"/>
      <c r="H109" s="5"/>
      <c r="I109" s="71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70"/>
      <c r="G110" s="5"/>
      <c r="H110" s="5"/>
      <c r="I110" s="71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70"/>
      <c r="G111" s="5"/>
      <c r="H111" s="5"/>
      <c r="I111" s="71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70"/>
      <c r="G112" s="5"/>
      <c r="H112" s="5"/>
      <c r="I112" s="71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70"/>
      <c r="G113" s="5"/>
      <c r="H113" s="5"/>
      <c r="I113" s="71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70"/>
      <c r="G114" s="5"/>
      <c r="H114" s="5"/>
      <c r="I114" s="71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70"/>
      <c r="G115" s="5"/>
      <c r="H115" s="5"/>
      <c r="I115" s="71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70"/>
      <c r="G116" s="5"/>
      <c r="H116" s="5"/>
      <c r="I116" s="71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70"/>
      <c r="G117" s="5"/>
      <c r="H117" s="5"/>
      <c r="I117" s="71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70"/>
      <c r="G118" s="5"/>
      <c r="H118" s="5"/>
      <c r="I118" s="71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70"/>
      <c r="G119" s="5"/>
      <c r="H119" s="5"/>
      <c r="I119" s="71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70"/>
      <c r="G120" s="5"/>
      <c r="H120" s="5"/>
      <c r="I120" s="71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70"/>
      <c r="G121" s="5"/>
      <c r="H121" s="5"/>
      <c r="I121" s="71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70"/>
      <c r="G122" s="5"/>
      <c r="H122" s="5"/>
      <c r="I122" s="71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70"/>
      <c r="G123" s="5"/>
      <c r="H123" s="5"/>
      <c r="I123" s="71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70"/>
      <c r="G124" s="5"/>
      <c r="H124" s="5"/>
      <c r="I124" s="71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70"/>
      <c r="G125" s="5"/>
      <c r="H125" s="5"/>
      <c r="I125" s="71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70"/>
      <c r="G126" s="5"/>
      <c r="H126" s="5"/>
      <c r="I126" s="71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70"/>
      <c r="G127" s="5"/>
      <c r="H127" s="5"/>
      <c r="I127" s="71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70"/>
      <c r="G128" s="5"/>
      <c r="H128" s="5"/>
      <c r="I128" s="71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70"/>
      <c r="G129" s="5"/>
      <c r="H129" s="5"/>
      <c r="I129" s="71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70"/>
      <c r="G130" s="5"/>
      <c r="H130" s="5"/>
      <c r="I130" s="71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70"/>
      <c r="G131" s="5"/>
      <c r="H131" s="5"/>
      <c r="I131" s="71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70"/>
      <c r="G132" s="5"/>
      <c r="H132" s="5"/>
      <c r="I132" s="71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70"/>
      <c r="G133" s="5"/>
      <c r="H133" s="5"/>
      <c r="I133" s="71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70"/>
      <c r="G134" s="5"/>
      <c r="H134" s="5"/>
      <c r="I134" s="71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70"/>
      <c r="G135" s="5"/>
      <c r="H135" s="5"/>
      <c r="I135" s="71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70"/>
      <c r="G136" s="5"/>
      <c r="H136" s="5"/>
      <c r="I136" s="71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70"/>
      <c r="G137" s="5"/>
      <c r="H137" s="5"/>
      <c r="I137" s="71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70"/>
      <c r="G138" s="5"/>
      <c r="H138" s="5"/>
      <c r="I138" s="71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70"/>
      <c r="G139" s="5"/>
      <c r="H139" s="5"/>
      <c r="I139" s="71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70"/>
      <c r="G140" s="5"/>
      <c r="H140" s="5"/>
      <c r="I140" s="71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70"/>
      <c r="G141" s="5"/>
      <c r="H141" s="5"/>
      <c r="I141" s="71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70"/>
      <c r="G142" s="5"/>
      <c r="H142" s="5"/>
      <c r="I142" s="71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70"/>
      <c r="G143" s="5"/>
      <c r="H143" s="5"/>
      <c r="I143" s="71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70"/>
      <c r="G144" s="5"/>
      <c r="H144" s="5"/>
      <c r="I144" s="71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70"/>
      <c r="G145" s="5"/>
      <c r="H145" s="5"/>
      <c r="I145" s="71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70"/>
      <c r="G146" s="5"/>
      <c r="H146" s="5"/>
      <c r="I146" s="71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70"/>
      <c r="G147" s="5"/>
      <c r="H147" s="5"/>
      <c r="I147" s="71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70"/>
      <c r="G148" s="5"/>
      <c r="H148" s="5"/>
      <c r="I148" s="71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70"/>
      <c r="G149" s="5"/>
      <c r="H149" s="5"/>
      <c r="I149" s="71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70"/>
      <c r="G150" s="5"/>
      <c r="H150" s="5"/>
      <c r="I150" s="71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70"/>
      <c r="G151" s="5"/>
      <c r="H151" s="5"/>
      <c r="I151" s="71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70"/>
      <c r="G152" s="5"/>
      <c r="H152" s="5"/>
      <c r="I152" s="71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70"/>
      <c r="G153" s="5"/>
      <c r="H153" s="5"/>
      <c r="I153" s="71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70"/>
      <c r="G154" s="5"/>
      <c r="H154" s="5"/>
      <c r="I154" s="71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70"/>
      <c r="G155" s="5"/>
      <c r="H155" s="5"/>
      <c r="I155" s="71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70"/>
      <c r="G156" s="5"/>
      <c r="H156" s="5"/>
      <c r="I156" s="71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70"/>
      <c r="G157" s="5"/>
      <c r="H157" s="5"/>
      <c r="I157" s="71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70"/>
      <c r="G158" s="5"/>
      <c r="H158" s="5"/>
      <c r="I158" s="71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70"/>
      <c r="G159" s="5"/>
      <c r="H159" s="5"/>
      <c r="I159" s="71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70"/>
      <c r="G160" s="5"/>
      <c r="H160" s="5"/>
      <c r="I160" s="71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70"/>
      <c r="G161" s="5"/>
      <c r="H161" s="5"/>
      <c r="I161" s="71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70"/>
      <c r="G162" s="5"/>
      <c r="H162" s="5"/>
      <c r="I162" s="71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70"/>
      <c r="G163" s="5"/>
      <c r="H163" s="5"/>
      <c r="I163" s="71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70"/>
      <c r="G164" s="5"/>
      <c r="H164" s="5"/>
      <c r="I164" s="71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70"/>
      <c r="G165" s="5"/>
      <c r="H165" s="5"/>
      <c r="I165" s="71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70"/>
      <c r="G166" s="5"/>
      <c r="H166" s="5"/>
      <c r="I166" s="71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70"/>
      <c r="G167" s="5"/>
      <c r="H167" s="5"/>
      <c r="I167" s="71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70"/>
      <c r="G168" s="5"/>
      <c r="H168" s="5"/>
      <c r="I168" s="71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70"/>
      <c r="G169" s="5"/>
      <c r="H169" s="5"/>
      <c r="I169" s="71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70"/>
      <c r="G170" s="5"/>
      <c r="H170" s="5"/>
      <c r="I170" s="71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70"/>
      <c r="G171" s="5"/>
      <c r="H171" s="5"/>
      <c r="I171" s="71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70"/>
      <c r="G172" s="5"/>
      <c r="H172" s="5"/>
      <c r="I172" s="71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70"/>
      <c r="G173" s="5"/>
      <c r="H173" s="5"/>
      <c r="I173" s="71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70"/>
      <c r="G174" s="5"/>
      <c r="H174" s="5"/>
      <c r="I174" s="71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70"/>
      <c r="G175" s="5"/>
      <c r="H175" s="5"/>
      <c r="I175" s="71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70"/>
      <c r="G176" s="5"/>
      <c r="H176" s="5"/>
      <c r="I176" s="71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70"/>
      <c r="G177" s="5"/>
      <c r="H177" s="5"/>
      <c r="I177" s="71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70"/>
      <c r="G178" s="5"/>
      <c r="H178" s="5"/>
      <c r="I178" s="71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70"/>
      <c r="G179" s="5"/>
      <c r="H179" s="5"/>
      <c r="I179" s="71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70"/>
      <c r="G180" s="5"/>
      <c r="H180" s="5"/>
      <c r="I180" s="71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70"/>
      <c r="G181" s="5"/>
      <c r="H181" s="5"/>
      <c r="I181" s="71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70"/>
      <c r="G182" s="5"/>
      <c r="H182" s="5"/>
      <c r="I182" s="71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70"/>
      <c r="G183" s="5"/>
      <c r="H183" s="5"/>
      <c r="I183" s="71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70"/>
      <c r="G184" s="5"/>
      <c r="H184" s="5"/>
      <c r="I184" s="71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70"/>
      <c r="G185" s="5"/>
      <c r="H185" s="5"/>
      <c r="I185" s="71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70"/>
      <c r="G186" s="5"/>
      <c r="H186" s="5"/>
      <c r="I186" s="71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70"/>
      <c r="G187" s="5"/>
      <c r="H187" s="5"/>
      <c r="I187" s="71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70"/>
      <c r="G188" s="5"/>
      <c r="H188" s="5"/>
      <c r="I188" s="71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70"/>
      <c r="G189" s="5"/>
      <c r="H189" s="5"/>
      <c r="I189" s="71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70"/>
      <c r="G190" s="5"/>
      <c r="H190" s="5"/>
      <c r="I190" s="71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70"/>
      <c r="G191" s="5"/>
      <c r="H191" s="5"/>
      <c r="I191" s="71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70"/>
      <c r="G192" s="5"/>
      <c r="H192" s="5"/>
      <c r="I192" s="71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70"/>
      <c r="G193" s="5"/>
      <c r="H193" s="5"/>
      <c r="I193" s="71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70"/>
      <c r="G194" s="5"/>
      <c r="H194" s="5"/>
      <c r="I194" s="71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70"/>
      <c r="G195" s="5"/>
      <c r="H195" s="5"/>
      <c r="I195" s="71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70"/>
      <c r="G196" s="5"/>
      <c r="H196" s="5"/>
      <c r="I196" s="71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70"/>
      <c r="G197" s="5"/>
      <c r="H197" s="5"/>
      <c r="I197" s="71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70"/>
      <c r="G198" s="5"/>
      <c r="H198" s="5"/>
      <c r="I198" s="71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70"/>
      <c r="G199" s="5"/>
      <c r="H199" s="5"/>
      <c r="I199" s="71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70"/>
      <c r="G200" s="5"/>
      <c r="H200" s="5"/>
      <c r="I200" s="71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70"/>
      <c r="G201" s="5"/>
      <c r="H201" s="5"/>
      <c r="I201" s="71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70"/>
      <c r="G202" s="5"/>
      <c r="H202" s="5"/>
      <c r="I202" s="71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70"/>
      <c r="G203" s="5"/>
      <c r="H203" s="5"/>
      <c r="I203" s="71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70"/>
      <c r="G204" s="5"/>
      <c r="H204" s="5"/>
      <c r="I204" s="71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70"/>
      <c r="G205" s="5"/>
      <c r="H205" s="5"/>
      <c r="I205" s="71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70"/>
      <c r="G206" s="5"/>
      <c r="H206" s="5"/>
      <c r="I206" s="71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70"/>
      <c r="G207" s="5"/>
      <c r="H207" s="5"/>
      <c r="I207" s="71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70"/>
      <c r="G208" s="5"/>
      <c r="H208" s="5"/>
      <c r="I208" s="71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70"/>
      <c r="G209" s="5"/>
      <c r="H209" s="5"/>
      <c r="I209" s="71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70"/>
      <c r="G210" s="5"/>
      <c r="H210" s="5"/>
      <c r="I210" s="71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70"/>
      <c r="G211" s="5"/>
      <c r="H211" s="5"/>
      <c r="I211" s="71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70"/>
      <c r="G212" s="5"/>
      <c r="H212" s="5"/>
      <c r="I212" s="71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70"/>
      <c r="G213" s="5"/>
      <c r="H213" s="5"/>
      <c r="I213" s="71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70"/>
      <c r="G214" s="5"/>
      <c r="H214" s="5"/>
      <c r="I214" s="71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70"/>
      <c r="G215" s="5"/>
      <c r="H215" s="5"/>
      <c r="I215" s="71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70"/>
      <c r="G216" s="5"/>
      <c r="H216" s="5"/>
      <c r="I216" s="71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70"/>
      <c r="G217" s="5"/>
      <c r="H217" s="5"/>
      <c r="I217" s="71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70"/>
      <c r="G218" s="5"/>
      <c r="H218" s="5"/>
      <c r="I218" s="71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70"/>
      <c r="G219" s="5"/>
      <c r="H219" s="5"/>
      <c r="I219" s="71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70"/>
      <c r="G220" s="5"/>
      <c r="H220" s="5"/>
      <c r="I220" s="71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70"/>
      <c r="G221" s="5"/>
      <c r="H221" s="5"/>
      <c r="I221" s="71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70"/>
      <c r="G222" s="5"/>
      <c r="H222" s="5"/>
      <c r="I222" s="71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70"/>
      <c r="G223" s="5"/>
      <c r="H223" s="5"/>
      <c r="I223" s="71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70"/>
      <c r="G224" s="5"/>
      <c r="H224" s="5"/>
      <c r="I224" s="71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70"/>
      <c r="G225" s="5"/>
      <c r="H225" s="5"/>
      <c r="I225" s="71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70"/>
      <c r="G226" s="5"/>
      <c r="H226" s="5"/>
      <c r="I226" s="71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70"/>
      <c r="G227" s="5"/>
      <c r="H227" s="5"/>
      <c r="I227" s="71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70"/>
      <c r="G228" s="5"/>
      <c r="H228" s="5"/>
      <c r="I228" s="71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70"/>
      <c r="G229" s="5"/>
      <c r="H229" s="5"/>
      <c r="I229" s="71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70"/>
      <c r="G230" s="5"/>
      <c r="H230" s="5"/>
      <c r="I230" s="71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70"/>
      <c r="G231" s="5"/>
      <c r="H231" s="5"/>
      <c r="I231" s="71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70"/>
      <c r="G232" s="5"/>
      <c r="H232" s="5"/>
      <c r="I232" s="71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70"/>
      <c r="G233" s="5"/>
      <c r="H233" s="5"/>
      <c r="I233" s="71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70"/>
      <c r="G234" s="5"/>
      <c r="H234" s="5"/>
      <c r="I234" s="71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70"/>
      <c r="G235" s="5"/>
      <c r="H235" s="5"/>
      <c r="I235" s="71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70"/>
      <c r="G236" s="5"/>
      <c r="H236" s="5"/>
      <c r="I236" s="71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70"/>
      <c r="G237" s="5"/>
      <c r="H237" s="5"/>
      <c r="I237" s="71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70"/>
      <c r="G238" s="5"/>
      <c r="H238" s="5"/>
      <c r="I238" s="71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70"/>
      <c r="G239" s="5"/>
      <c r="H239" s="5"/>
      <c r="I239" s="71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70"/>
      <c r="G240" s="5"/>
      <c r="H240" s="5"/>
      <c r="I240" s="71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70"/>
      <c r="G241" s="5"/>
      <c r="H241" s="5"/>
      <c r="I241" s="71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70"/>
      <c r="G242" s="5"/>
      <c r="H242" s="5"/>
      <c r="I242" s="71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70"/>
      <c r="G243" s="5"/>
      <c r="H243" s="5"/>
      <c r="I243" s="71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70"/>
      <c r="G244" s="5"/>
      <c r="H244" s="5"/>
      <c r="I244" s="71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70"/>
      <c r="G245" s="5"/>
      <c r="H245" s="5"/>
      <c r="I245" s="71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70"/>
      <c r="G246" s="5"/>
      <c r="H246" s="5"/>
      <c r="I246" s="71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70"/>
      <c r="G247" s="5"/>
      <c r="H247" s="5"/>
      <c r="I247" s="71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70"/>
      <c r="G248" s="5"/>
      <c r="H248" s="5"/>
      <c r="I248" s="71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70"/>
      <c r="G249" s="5"/>
      <c r="H249" s="5"/>
      <c r="I249" s="71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70"/>
      <c r="G250" s="5"/>
      <c r="H250" s="5"/>
      <c r="I250" s="71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70"/>
      <c r="G251" s="5"/>
      <c r="H251" s="5"/>
      <c r="I251" s="71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70"/>
      <c r="G252" s="5"/>
      <c r="H252" s="5"/>
      <c r="I252" s="71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70"/>
      <c r="G253" s="5"/>
      <c r="H253" s="5"/>
      <c r="I253" s="71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70"/>
      <c r="G254" s="5"/>
      <c r="H254" s="5"/>
      <c r="I254" s="71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70"/>
      <c r="G255" s="5"/>
      <c r="H255" s="5"/>
      <c r="I255" s="71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70"/>
      <c r="G256" s="5"/>
      <c r="H256" s="5"/>
      <c r="I256" s="71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70"/>
      <c r="G257" s="5"/>
      <c r="H257" s="5"/>
      <c r="I257" s="71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70"/>
      <c r="G258" s="5"/>
      <c r="H258" s="5"/>
      <c r="I258" s="71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70"/>
      <c r="G259" s="5"/>
      <c r="H259" s="5"/>
      <c r="I259" s="71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70"/>
      <c r="G260" s="5"/>
      <c r="H260" s="5"/>
      <c r="I260" s="71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70"/>
      <c r="G261" s="5"/>
      <c r="H261" s="5"/>
      <c r="I261" s="71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70"/>
      <c r="G262" s="5"/>
      <c r="H262" s="5"/>
      <c r="I262" s="71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70"/>
      <c r="G263" s="5"/>
      <c r="H263" s="5"/>
      <c r="I263" s="71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70"/>
      <c r="G264" s="5"/>
      <c r="H264" s="5"/>
      <c r="I264" s="71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70"/>
      <c r="G265" s="5"/>
      <c r="H265" s="5"/>
      <c r="I265" s="71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70"/>
      <c r="G266" s="5"/>
      <c r="H266" s="5"/>
      <c r="I266" s="71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70"/>
      <c r="G267" s="5"/>
      <c r="H267" s="5"/>
      <c r="I267" s="71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70"/>
      <c r="G268" s="5"/>
      <c r="H268" s="5"/>
      <c r="I268" s="71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70"/>
      <c r="G269" s="5"/>
      <c r="H269" s="5"/>
      <c r="I269" s="71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70"/>
      <c r="G270" s="5"/>
      <c r="H270" s="5"/>
      <c r="I270" s="71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70"/>
      <c r="G271" s="5"/>
      <c r="H271" s="5"/>
      <c r="I271" s="71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70"/>
      <c r="G272" s="5"/>
      <c r="H272" s="5"/>
      <c r="I272" s="71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70"/>
      <c r="G273" s="5"/>
      <c r="H273" s="5"/>
      <c r="I273" s="71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70"/>
      <c r="G274" s="5"/>
      <c r="H274" s="5"/>
      <c r="I274" s="71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70"/>
      <c r="G275" s="5"/>
      <c r="H275" s="5"/>
      <c r="I275" s="71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70"/>
      <c r="G276" s="5"/>
      <c r="H276" s="5"/>
      <c r="I276" s="71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70"/>
      <c r="G277" s="5"/>
      <c r="H277" s="5"/>
      <c r="I277" s="71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70"/>
      <c r="G278" s="5"/>
      <c r="H278" s="5"/>
      <c r="I278" s="71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70"/>
      <c r="G279" s="5"/>
      <c r="H279" s="5"/>
      <c r="I279" s="71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70"/>
      <c r="G280" s="5"/>
      <c r="H280" s="5"/>
      <c r="I280" s="71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70"/>
      <c r="G281" s="5"/>
      <c r="H281" s="5"/>
      <c r="I281" s="71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70"/>
      <c r="G282" s="5"/>
      <c r="H282" s="5"/>
      <c r="I282" s="71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70"/>
      <c r="G283" s="5"/>
      <c r="H283" s="5"/>
      <c r="I283" s="71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70"/>
      <c r="G284" s="5"/>
      <c r="H284" s="5"/>
      <c r="I284" s="71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70"/>
      <c r="G285" s="5"/>
      <c r="H285" s="5"/>
      <c r="I285" s="71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70"/>
      <c r="G286" s="5"/>
      <c r="H286" s="5"/>
      <c r="I286" s="71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70"/>
      <c r="G287" s="5"/>
      <c r="H287" s="5"/>
      <c r="I287" s="71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70"/>
      <c r="G288" s="5"/>
      <c r="H288" s="5"/>
      <c r="I288" s="71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70"/>
      <c r="G289" s="5"/>
      <c r="H289" s="5"/>
      <c r="I289" s="71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70"/>
      <c r="G290" s="5"/>
      <c r="H290" s="5"/>
      <c r="I290" s="71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70"/>
      <c r="G291" s="5"/>
      <c r="H291" s="5"/>
      <c r="I291" s="71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70"/>
      <c r="G292" s="5"/>
      <c r="H292" s="5"/>
      <c r="I292" s="71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70"/>
      <c r="G293" s="5"/>
      <c r="H293" s="5"/>
      <c r="I293" s="71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70"/>
      <c r="G294" s="5"/>
      <c r="H294" s="5"/>
      <c r="I294" s="71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70"/>
      <c r="G295" s="5"/>
      <c r="H295" s="5"/>
      <c r="I295" s="71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70"/>
      <c r="G296" s="5"/>
      <c r="H296" s="5"/>
      <c r="I296" s="71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70"/>
      <c r="G297" s="5"/>
      <c r="H297" s="5"/>
      <c r="I297" s="71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70"/>
      <c r="G298" s="5"/>
      <c r="H298" s="5"/>
      <c r="I298" s="71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70"/>
      <c r="G299" s="5"/>
      <c r="H299" s="5"/>
      <c r="I299" s="71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70"/>
      <c r="G300" s="5"/>
      <c r="H300" s="5"/>
      <c r="I300" s="71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70"/>
      <c r="G301" s="5"/>
      <c r="H301" s="5"/>
      <c r="I301" s="71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70"/>
      <c r="G302" s="5"/>
      <c r="H302" s="5"/>
      <c r="I302" s="71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70"/>
      <c r="G303" s="5"/>
      <c r="H303" s="5"/>
      <c r="I303" s="71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70"/>
      <c r="G304" s="5"/>
      <c r="H304" s="5"/>
      <c r="I304" s="71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70"/>
      <c r="G305" s="5"/>
      <c r="H305" s="5"/>
      <c r="I305" s="71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70"/>
      <c r="G306" s="5"/>
      <c r="H306" s="5"/>
      <c r="I306" s="71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70"/>
      <c r="G307" s="5"/>
      <c r="H307" s="5"/>
      <c r="I307" s="71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70"/>
      <c r="G308" s="5"/>
      <c r="H308" s="5"/>
      <c r="I308" s="71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70"/>
      <c r="G309" s="5"/>
      <c r="H309" s="5"/>
      <c r="I309" s="71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70"/>
      <c r="G310" s="5"/>
      <c r="H310" s="5"/>
      <c r="I310" s="71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70"/>
      <c r="G311" s="5"/>
      <c r="H311" s="5"/>
      <c r="I311" s="71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70"/>
      <c r="G312" s="5"/>
      <c r="H312" s="5"/>
      <c r="I312" s="71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70"/>
      <c r="G313" s="5"/>
      <c r="H313" s="5"/>
      <c r="I313" s="71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70"/>
      <c r="G314" s="5"/>
      <c r="H314" s="5"/>
      <c r="I314" s="71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70"/>
      <c r="G315" s="5"/>
      <c r="H315" s="5"/>
      <c r="I315" s="71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70"/>
      <c r="G316" s="5"/>
      <c r="H316" s="5"/>
      <c r="I316" s="71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70"/>
      <c r="G317" s="5"/>
      <c r="H317" s="5"/>
      <c r="I317" s="71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70"/>
      <c r="G318" s="5"/>
      <c r="H318" s="5"/>
      <c r="I318" s="71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70"/>
      <c r="G319" s="5"/>
      <c r="H319" s="5"/>
      <c r="I319" s="71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70"/>
      <c r="G320" s="5"/>
      <c r="H320" s="5"/>
      <c r="I320" s="71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70"/>
      <c r="G321" s="5"/>
      <c r="H321" s="5"/>
      <c r="I321" s="71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70"/>
      <c r="G322" s="5"/>
      <c r="H322" s="5"/>
      <c r="I322" s="71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70"/>
      <c r="G323" s="5"/>
      <c r="H323" s="5"/>
      <c r="I323" s="71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70"/>
      <c r="G324" s="5"/>
      <c r="H324" s="5"/>
      <c r="I324" s="71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70"/>
      <c r="G325" s="5"/>
      <c r="H325" s="5"/>
      <c r="I325" s="71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70"/>
      <c r="G326" s="5"/>
      <c r="H326" s="5"/>
      <c r="I326" s="71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70"/>
      <c r="G327" s="5"/>
      <c r="H327" s="5"/>
      <c r="I327" s="71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70"/>
      <c r="G328" s="5"/>
      <c r="H328" s="5"/>
      <c r="I328" s="71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70"/>
      <c r="G329" s="5"/>
      <c r="H329" s="5"/>
      <c r="I329" s="71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70"/>
      <c r="G330" s="5"/>
      <c r="H330" s="5"/>
      <c r="I330" s="71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70"/>
      <c r="G331" s="5"/>
      <c r="H331" s="5"/>
      <c r="I331" s="71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70"/>
      <c r="G332" s="5"/>
      <c r="H332" s="5"/>
      <c r="I332" s="71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70"/>
      <c r="G333" s="5"/>
      <c r="H333" s="5"/>
      <c r="I333" s="71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70"/>
      <c r="G334" s="5"/>
      <c r="H334" s="5"/>
      <c r="I334" s="71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70"/>
      <c r="G335" s="5"/>
      <c r="H335" s="5"/>
      <c r="I335" s="71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70"/>
      <c r="G336" s="5"/>
      <c r="H336" s="5"/>
      <c r="I336" s="71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70"/>
      <c r="G337" s="5"/>
      <c r="H337" s="5"/>
      <c r="I337" s="71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70"/>
      <c r="G338" s="5"/>
      <c r="H338" s="5"/>
      <c r="I338" s="71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70"/>
      <c r="G339" s="5"/>
      <c r="H339" s="5"/>
      <c r="I339" s="71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70"/>
      <c r="G340" s="5"/>
      <c r="H340" s="5"/>
      <c r="I340" s="71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70"/>
      <c r="G341" s="5"/>
      <c r="H341" s="5"/>
      <c r="I341" s="71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70"/>
      <c r="G342" s="5"/>
      <c r="H342" s="5"/>
      <c r="I342" s="71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70"/>
      <c r="G343" s="5"/>
      <c r="H343" s="5"/>
      <c r="I343" s="71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70"/>
      <c r="G344" s="5"/>
      <c r="H344" s="5"/>
      <c r="I344" s="71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70"/>
      <c r="G345" s="5"/>
      <c r="H345" s="5"/>
      <c r="I345" s="71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70"/>
      <c r="G346" s="5"/>
      <c r="H346" s="5"/>
      <c r="I346" s="71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70"/>
      <c r="G347" s="5"/>
      <c r="H347" s="5"/>
      <c r="I347" s="71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70"/>
      <c r="G348" s="5"/>
      <c r="H348" s="5"/>
      <c r="I348" s="71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70"/>
      <c r="G349" s="5"/>
      <c r="H349" s="5"/>
      <c r="I349" s="71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70"/>
      <c r="G350" s="5"/>
      <c r="H350" s="5"/>
      <c r="I350" s="71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70"/>
      <c r="G351" s="5"/>
      <c r="H351" s="5"/>
      <c r="I351" s="71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70"/>
      <c r="G352" s="5"/>
      <c r="H352" s="5"/>
      <c r="I352" s="71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70"/>
      <c r="G353" s="5"/>
      <c r="H353" s="5"/>
      <c r="I353" s="71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70"/>
      <c r="G354" s="5"/>
      <c r="H354" s="5"/>
      <c r="I354" s="71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70"/>
      <c r="G355" s="5"/>
      <c r="H355" s="5"/>
      <c r="I355" s="71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70"/>
      <c r="G356" s="5"/>
      <c r="H356" s="5"/>
      <c r="I356" s="71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70"/>
      <c r="G357" s="5"/>
      <c r="H357" s="5"/>
      <c r="I357" s="71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70"/>
      <c r="G358" s="5"/>
      <c r="H358" s="5"/>
      <c r="I358" s="71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70"/>
      <c r="G359" s="5"/>
      <c r="H359" s="5"/>
      <c r="I359" s="71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70"/>
      <c r="G360" s="5"/>
      <c r="H360" s="5"/>
      <c r="I360" s="71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70"/>
      <c r="G361" s="5"/>
      <c r="H361" s="5"/>
      <c r="I361" s="71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70"/>
      <c r="G362" s="5"/>
      <c r="H362" s="5"/>
      <c r="I362" s="71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70"/>
      <c r="G363" s="5"/>
      <c r="H363" s="5"/>
      <c r="I363" s="71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70"/>
      <c r="G364" s="5"/>
      <c r="H364" s="5"/>
      <c r="I364" s="71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70"/>
      <c r="G365" s="5"/>
      <c r="H365" s="5"/>
      <c r="I365" s="71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70"/>
      <c r="G366" s="5"/>
      <c r="H366" s="5"/>
      <c r="I366" s="71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70"/>
      <c r="G367" s="5"/>
      <c r="H367" s="5"/>
      <c r="I367" s="71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70"/>
      <c r="G368" s="5"/>
      <c r="H368" s="5"/>
      <c r="I368" s="71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70"/>
      <c r="G369" s="5"/>
      <c r="H369" s="5"/>
      <c r="I369" s="71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70"/>
      <c r="G370" s="5"/>
      <c r="H370" s="5"/>
      <c r="I370" s="71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70"/>
      <c r="G371" s="5"/>
      <c r="H371" s="5"/>
      <c r="I371" s="71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70"/>
      <c r="G372" s="5"/>
      <c r="H372" s="5"/>
      <c r="I372" s="71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70"/>
      <c r="G373" s="5"/>
      <c r="H373" s="5"/>
      <c r="I373" s="71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70"/>
      <c r="G374" s="5"/>
      <c r="H374" s="5"/>
      <c r="I374" s="71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70"/>
      <c r="G375" s="5"/>
      <c r="H375" s="5"/>
      <c r="I375" s="71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70"/>
      <c r="G376" s="5"/>
      <c r="H376" s="5"/>
      <c r="I376" s="71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70"/>
      <c r="G377" s="5"/>
      <c r="H377" s="5"/>
      <c r="I377" s="71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70"/>
      <c r="G378" s="5"/>
      <c r="H378" s="5"/>
      <c r="I378" s="71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70"/>
      <c r="G379" s="5"/>
      <c r="H379" s="5"/>
      <c r="I379" s="71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70"/>
      <c r="G380" s="5"/>
      <c r="H380" s="5"/>
      <c r="I380" s="71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70"/>
      <c r="G381" s="5"/>
      <c r="H381" s="5"/>
      <c r="I381" s="71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70"/>
      <c r="G382" s="5"/>
      <c r="H382" s="5"/>
      <c r="I382" s="71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70"/>
      <c r="G383" s="5"/>
      <c r="H383" s="5"/>
      <c r="I383" s="71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70"/>
      <c r="G384" s="5"/>
      <c r="H384" s="5"/>
      <c r="I384" s="71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70"/>
      <c r="G385" s="5"/>
      <c r="H385" s="5"/>
      <c r="I385" s="71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70"/>
      <c r="G386" s="5"/>
      <c r="H386" s="5"/>
      <c r="I386" s="71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70"/>
      <c r="G387" s="5"/>
      <c r="H387" s="5"/>
      <c r="I387" s="71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70"/>
      <c r="G388" s="5"/>
      <c r="H388" s="5"/>
      <c r="I388" s="71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70"/>
      <c r="G389" s="5"/>
      <c r="H389" s="5"/>
      <c r="I389" s="71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70"/>
      <c r="G390" s="5"/>
      <c r="H390" s="5"/>
      <c r="I390" s="71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70"/>
      <c r="G391" s="5"/>
      <c r="H391" s="5"/>
      <c r="I391" s="71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70"/>
      <c r="G392" s="5"/>
      <c r="H392" s="5"/>
      <c r="I392" s="71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70"/>
      <c r="G393" s="5"/>
      <c r="H393" s="5"/>
      <c r="I393" s="71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70"/>
      <c r="G394" s="5"/>
      <c r="H394" s="5"/>
      <c r="I394" s="71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70"/>
      <c r="G395" s="5"/>
      <c r="H395" s="5"/>
      <c r="I395" s="71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70"/>
      <c r="G396" s="5"/>
      <c r="H396" s="5"/>
      <c r="I396" s="71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70"/>
      <c r="G397" s="5"/>
      <c r="H397" s="5"/>
      <c r="I397" s="71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70"/>
      <c r="G398" s="5"/>
      <c r="H398" s="5"/>
      <c r="I398" s="71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70"/>
      <c r="G399" s="5"/>
      <c r="H399" s="5"/>
      <c r="I399" s="71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70"/>
      <c r="G400" s="5"/>
      <c r="H400" s="5"/>
      <c r="I400" s="71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70"/>
      <c r="G401" s="5"/>
      <c r="H401" s="5"/>
      <c r="I401" s="71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70"/>
      <c r="G402" s="5"/>
      <c r="H402" s="5"/>
      <c r="I402" s="71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70"/>
      <c r="G403" s="5"/>
      <c r="H403" s="5"/>
      <c r="I403" s="71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70"/>
      <c r="G404" s="5"/>
      <c r="H404" s="5"/>
      <c r="I404" s="71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70"/>
      <c r="G405" s="5"/>
      <c r="H405" s="5"/>
      <c r="I405" s="71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70"/>
      <c r="G406" s="5"/>
      <c r="H406" s="5"/>
      <c r="I406" s="71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70"/>
      <c r="G407" s="5"/>
      <c r="H407" s="5"/>
      <c r="I407" s="71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70"/>
      <c r="G408" s="5"/>
      <c r="H408" s="5"/>
      <c r="I408" s="71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70"/>
      <c r="G409" s="5"/>
      <c r="H409" s="5"/>
      <c r="I409" s="71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70"/>
      <c r="G410" s="5"/>
      <c r="H410" s="5"/>
      <c r="I410" s="71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70"/>
      <c r="G411" s="5"/>
      <c r="H411" s="5"/>
      <c r="I411" s="71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70"/>
      <c r="G412" s="5"/>
      <c r="H412" s="5"/>
      <c r="I412" s="71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70"/>
      <c r="G413" s="5"/>
      <c r="H413" s="5"/>
      <c r="I413" s="71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70"/>
      <c r="G414" s="5"/>
      <c r="H414" s="5"/>
      <c r="I414" s="71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70"/>
      <c r="G415" s="5"/>
      <c r="H415" s="5"/>
      <c r="I415" s="71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70"/>
      <c r="G416" s="5"/>
      <c r="H416" s="5"/>
      <c r="I416" s="71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70"/>
      <c r="G417" s="5"/>
      <c r="H417" s="5"/>
      <c r="I417" s="71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70"/>
      <c r="G418" s="5"/>
      <c r="H418" s="5"/>
      <c r="I418" s="71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70"/>
      <c r="G419" s="5"/>
      <c r="H419" s="5"/>
      <c r="I419" s="71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70"/>
      <c r="G420" s="5"/>
      <c r="H420" s="5"/>
      <c r="I420" s="71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70"/>
      <c r="G421" s="5"/>
      <c r="H421" s="5"/>
      <c r="I421" s="71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70"/>
      <c r="G422" s="5"/>
      <c r="H422" s="5"/>
      <c r="I422" s="71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70"/>
      <c r="G423" s="5"/>
      <c r="H423" s="5"/>
      <c r="I423" s="71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70"/>
      <c r="G424" s="5"/>
      <c r="H424" s="5"/>
      <c r="I424" s="71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70"/>
      <c r="G425" s="5"/>
      <c r="H425" s="5"/>
      <c r="I425" s="71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70"/>
      <c r="G426" s="5"/>
      <c r="H426" s="5"/>
      <c r="I426" s="71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70"/>
      <c r="G427" s="5"/>
      <c r="H427" s="5"/>
      <c r="I427" s="71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70"/>
      <c r="G428" s="5"/>
      <c r="H428" s="5"/>
      <c r="I428" s="71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70"/>
      <c r="G429" s="5"/>
      <c r="H429" s="5"/>
      <c r="I429" s="71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70"/>
      <c r="G430" s="5"/>
      <c r="H430" s="5"/>
      <c r="I430" s="71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70"/>
      <c r="G431" s="5"/>
      <c r="H431" s="5"/>
      <c r="I431" s="71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70"/>
      <c r="G432" s="5"/>
      <c r="H432" s="5"/>
      <c r="I432" s="71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70"/>
      <c r="G433" s="5"/>
      <c r="H433" s="5"/>
      <c r="I433" s="71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70"/>
      <c r="G434" s="5"/>
      <c r="H434" s="5"/>
      <c r="I434" s="71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70"/>
      <c r="G435" s="5"/>
      <c r="H435" s="5"/>
      <c r="I435" s="71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70"/>
      <c r="G436" s="5"/>
      <c r="H436" s="5"/>
      <c r="I436" s="71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70"/>
      <c r="G437" s="5"/>
      <c r="H437" s="5"/>
      <c r="I437" s="71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70"/>
      <c r="G438" s="5"/>
      <c r="H438" s="5"/>
      <c r="I438" s="71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70"/>
      <c r="G439" s="5"/>
      <c r="H439" s="5"/>
      <c r="I439" s="71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70"/>
      <c r="G440" s="5"/>
      <c r="H440" s="5"/>
      <c r="I440" s="71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70"/>
      <c r="G441" s="5"/>
      <c r="H441" s="5"/>
      <c r="I441" s="71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70"/>
      <c r="G442" s="5"/>
      <c r="H442" s="5"/>
      <c r="I442" s="71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70"/>
      <c r="G443" s="5"/>
      <c r="H443" s="5"/>
      <c r="I443" s="71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70"/>
      <c r="G444" s="5"/>
      <c r="H444" s="5"/>
      <c r="I444" s="71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70"/>
      <c r="G445" s="5"/>
      <c r="H445" s="5"/>
      <c r="I445" s="71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70"/>
      <c r="G446" s="5"/>
      <c r="H446" s="5"/>
      <c r="I446" s="71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70"/>
      <c r="G447" s="5"/>
      <c r="H447" s="5"/>
      <c r="I447" s="71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70"/>
      <c r="G448" s="5"/>
      <c r="H448" s="5"/>
      <c r="I448" s="71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70"/>
      <c r="G449" s="5"/>
      <c r="H449" s="5"/>
      <c r="I449" s="71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70"/>
      <c r="G450" s="5"/>
      <c r="H450" s="5"/>
      <c r="I450" s="71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70"/>
      <c r="G451" s="5"/>
      <c r="H451" s="5"/>
      <c r="I451" s="71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70"/>
      <c r="G452" s="5"/>
      <c r="H452" s="5"/>
      <c r="I452" s="71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70"/>
      <c r="G453" s="5"/>
      <c r="H453" s="5"/>
      <c r="I453" s="71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70"/>
      <c r="G454" s="5"/>
      <c r="H454" s="5"/>
      <c r="I454" s="71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70"/>
      <c r="G455" s="5"/>
      <c r="H455" s="5"/>
      <c r="I455" s="71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70"/>
      <c r="G456" s="5"/>
      <c r="H456" s="5"/>
      <c r="I456" s="71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70"/>
      <c r="G457" s="5"/>
      <c r="H457" s="5"/>
      <c r="I457" s="71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70"/>
      <c r="G458" s="5"/>
      <c r="H458" s="5"/>
      <c r="I458" s="71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70"/>
      <c r="G459" s="5"/>
      <c r="H459" s="5"/>
      <c r="I459" s="71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70"/>
      <c r="G460" s="5"/>
      <c r="H460" s="5"/>
      <c r="I460" s="71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70"/>
      <c r="G461" s="5"/>
      <c r="H461" s="5"/>
      <c r="I461" s="71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70"/>
      <c r="G462" s="5"/>
      <c r="H462" s="5"/>
      <c r="I462" s="71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70"/>
      <c r="G463" s="5"/>
      <c r="H463" s="5"/>
      <c r="I463" s="71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70"/>
      <c r="G464" s="5"/>
      <c r="H464" s="5"/>
      <c r="I464" s="71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70"/>
      <c r="G465" s="5"/>
      <c r="H465" s="5"/>
      <c r="I465" s="71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70"/>
      <c r="G466" s="5"/>
      <c r="H466" s="5"/>
      <c r="I466" s="71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70"/>
      <c r="G467" s="5"/>
      <c r="H467" s="5"/>
      <c r="I467" s="71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70"/>
      <c r="G468" s="5"/>
      <c r="H468" s="5"/>
      <c r="I468" s="71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70"/>
      <c r="G469" s="5"/>
      <c r="H469" s="5"/>
      <c r="I469" s="71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70"/>
      <c r="G470" s="5"/>
      <c r="H470" s="5"/>
      <c r="I470" s="71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70"/>
      <c r="G471" s="5"/>
      <c r="H471" s="5"/>
      <c r="I471" s="71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70"/>
      <c r="G472" s="5"/>
      <c r="H472" s="5"/>
      <c r="I472" s="71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70"/>
      <c r="G473" s="5"/>
      <c r="H473" s="5"/>
      <c r="I473" s="71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70"/>
      <c r="G474" s="5"/>
      <c r="H474" s="5"/>
      <c r="I474" s="71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70"/>
      <c r="G475" s="5"/>
      <c r="H475" s="5"/>
      <c r="I475" s="71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70"/>
      <c r="G476" s="5"/>
      <c r="H476" s="5"/>
      <c r="I476" s="71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70"/>
      <c r="G477" s="5"/>
      <c r="H477" s="5"/>
      <c r="I477" s="71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70"/>
      <c r="G478" s="5"/>
      <c r="H478" s="5"/>
      <c r="I478" s="71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70"/>
      <c r="G479" s="5"/>
      <c r="H479" s="5"/>
      <c r="I479" s="71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70"/>
      <c r="G480" s="5"/>
      <c r="H480" s="5"/>
      <c r="I480" s="71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70"/>
      <c r="G481" s="5"/>
      <c r="H481" s="5"/>
      <c r="I481" s="71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70"/>
      <c r="G482" s="5"/>
      <c r="H482" s="5"/>
      <c r="I482" s="71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70"/>
      <c r="G483" s="5"/>
      <c r="H483" s="5"/>
      <c r="I483" s="71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70"/>
      <c r="G484" s="5"/>
      <c r="H484" s="5"/>
      <c r="I484" s="71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70"/>
      <c r="G485" s="5"/>
      <c r="H485" s="5"/>
      <c r="I485" s="71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70"/>
      <c r="G486" s="5"/>
      <c r="H486" s="5"/>
      <c r="I486" s="71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70"/>
      <c r="G487" s="5"/>
      <c r="H487" s="5"/>
      <c r="I487" s="71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70"/>
      <c r="G488" s="5"/>
      <c r="H488" s="5"/>
      <c r="I488" s="71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70"/>
      <c r="G489" s="5"/>
      <c r="H489" s="5"/>
      <c r="I489" s="71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70"/>
      <c r="G490" s="5"/>
      <c r="H490" s="5"/>
      <c r="I490" s="71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70"/>
      <c r="G491" s="5"/>
      <c r="H491" s="5"/>
      <c r="I491" s="71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70"/>
      <c r="G492" s="5"/>
      <c r="H492" s="5"/>
      <c r="I492" s="71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70"/>
      <c r="G493" s="5"/>
      <c r="H493" s="5"/>
      <c r="I493" s="71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70"/>
      <c r="G494" s="5"/>
      <c r="H494" s="5"/>
      <c r="I494" s="71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70"/>
      <c r="G495" s="5"/>
      <c r="H495" s="5"/>
      <c r="I495" s="71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70"/>
      <c r="G496" s="5"/>
      <c r="H496" s="5"/>
      <c r="I496" s="71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70"/>
      <c r="G497" s="5"/>
      <c r="H497" s="5"/>
      <c r="I497" s="71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70"/>
      <c r="G498" s="5"/>
      <c r="H498" s="5"/>
      <c r="I498" s="71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70"/>
      <c r="G499" s="5"/>
      <c r="H499" s="5"/>
      <c r="I499" s="71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70"/>
      <c r="G500" s="5"/>
      <c r="H500" s="5"/>
      <c r="I500" s="71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70"/>
      <c r="G501" s="5"/>
      <c r="H501" s="5"/>
      <c r="I501" s="71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70"/>
      <c r="G502" s="5"/>
      <c r="H502" s="5"/>
      <c r="I502" s="71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70"/>
      <c r="G503" s="5"/>
      <c r="H503" s="5"/>
      <c r="I503" s="71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70"/>
      <c r="G504" s="5"/>
      <c r="H504" s="5"/>
      <c r="I504" s="71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70"/>
      <c r="G505" s="5"/>
      <c r="H505" s="5"/>
      <c r="I505" s="71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70"/>
      <c r="G506" s="5"/>
      <c r="H506" s="5"/>
      <c r="I506" s="71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70"/>
      <c r="G507" s="5"/>
      <c r="H507" s="5"/>
      <c r="I507" s="71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70"/>
      <c r="G508" s="5"/>
      <c r="H508" s="5"/>
      <c r="I508" s="71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70"/>
      <c r="G509" s="5"/>
      <c r="H509" s="5"/>
      <c r="I509" s="71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70"/>
      <c r="G510" s="5"/>
      <c r="H510" s="5"/>
      <c r="I510" s="71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70"/>
      <c r="G511" s="5"/>
      <c r="H511" s="5"/>
      <c r="I511" s="71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70"/>
      <c r="G512" s="5"/>
      <c r="H512" s="5"/>
      <c r="I512" s="71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70"/>
      <c r="G513" s="5"/>
      <c r="H513" s="5"/>
      <c r="I513" s="71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70"/>
      <c r="G514" s="5"/>
      <c r="H514" s="5"/>
      <c r="I514" s="71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70"/>
      <c r="G515" s="5"/>
      <c r="H515" s="5"/>
      <c r="I515" s="71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70"/>
      <c r="G516" s="5"/>
      <c r="H516" s="5"/>
      <c r="I516" s="71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70"/>
      <c r="G517" s="5"/>
      <c r="H517" s="5"/>
      <c r="I517" s="71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70"/>
      <c r="G518" s="5"/>
      <c r="H518" s="5"/>
      <c r="I518" s="71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70"/>
      <c r="G519" s="5"/>
      <c r="H519" s="5"/>
      <c r="I519" s="71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70"/>
      <c r="G520" s="5"/>
      <c r="H520" s="5"/>
      <c r="I520" s="71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70"/>
      <c r="G521" s="5"/>
      <c r="H521" s="5"/>
      <c r="I521" s="71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70"/>
      <c r="G522" s="5"/>
      <c r="H522" s="5"/>
      <c r="I522" s="71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70"/>
      <c r="G523" s="5"/>
      <c r="H523" s="5"/>
      <c r="I523" s="71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70"/>
      <c r="G524" s="5"/>
      <c r="H524" s="5"/>
      <c r="I524" s="71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70"/>
      <c r="G525" s="5"/>
      <c r="H525" s="5"/>
      <c r="I525" s="71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70"/>
      <c r="G526" s="5"/>
      <c r="H526" s="5"/>
      <c r="I526" s="71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70"/>
      <c r="G527" s="5"/>
      <c r="H527" s="5"/>
      <c r="I527" s="71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70"/>
      <c r="G528" s="5"/>
      <c r="H528" s="5"/>
      <c r="I528" s="71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70"/>
      <c r="G529" s="5"/>
      <c r="H529" s="5"/>
      <c r="I529" s="71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70"/>
      <c r="G530" s="5"/>
      <c r="H530" s="5"/>
      <c r="I530" s="71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70"/>
      <c r="G531" s="5"/>
      <c r="H531" s="5"/>
      <c r="I531" s="71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70"/>
      <c r="G532" s="5"/>
      <c r="H532" s="5"/>
      <c r="I532" s="71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70"/>
      <c r="G533" s="5"/>
      <c r="H533" s="5"/>
      <c r="I533" s="71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70"/>
      <c r="G534" s="5"/>
      <c r="H534" s="5"/>
      <c r="I534" s="71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70"/>
      <c r="G535" s="5"/>
      <c r="H535" s="5"/>
      <c r="I535" s="71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70"/>
      <c r="G536" s="5"/>
      <c r="H536" s="5"/>
      <c r="I536" s="71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70"/>
      <c r="G537" s="5"/>
      <c r="H537" s="5"/>
      <c r="I537" s="71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70"/>
      <c r="G538" s="5"/>
      <c r="H538" s="5"/>
      <c r="I538" s="71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70"/>
      <c r="G539" s="5"/>
      <c r="H539" s="5"/>
      <c r="I539" s="71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70"/>
      <c r="G540" s="5"/>
      <c r="H540" s="5"/>
      <c r="I540" s="71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70"/>
      <c r="G541" s="5"/>
      <c r="H541" s="5"/>
      <c r="I541" s="71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70"/>
      <c r="G542" s="5"/>
      <c r="H542" s="5"/>
      <c r="I542" s="71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70"/>
      <c r="G543" s="5"/>
      <c r="H543" s="5"/>
      <c r="I543" s="71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70"/>
      <c r="G544" s="5"/>
      <c r="H544" s="5"/>
      <c r="I544" s="71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70"/>
      <c r="G545" s="5"/>
      <c r="H545" s="5"/>
      <c r="I545" s="71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70"/>
      <c r="G546" s="5"/>
      <c r="H546" s="5"/>
      <c r="I546" s="71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70"/>
      <c r="G547" s="5"/>
      <c r="H547" s="5"/>
      <c r="I547" s="71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70"/>
      <c r="G548" s="5"/>
      <c r="H548" s="5"/>
      <c r="I548" s="71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70"/>
      <c r="G549" s="5"/>
      <c r="H549" s="5"/>
      <c r="I549" s="71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70"/>
      <c r="G550" s="5"/>
      <c r="H550" s="5"/>
      <c r="I550" s="71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70"/>
      <c r="G551" s="5"/>
      <c r="H551" s="5"/>
      <c r="I551" s="71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70"/>
      <c r="G552" s="5"/>
      <c r="H552" s="5"/>
      <c r="I552" s="71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70"/>
      <c r="G553" s="5"/>
      <c r="H553" s="5"/>
      <c r="I553" s="71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70"/>
      <c r="G554" s="5"/>
      <c r="H554" s="5"/>
      <c r="I554" s="71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70"/>
      <c r="G555" s="5"/>
      <c r="H555" s="5"/>
      <c r="I555" s="71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70"/>
      <c r="G556" s="5"/>
      <c r="H556" s="5"/>
      <c r="I556" s="71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70"/>
      <c r="G557" s="5"/>
      <c r="H557" s="5"/>
      <c r="I557" s="71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70"/>
      <c r="G558" s="5"/>
      <c r="H558" s="5"/>
      <c r="I558" s="71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70"/>
      <c r="G559" s="5"/>
      <c r="H559" s="5"/>
      <c r="I559" s="71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70"/>
      <c r="G560" s="5"/>
      <c r="H560" s="5"/>
      <c r="I560" s="71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70"/>
      <c r="G561" s="5"/>
      <c r="H561" s="5"/>
      <c r="I561" s="71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70"/>
      <c r="G562" s="5"/>
      <c r="H562" s="5"/>
      <c r="I562" s="71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70"/>
      <c r="G563" s="5"/>
      <c r="H563" s="5"/>
      <c r="I563" s="71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70"/>
      <c r="G564" s="5"/>
      <c r="H564" s="5"/>
      <c r="I564" s="71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70"/>
      <c r="G565" s="5"/>
      <c r="H565" s="5"/>
      <c r="I565" s="71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70"/>
      <c r="G566" s="5"/>
      <c r="H566" s="5"/>
      <c r="I566" s="71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70"/>
      <c r="G567" s="5"/>
      <c r="H567" s="5"/>
      <c r="I567" s="71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70"/>
      <c r="G568" s="5"/>
      <c r="H568" s="5"/>
      <c r="I568" s="71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70"/>
      <c r="G569" s="5"/>
      <c r="H569" s="5"/>
      <c r="I569" s="71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70"/>
      <c r="G570" s="5"/>
      <c r="H570" s="5"/>
      <c r="I570" s="71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70"/>
      <c r="G571" s="5"/>
      <c r="H571" s="5"/>
      <c r="I571" s="71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70"/>
      <c r="G572" s="5"/>
      <c r="H572" s="5"/>
      <c r="I572" s="71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70"/>
      <c r="G573" s="5"/>
      <c r="H573" s="5"/>
      <c r="I573" s="71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70"/>
      <c r="G574" s="5"/>
      <c r="H574" s="5"/>
      <c r="I574" s="71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70"/>
      <c r="G575" s="5"/>
      <c r="H575" s="5"/>
      <c r="I575" s="71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70"/>
      <c r="G576" s="5"/>
      <c r="H576" s="5"/>
      <c r="I576" s="71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70"/>
      <c r="G577" s="5"/>
      <c r="H577" s="5"/>
      <c r="I577" s="71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70"/>
      <c r="G578" s="5"/>
      <c r="H578" s="5"/>
      <c r="I578" s="71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70"/>
      <c r="G579" s="5"/>
      <c r="H579" s="5"/>
      <c r="I579" s="71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70"/>
      <c r="G580" s="5"/>
      <c r="H580" s="5"/>
      <c r="I580" s="71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70"/>
      <c r="G581" s="5"/>
      <c r="H581" s="5"/>
      <c r="I581" s="71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70"/>
      <c r="G582" s="5"/>
      <c r="H582" s="5"/>
      <c r="I582" s="71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70"/>
      <c r="G583" s="5"/>
      <c r="H583" s="5"/>
      <c r="I583" s="71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70"/>
      <c r="G584" s="5"/>
      <c r="H584" s="5"/>
      <c r="I584" s="71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70"/>
      <c r="G585" s="5"/>
      <c r="H585" s="5"/>
      <c r="I585" s="71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70"/>
      <c r="G586" s="5"/>
      <c r="H586" s="5"/>
      <c r="I586" s="71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70"/>
      <c r="G587" s="5"/>
      <c r="H587" s="5"/>
      <c r="I587" s="71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70"/>
      <c r="G588" s="5"/>
      <c r="H588" s="5"/>
      <c r="I588" s="71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70"/>
      <c r="G589" s="5"/>
      <c r="H589" s="5"/>
      <c r="I589" s="71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70"/>
      <c r="G590" s="5"/>
      <c r="H590" s="5"/>
      <c r="I590" s="71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70"/>
      <c r="G591" s="5"/>
      <c r="H591" s="5"/>
      <c r="I591" s="71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70"/>
      <c r="G592" s="5"/>
      <c r="H592" s="5"/>
      <c r="I592" s="71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70"/>
      <c r="G593" s="5"/>
      <c r="H593" s="5"/>
      <c r="I593" s="71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70"/>
      <c r="G594" s="5"/>
      <c r="H594" s="5"/>
      <c r="I594" s="71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70"/>
      <c r="G595" s="5"/>
      <c r="H595" s="5"/>
      <c r="I595" s="71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70"/>
      <c r="G596" s="5"/>
      <c r="H596" s="5"/>
      <c r="I596" s="71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70"/>
      <c r="G597" s="5"/>
      <c r="H597" s="5"/>
      <c r="I597" s="71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70"/>
      <c r="G598" s="5"/>
      <c r="H598" s="5"/>
      <c r="I598" s="71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70"/>
      <c r="G599" s="5"/>
      <c r="H599" s="5"/>
      <c r="I599" s="71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70"/>
      <c r="G600" s="5"/>
      <c r="H600" s="5"/>
      <c r="I600" s="71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70"/>
      <c r="G601" s="5"/>
      <c r="H601" s="5"/>
      <c r="I601" s="71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70"/>
      <c r="G602" s="5"/>
      <c r="H602" s="5"/>
      <c r="I602" s="71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70"/>
      <c r="G603" s="5"/>
      <c r="H603" s="5"/>
      <c r="I603" s="71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70"/>
      <c r="G604" s="5"/>
      <c r="H604" s="5"/>
      <c r="I604" s="71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70"/>
      <c r="G605" s="5"/>
      <c r="H605" s="5"/>
      <c r="I605" s="71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70"/>
      <c r="G606" s="5"/>
      <c r="H606" s="5"/>
      <c r="I606" s="71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70"/>
      <c r="G607" s="5"/>
      <c r="H607" s="5"/>
      <c r="I607" s="71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70"/>
      <c r="G608" s="5"/>
      <c r="H608" s="5"/>
      <c r="I608" s="71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70"/>
      <c r="G609" s="5"/>
      <c r="H609" s="5"/>
      <c r="I609" s="71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70"/>
      <c r="G610" s="5"/>
      <c r="H610" s="5"/>
      <c r="I610" s="71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70"/>
      <c r="G611" s="5"/>
      <c r="H611" s="5"/>
      <c r="I611" s="71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70"/>
      <c r="G612" s="5"/>
      <c r="H612" s="5"/>
      <c r="I612" s="71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70"/>
      <c r="G613" s="5"/>
      <c r="H613" s="5"/>
      <c r="I613" s="71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70"/>
      <c r="G614" s="5"/>
      <c r="H614" s="5"/>
      <c r="I614" s="71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70"/>
      <c r="G615" s="5"/>
      <c r="H615" s="5"/>
      <c r="I615" s="71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70"/>
      <c r="G616" s="5"/>
      <c r="H616" s="5"/>
      <c r="I616" s="71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70"/>
      <c r="G617" s="5"/>
      <c r="H617" s="5"/>
      <c r="I617" s="71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70"/>
      <c r="G618" s="5"/>
      <c r="H618" s="5"/>
      <c r="I618" s="71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70"/>
      <c r="G619" s="5"/>
      <c r="H619" s="5"/>
      <c r="I619" s="71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70"/>
      <c r="G620" s="5"/>
      <c r="H620" s="5"/>
      <c r="I620" s="71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70"/>
      <c r="G621" s="5"/>
      <c r="H621" s="5"/>
      <c r="I621" s="71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70"/>
      <c r="G622" s="5"/>
      <c r="H622" s="5"/>
      <c r="I622" s="71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70"/>
      <c r="G623" s="5"/>
      <c r="H623" s="5"/>
      <c r="I623" s="71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70"/>
      <c r="G624" s="5"/>
      <c r="H624" s="5"/>
      <c r="I624" s="71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70"/>
      <c r="G625" s="5"/>
      <c r="H625" s="5"/>
      <c r="I625" s="71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70"/>
      <c r="G626" s="5"/>
      <c r="H626" s="5"/>
      <c r="I626" s="71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70"/>
      <c r="G627" s="5"/>
      <c r="H627" s="5"/>
      <c r="I627" s="71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70"/>
      <c r="G628" s="5"/>
      <c r="H628" s="5"/>
      <c r="I628" s="71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70"/>
      <c r="G629" s="5"/>
      <c r="H629" s="5"/>
      <c r="I629" s="71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70"/>
      <c r="G630" s="5"/>
      <c r="H630" s="5"/>
      <c r="I630" s="71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70"/>
      <c r="G631" s="5"/>
      <c r="H631" s="5"/>
      <c r="I631" s="71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70"/>
      <c r="G632" s="5"/>
      <c r="H632" s="5"/>
      <c r="I632" s="71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70"/>
      <c r="G633" s="5"/>
      <c r="H633" s="5"/>
      <c r="I633" s="71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70"/>
      <c r="G634" s="5"/>
      <c r="H634" s="5"/>
      <c r="I634" s="71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70"/>
      <c r="G635" s="5"/>
      <c r="H635" s="5"/>
      <c r="I635" s="71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70"/>
      <c r="G636" s="5"/>
      <c r="H636" s="5"/>
      <c r="I636" s="71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70"/>
      <c r="G637" s="5"/>
      <c r="H637" s="5"/>
      <c r="I637" s="71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70"/>
      <c r="G638" s="5"/>
      <c r="H638" s="5"/>
      <c r="I638" s="71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70"/>
      <c r="G639" s="5"/>
      <c r="H639" s="5"/>
      <c r="I639" s="71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70"/>
      <c r="G640" s="5"/>
      <c r="H640" s="5"/>
      <c r="I640" s="71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70"/>
      <c r="G641" s="5"/>
      <c r="H641" s="5"/>
      <c r="I641" s="71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70"/>
      <c r="G642" s="5"/>
      <c r="H642" s="5"/>
      <c r="I642" s="71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70"/>
      <c r="G643" s="5"/>
      <c r="H643" s="5"/>
      <c r="I643" s="71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70"/>
      <c r="G644" s="5"/>
      <c r="H644" s="5"/>
      <c r="I644" s="71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70"/>
      <c r="G645" s="5"/>
      <c r="H645" s="5"/>
      <c r="I645" s="71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70"/>
      <c r="G646" s="5"/>
      <c r="H646" s="5"/>
      <c r="I646" s="71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70"/>
      <c r="G647" s="5"/>
      <c r="H647" s="5"/>
      <c r="I647" s="71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70"/>
      <c r="G648" s="5"/>
      <c r="H648" s="5"/>
      <c r="I648" s="71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70"/>
      <c r="G649" s="5"/>
      <c r="H649" s="5"/>
      <c r="I649" s="71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70"/>
      <c r="G650" s="5"/>
      <c r="H650" s="5"/>
      <c r="I650" s="71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70"/>
      <c r="G651" s="5"/>
      <c r="H651" s="5"/>
      <c r="I651" s="71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70"/>
      <c r="G652" s="5"/>
      <c r="H652" s="5"/>
      <c r="I652" s="71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70"/>
      <c r="G653" s="5"/>
      <c r="H653" s="5"/>
      <c r="I653" s="71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70"/>
      <c r="G654" s="5"/>
      <c r="H654" s="5"/>
      <c r="I654" s="71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70"/>
      <c r="G655" s="5"/>
      <c r="H655" s="5"/>
      <c r="I655" s="71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70"/>
      <c r="G656" s="5"/>
      <c r="H656" s="5"/>
      <c r="I656" s="71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70"/>
      <c r="G657" s="5"/>
      <c r="H657" s="5"/>
      <c r="I657" s="71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70"/>
      <c r="G658" s="5"/>
      <c r="H658" s="5"/>
      <c r="I658" s="71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70"/>
      <c r="G659" s="5"/>
      <c r="H659" s="5"/>
      <c r="I659" s="71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70"/>
      <c r="G660" s="5"/>
      <c r="H660" s="5"/>
      <c r="I660" s="71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70"/>
      <c r="G661" s="5"/>
      <c r="H661" s="5"/>
      <c r="I661" s="71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70"/>
      <c r="G662" s="5"/>
      <c r="H662" s="5"/>
      <c r="I662" s="71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70"/>
      <c r="G663" s="5"/>
      <c r="H663" s="5"/>
      <c r="I663" s="71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70"/>
      <c r="G664" s="5"/>
      <c r="H664" s="5"/>
      <c r="I664" s="71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70"/>
      <c r="G665" s="5"/>
      <c r="H665" s="5"/>
      <c r="I665" s="71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70"/>
      <c r="G666" s="5"/>
      <c r="H666" s="5"/>
      <c r="I666" s="71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70"/>
      <c r="G667" s="5"/>
      <c r="H667" s="5"/>
      <c r="I667" s="71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70"/>
      <c r="G668" s="5"/>
      <c r="H668" s="5"/>
      <c r="I668" s="71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70"/>
      <c r="G669" s="5"/>
      <c r="H669" s="5"/>
      <c r="I669" s="71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70"/>
      <c r="G670" s="5"/>
      <c r="H670" s="5"/>
      <c r="I670" s="71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70"/>
      <c r="G671" s="5"/>
      <c r="H671" s="5"/>
      <c r="I671" s="71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70"/>
      <c r="G672" s="5"/>
      <c r="H672" s="5"/>
      <c r="I672" s="71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70"/>
      <c r="G673" s="5"/>
      <c r="H673" s="5"/>
      <c r="I673" s="71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70"/>
      <c r="G674" s="5"/>
      <c r="H674" s="5"/>
      <c r="I674" s="71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70"/>
      <c r="G675" s="5"/>
      <c r="H675" s="5"/>
      <c r="I675" s="71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70"/>
      <c r="G676" s="5"/>
      <c r="H676" s="5"/>
      <c r="I676" s="71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70"/>
      <c r="G677" s="5"/>
      <c r="H677" s="5"/>
      <c r="I677" s="71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70"/>
      <c r="G678" s="5"/>
      <c r="H678" s="5"/>
      <c r="I678" s="71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70"/>
      <c r="G679" s="5"/>
      <c r="H679" s="5"/>
      <c r="I679" s="71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70"/>
      <c r="G680" s="5"/>
      <c r="H680" s="5"/>
      <c r="I680" s="71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70"/>
      <c r="G681" s="5"/>
      <c r="H681" s="5"/>
      <c r="I681" s="71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70"/>
      <c r="G682" s="5"/>
      <c r="H682" s="5"/>
      <c r="I682" s="71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70"/>
      <c r="G683" s="5"/>
      <c r="H683" s="5"/>
      <c r="I683" s="71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70"/>
      <c r="G684" s="5"/>
      <c r="H684" s="5"/>
      <c r="I684" s="71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70"/>
      <c r="G685" s="5"/>
      <c r="H685" s="5"/>
      <c r="I685" s="71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70"/>
      <c r="G686" s="5"/>
      <c r="H686" s="5"/>
      <c r="I686" s="71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70"/>
      <c r="G687" s="5"/>
      <c r="H687" s="5"/>
      <c r="I687" s="71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70"/>
      <c r="G688" s="5"/>
      <c r="H688" s="5"/>
      <c r="I688" s="71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70"/>
      <c r="G689" s="5"/>
      <c r="H689" s="5"/>
      <c r="I689" s="71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70"/>
      <c r="G690" s="5"/>
      <c r="H690" s="5"/>
      <c r="I690" s="71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70"/>
      <c r="G691" s="5"/>
      <c r="H691" s="5"/>
      <c r="I691" s="71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70"/>
      <c r="G692" s="5"/>
      <c r="H692" s="5"/>
      <c r="I692" s="71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70"/>
      <c r="G693" s="5"/>
      <c r="H693" s="5"/>
      <c r="I693" s="71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70"/>
      <c r="G694" s="5"/>
      <c r="H694" s="5"/>
      <c r="I694" s="71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70"/>
      <c r="G695" s="5"/>
      <c r="H695" s="5"/>
      <c r="I695" s="71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70"/>
      <c r="G696" s="5"/>
      <c r="H696" s="5"/>
      <c r="I696" s="71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70"/>
      <c r="G697" s="5"/>
      <c r="H697" s="5"/>
      <c r="I697" s="71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70"/>
      <c r="G698" s="5"/>
      <c r="H698" s="5"/>
      <c r="I698" s="71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70"/>
      <c r="G699" s="5"/>
      <c r="H699" s="5"/>
      <c r="I699" s="71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70"/>
      <c r="G700" s="5"/>
      <c r="H700" s="5"/>
      <c r="I700" s="71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70"/>
      <c r="G701" s="5"/>
      <c r="H701" s="5"/>
      <c r="I701" s="71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70"/>
      <c r="G702" s="5"/>
      <c r="H702" s="5"/>
      <c r="I702" s="71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70"/>
      <c r="G703" s="5"/>
      <c r="H703" s="5"/>
      <c r="I703" s="71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70"/>
      <c r="G704" s="5"/>
      <c r="H704" s="5"/>
      <c r="I704" s="71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70"/>
      <c r="G705" s="5"/>
      <c r="H705" s="5"/>
      <c r="I705" s="71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70"/>
      <c r="G706" s="5"/>
      <c r="H706" s="5"/>
      <c r="I706" s="71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70"/>
      <c r="G707" s="5"/>
      <c r="H707" s="5"/>
      <c r="I707" s="71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70"/>
      <c r="G708" s="5"/>
      <c r="H708" s="5"/>
      <c r="I708" s="71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70"/>
      <c r="G709" s="5"/>
      <c r="H709" s="5"/>
      <c r="I709" s="71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70"/>
      <c r="G710" s="5"/>
      <c r="H710" s="5"/>
      <c r="I710" s="71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70"/>
      <c r="G711" s="5"/>
      <c r="H711" s="5"/>
      <c r="I711" s="71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70"/>
      <c r="G712" s="5"/>
      <c r="H712" s="5"/>
      <c r="I712" s="71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70"/>
      <c r="G713" s="5"/>
      <c r="H713" s="5"/>
      <c r="I713" s="71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70"/>
      <c r="G714" s="5"/>
      <c r="H714" s="5"/>
      <c r="I714" s="71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70"/>
      <c r="G715" s="5"/>
      <c r="H715" s="5"/>
      <c r="I715" s="71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70"/>
      <c r="G716" s="5"/>
      <c r="H716" s="5"/>
      <c r="I716" s="71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70"/>
      <c r="G717" s="5"/>
      <c r="H717" s="5"/>
      <c r="I717" s="71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70"/>
      <c r="G718" s="5"/>
      <c r="H718" s="5"/>
      <c r="I718" s="71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70"/>
      <c r="G719" s="5"/>
      <c r="H719" s="5"/>
      <c r="I719" s="71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70"/>
      <c r="G720" s="5"/>
      <c r="H720" s="5"/>
      <c r="I720" s="71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70"/>
      <c r="G721" s="5"/>
      <c r="H721" s="5"/>
      <c r="I721" s="71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70"/>
      <c r="G722" s="5"/>
      <c r="H722" s="5"/>
      <c r="I722" s="71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70"/>
      <c r="G723" s="5"/>
      <c r="H723" s="5"/>
      <c r="I723" s="71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70"/>
      <c r="G724" s="5"/>
      <c r="H724" s="5"/>
      <c r="I724" s="71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70"/>
      <c r="G725" s="5"/>
      <c r="H725" s="5"/>
      <c r="I725" s="71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70"/>
      <c r="G726" s="5"/>
      <c r="H726" s="5"/>
      <c r="I726" s="71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70"/>
      <c r="G727" s="5"/>
      <c r="H727" s="5"/>
      <c r="I727" s="71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70"/>
      <c r="G728" s="5"/>
      <c r="H728" s="5"/>
      <c r="I728" s="71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70"/>
      <c r="G729" s="5"/>
      <c r="H729" s="5"/>
      <c r="I729" s="71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70"/>
      <c r="G730" s="5"/>
      <c r="H730" s="5"/>
      <c r="I730" s="71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70"/>
      <c r="G731" s="5"/>
      <c r="H731" s="5"/>
      <c r="I731" s="71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70"/>
      <c r="G732" s="5"/>
      <c r="H732" s="5"/>
      <c r="I732" s="71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70"/>
      <c r="G733" s="5"/>
      <c r="H733" s="5"/>
      <c r="I733" s="71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70"/>
      <c r="G734" s="5"/>
      <c r="H734" s="5"/>
      <c r="I734" s="71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70"/>
      <c r="G735" s="5"/>
      <c r="H735" s="5"/>
      <c r="I735" s="71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70"/>
      <c r="G736" s="5"/>
      <c r="H736" s="5"/>
      <c r="I736" s="71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70"/>
      <c r="G737" s="5"/>
      <c r="H737" s="5"/>
      <c r="I737" s="71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70"/>
      <c r="G738" s="5"/>
      <c r="H738" s="5"/>
      <c r="I738" s="71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70"/>
      <c r="G739" s="5"/>
      <c r="H739" s="5"/>
      <c r="I739" s="71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70"/>
      <c r="G740" s="5"/>
      <c r="H740" s="5"/>
      <c r="I740" s="71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70"/>
      <c r="G741" s="5"/>
      <c r="H741" s="5"/>
      <c r="I741" s="71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70"/>
      <c r="G742" s="5"/>
      <c r="H742" s="5"/>
      <c r="I742" s="71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70"/>
      <c r="G743" s="5"/>
      <c r="H743" s="5"/>
      <c r="I743" s="71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70"/>
      <c r="G744" s="5"/>
      <c r="H744" s="5"/>
      <c r="I744" s="71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70"/>
      <c r="G745" s="5"/>
      <c r="H745" s="5"/>
      <c r="I745" s="71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70"/>
      <c r="G746" s="5"/>
      <c r="H746" s="5"/>
      <c r="I746" s="71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70"/>
      <c r="G747" s="5"/>
      <c r="H747" s="5"/>
      <c r="I747" s="71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70"/>
      <c r="G748" s="5"/>
      <c r="H748" s="5"/>
      <c r="I748" s="71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70"/>
      <c r="G749" s="5"/>
      <c r="H749" s="5"/>
      <c r="I749" s="71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70"/>
      <c r="G750" s="5"/>
      <c r="H750" s="5"/>
      <c r="I750" s="71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70"/>
      <c r="G751" s="5"/>
      <c r="H751" s="5"/>
      <c r="I751" s="71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70"/>
      <c r="G752" s="5"/>
      <c r="H752" s="5"/>
      <c r="I752" s="71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70"/>
      <c r="G753" s="5"/>
      <c r="H753" s="5"/>
      <c r="I753" s="71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70"/>
      <c r="G754" s="5"/>
      <c r="H754" s="5"/>
      <c r="I754" s="71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70"/>
      <c r="G755" s="5"/>
      <c r="H755" s="5"/>
      <c r="I755" s="71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70"/>
      <c r="G756" s="5"/>
      <c r="H756" s="5"/>
      <c r="I756" s="71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70"/>
      <c r="G757" s="5"/>
      <c r="H757" s="5"/>
      <c r="I757" s="71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70"/>
      <c r="G758" s="5"/>
      <c r="H758" s="5"/>
      <c r="I758" s="71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70"/>
      <c r="G759" s="5"/>
      <c r="H759" s="5"/>
      <c r="I759" s="71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70"/>
      <c r="G760" s="5"/>
      <c r="H760" s="5"/>
      <c r="I760" s="71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70"/>
      <c r="G761" s="5"/>
      <c r="H761" s="5"/>
      <c r="I761" s="71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70"/>
      <c r="G762" s="5"/>
      <c r="H762" s="5"/>
      <c r="I762" s="71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70"/>
      <c r="G763" s="5"/>
      <c r="H763" s="5"/>
      <c r="I763" s="71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70"/>
      <c r="G764" s="5"/>
      <c r="H764" s="5"/>
      <c r="I764" s="71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70"/>
      <c r="G765" s="5"/>
      <c r="H765" s="5"/>
      <c r="I765" s="71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70"/>
      <c r="G766" s="5"/>
      <c r="H766" s="5"/>
      <c r="I766" s="71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70"/>
      <c r="G767" s="5"/>
      <c r="H767" s="5"/>
      <c r="I767" s="71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70"/>
      <c r="G768" s="5"/>
      <c r="H768" s="5"/>
      <c r="I768" s="71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70"/>
      <c r="G769" s="5"/>
      <c r="H769" s="5"/>
      <c r="I769" s="71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70"/>
      <c r="G770" s="5"/>
      <c r="H770" s="5"/>
      <c r="I770" s="71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70"/>
      <c r="G771" s="5"/>
      <c r="H771" s="5"/>
      <c r="I771" s="71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70"/>
      <c r="G772" s="5"/>
      <c r="H772" s="5"/>
      <c r="I772" s="71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70"/>
      <c r="G773" s="5"/>
      <c r="H773" s="5"/>
      <c r="I773" s="71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70"/>
      <c r="G774" s="5"/>
      <c r="H774" s="5"/>
      <c r="I774" s="71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70"/>
      <c r="G775" s="5"/>
      <c r="H775" s="5"/>
      <c r="I775" s="71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70"/>
      <c r="G776" s="5"/>
      <c r="H776" s="5"/>
      <c r="I776" s="71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70"/>
      <c r="G777" s="5"/>
      <c r="H777" s="5"/>
      <c r="I777" s="71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70"/>
      <c r="G778" s="5"/>
      <c r="H778" s="5"/>
      <c r="I778" s="71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70"/>
      <c r="G779" s="5"/>
      <c r="H779" s="5"/>
      <c r="I779" s="71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70"/>
      <c r="G780" s="5"/>
      <c r="H780" s="5"/>
      <c r="I780" s="71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70"/>
      <c r="G781" s="5"/>
      <c r="H781" s="5"/>
      <c r="I781" s="71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70"/>
      <c r="G782" s="5"/>
      <c r="H782" s="5"/>
      <c r="I782" s="71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70"/>
      <c r="G783" s="5"/>
      <c r="H783" s="5"/>
      <c r="I783" s="71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70"/>
      <c r="G784" s="5"/>
      <c r="H784" s="5"/>
      <c r="I784" s="71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70"/>
      <c r="G785" s="5"/>
      <c r="H785" s="5"/>
      <c r="I785" s="71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70"/>
      <c r="G786" s="5"/>
      <c r="H786" s="5"/>
      <c r="I786" s="71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70"/>
      <c r="G787" s="5"/>
      <c r="H787" s="5"/>
      <c r="I787" s="71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70"/>
      <c r="G788" s="5"/>
      <c r="H788" s="5"/>
      <c r="I788" s="71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70"/>
      <c r="G789" s="5"/>
      <c r="H789" s="5"/>
      <c r="I789" s="71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70"/>
      <c r="G790" s="5"/>
      <c r="H790" s="5"/>
      <c r="I790" s="71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70"/>
      <c r="G791" s="5"/>
      <c r="H791" s="5"/>
      <c r="I791" s="71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70"/>
      <c r="G792" s="5"/>
      <c r="H792" s="5"/>
      <c r="I792" s="71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70"/>
      <c r="G793" s="5"/>
      <c r="H793" s="5"/>
      <c r="I793" s="71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70"/>
      <c r="G794" s="5"/>
      <c r="H794" s="5"/>
      <c r="I794" s="71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70"/>
      <c r="G795" s="5"/>
      <c r="H795" s="5"/>
      <c r="I795" s="71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70"/>
      <c r="G796" s="5"/>
      <c r="H796" s="5"/>
      <c r="I796" s="71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70"/>
      <c r="G797" s="5"/>
      <c r="H797" s="5"/>
      <c r="I797" s="71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70"/>
      <c r="G798" s="5"/>
      <c r="H798" s="5"/>
      <c r="I798" s="71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70"/>
      <c r="G799" s="5"/>
      <c r="H799" s="5"/>
      <c r="I799" s="71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70"/>
      <c r="G800" s="5"/>
      <c r="H800" s="5"/>
      <c r="I800" s="71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70"/>
      <c r="G801" s="5"/>
      <c r="H801" s="5"/>
      <c r="I801" s="71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70"/>
      <c r="G802" s="5"/>
      <c r="H802" s="5"/>
      <c r="I802" s="71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70"/>
      <c r="G803" s="5"/>
      <c r="H803" s="5"/>
      <c r="I803" s="71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70"/>
      <c r="G804" s="5"/>
      <c r="H804" s="5"/>
      <c r="I804" s="71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70"/>
      <c r="G805" s="5"/>
      <c r="H805" s="5"/>
      <c r="I805" s="71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70"/>
      <c r="G806" s="5"/>
      <c r="H806" s="5"/>
      <c r="I806" s="71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70"/>
      <c r="G807" s="5"/>
      <c r="H807" s="5"/>
      <c r="I807" s="71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70"/>
      <c r="G808" s="5"/>
      <c r="H808" s="5"/>
      <c r="I808" s="71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70"/>
      <c r="G809" s="5"/>
      <c r="H809" s="5"/>
      <c r="I809" s="71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70"/>
      <c r="G810" s="5"/>
      <c r="H810" s="5"/>
      <c r="I810" s="71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70"/>
      <c r="G811" s="5"/>
      <c r="H811" s="5"/>
      <c r="I811" s="71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70"/>
      <c r="G812" s="5"/>
      <c r="H812" s="5"/>
      <c r="I812" s="71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70"/>
      <c r="G813" s="5"/>
      <c r="H813" s="5"/>
      <c r="I813" s="71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70"/>
      <c r="G814" s="5"/>
      <c r="H814" s="5"/>
      <c r="I814" s="71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70"/>
      <c r="G815" s="5"/>
      <c r="H815" s="5"/>
      <c r="I815" s="71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70"/>
      <c r="G816" s="5"/>
      <c r="H816" s="5"/>
      <c r="I816" s="71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70"/>
      <c r="G817" s="5"/>
      <c r="H817" s="5"/>
      <c r="I817" s="71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70"/>
      <c r="G818" s="5"/>
      <c r="H818" s="5"/>
      <c r="I818" s="71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70"/>
      <c r="G819" s="5"/>
      <c r="H819" s="5"/>
      <c r="I819" s="71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70"/>
      <c r="G820" s="5"/>
      <c r="H820" s="5"/>
      <c r="I820" s="71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70"/>
      <c r="G821" s="5"/>
      <c r="H821" s="5"/>
      <c r="I821" s="71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70"/>
      <c r="G822" s="5"/>
      <c r="H822" s="5"/>
      <c r="I822" s="71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70"/>
      <c r="G823" s="5"/>
      <c r="H823" s="5"/>
      <c r="I823" s="71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70"/>
      <c r="G824" s="5"/>
      <c r="H824" s="5"/>
      <c r="I824" s="71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70"/>
      <c r="G825" s="5"/>
      <c r="H825" s="5"/>
      <c r="I825" s="71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70"/>
      <c r="G826" s="5"/>
      <c r="H826" s="5"/>
      <c r="I826" s="71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70"/>
      <c r="G827" s="5"/>
      <c r="H827" s="5"/>
      <c r="I827" s="71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70"/>
      <c r="G828" s="5"/>
      <c r="H828" s="5"/>
      <c r="I828" s="71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70"/>
      <c r="G829" s="5"/>
      <c r="H829" s="5"/>
      <c r="I829" s="71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70"/>
      <c r="G830" s="5"/>
      <c r="H830" s="5"/>
      <c r="I830" s="71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70"/>
      <c r="G831" s="5"/>
      <c r="H831" s="5"/>
      <c r="I831" s="71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70"/>
      <c r="G832" s="5"/>
      <c r="H832" s="5"/>
      <c r="I832" s="71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70"/>
      <c r="G833" s="5"/>
      <c r="H833" s="5"/>
      <c r="I833" s="71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70"/>
      <c r="G834" s="5"/>
      <c r="H834" s="5"/>
      <c r="I834" s="71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70"/>
      <c r="G835" s="5"/>
      <c r="H835" s="5"/>
      <c r="I835" s="71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70"/>
      <c r="G836" s="5"/>
      <c r="H836" s="5"/>
      <c r="I836" s="71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70"/>
      <c r="G837" s="5"/>
      <c r="H837" s="5"/>
      <c r="I837" s="71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70"/>
      <c r="G838" s="5"/>
      <c r="H838" s="5"/>
      <c r="I838" s="71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70"/>
      <c r="G839" s="5"/>
      <c r="H839" s="5"/>
      <c r="I839" s="71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70"/>
      <c r="G840" s="5"/>
      <c r="H840" s="5"/>
      <c r="I840" s="71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70"/>
      <c r="G841" s="5"/>
      <c r="H841" s="5"/>
      <c r="I841" s="71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70"/>
      <c r="G842" s="5"/>
      <c r="H842" s="5"/>
      <c r="I842" s="71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70"/>
      <c r="G843" s="5"/>
      <c r="H843" s="5"/>
      <c r="I843" s="71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70"/>
      <c r="G844" s="5"/>
      <c r="H844" s="5"/>
      <c r="I844" s="71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70"/>
      <c r="G845" s="5"/>
      <c r="H845" s="5"/>
      <c r="I845" s="71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70"/>
      <c r="G846" s="5"/>
      <c r="H846" s="5"/>
      <c r="I846" s="71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70"/>
      <c r="G847" s="5"/>
      <c r="H847" s="5"/>
      <c r="I847" s="71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70"/>
      <c r="G848" s="5"/>
      <c r="H848" s="5"/>
      <c r="I848" s="71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70"/>
      <c r="G849" s="5"/>
      <c r="H849" s="5"/>
      <c r="I849" s="71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70"/>
      <c r="G850" s="5"/>
      <c r="H850" s="5"/>
      <c r="I850" s="71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70"/>
      <c r="G851" s="5"/>
      <c r="H851" s="5"/>
      <c r="I851" s="71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70"/>
      <c r="G852" s="5"/>
      <c r="H852" s="5"/>
      <c r="I852" s="71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70"/>
      <c r="G853" s="5"/>
      <c r="H853" s="5"/>
      <c r="I853" s="71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70"/>
      <c r="G854" s="5"/>
      <c r="H854" s="5"/>
      <c r="I854" s="71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70"/>
      <c r="G855" s="5"/>
      <c r="H855" s="5"/>
      <c r="I855" s="71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70"/>
      <c r="G856" s="5"/>
      <c r="H856" s="5"/>
      <c r="I856" s="71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70"/>
      <c r="G857" s="5"/>
      <c r="H857" s="5"/>
      <c r="I857" s="71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70"/>
      <c r="G858" s="5"/>
      <c r="H858" s="5"/>
      <c r="I858" s="71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70"/>
      <c r="G859" s="5"/>
      <c r="H859" s="5"/>
      <c r="I859" s="71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70"/>
      <c r="G860" s="5"/>
      <c r="H860" s="5"/>
      <c r="I860" s="71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70"/>
      <c r="G861" s="5"/>
      <c r="H861" s="5"/>
      <c r="I861" s="71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70"/>
      <c r="G862" s="5"/>
      <c r="H862" s="5"/>
      <c r="I862" s="71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70"/>
      <c r="G863" s="5"/>
      <c r="H863" s="5"/>
      <c r="I863" s="71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70"/>
      <c r="G864" s="5"/>
      <c r="H864" s="5"/>
      <c r="I864" s="71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70"/>
      <c r="G865" s="5"/>
      <c r="H865" s="5"/>
      <c r="I865" s="71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70"/>
      <c r="G866" s="5"/>
      <c r="H866" s="5"/>
      <c r="I866" s="71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70"/>
      <c r="G867" s="5"/>
      <c r="H867" s="5"/>
      <c r="I867" s="71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70"/>
      <c r="G868" s="5"/>
      <c r="H868" s="5"/>
      <c r="I868" s="71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70"/>
      <c r="G869" s="5"/>
      <c r="H869" s="5"/>
      <c r="I869" s="71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70"/>
      <c r="G870" s="5"/>
      <c r="H870" s="5"/>
      <c r="I870" s="71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70"/>
      <c r="G871" s="5"/>
      <c r="H871" s="5"/>
      <c r="I871" s="71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70"/>
      <c r="G872" s="5"/>
      <c r="H872" s="5"/>
      <c r="I872" s="71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70"/>
      <c r="G873" s="5"/>
      <c r="H873" s="5"/>
      <c r="I873" s="71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70"/>
      <c r="G874" s="5"/>
      <c r="H874" s="5"/>
      <c r="I874" s="71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70"/>
      <c r="G875" s="5"/>
      <c r="H875" s="5"/>
      <c r="I875" s="71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70"/>
      <c r="G876" s="5"/>
      <c r="H876" s="5"/>
      <c r="I876" s="71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70"/>
      <c r="G877" s="5"/>
      <c r="H877" s="5"/>
      <c r="I877" s="71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70"/>
      <c r="G878" s="5"/>
      <c r="H878" s="5"/>
      <c r="I878" s="71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70"/>
      <c r="G879" s="5"/>
      <c r="H879" s="5"/>
      <c r="I879" s="71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70"/>
      <c r="G880" s="5"/>
      <c r="H880" s="5"/>
      <c r="I880" s="71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70"/>
      <c r="G881" s="5"/>
      <c r="H881" s="5"/>
      <c r="I881" s="71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70"/>
      <c r="G882" s="5"/>
      <c r="H882" s="5"/>
      <c r="I882" s="71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70"/>
      <c r="G883" s="5"/>
      <c r="H883" s="5"/>
      <c r="I883" s="71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70"/>
      <c r="G884" s="5"/>
      <c r="H884" s="5"/>
      <c r="I884" s="71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70"/>
      <c r="G885" s="5"/>
      <c r="H885" s="5"/>
      <c r="I885" s="71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70"/>
      <c r="G886" s="5"/>
      <c r="H886" s="5"/>
      <c r="I886" s="71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70"/>
      <c r="G887" s="5"/>
      <c r="H887" s="5"/>
      <c r="I887" s="71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70"/>
      <c r="G888" s="5"/>
      <c r="H888" s="5"/>
      <c r="I888" s="71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70"/>
      <c r="G889" s="5"/>
      <c r="H889" s="5"/>
      <c r="I889" s="71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70"/>
      <c r="G890" s="5"/>
      <c r="H890" s="5"/>
      <c r="I890" s="71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70"/>
      <c r="G891" s="5"/>
      <c r="H891" s="5"/>
      <c r="I891" s="71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70"/>
      <c r="G892" s="5"/>
      <c r="H892" s="5"/>
      <c r="I892" s="71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70"/>
      <c r="G893" s="5"/>
      <c r="H893" s="5"/>
      <c r="I893" s="71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70"/>
      <c r="G894" s="5"/>
      <c r="H894" s="5"/>
      <c r="I894" s="71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70"/>
      <c r="G895" s="5"/>
      <c r="H895" s="5"/>
      <c r="I895" s="71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70"/>
      <c r="G896" s="5"/>
      <c r="H896" s="5"/>
      <c r="I896" s="71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70"/>
      <c r="G897" s="5"/>
      <c r="H897" s="5"/>
      <c r="I897" s="71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70"/>
      <c r="G898" s="5"/>
      <c r="H898" s="5"/>
      <c r="I898" s="71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70"/>
      <c r="G899" s="5"/>
      <c r="H899" s="5"/>
      <c r="I899" s="71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70"/>
      <c r="G900" s="5"/>
      <c r="H900" s="5"/>
      <c r="I900" s="71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70"/>
      <c r="G901" s="5"/>
      <c r="H901" s="5"/>
      <c r="I901" s="71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70"/>
      <c r="G902" s="5"/>
      <c r="H902" s="5"/>
      <c r="I902" s="71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70"/>
      <c r="G903" s="5"/>
      <c r="H903" s="5"/>
      <c r="I903" s="71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70"/>
      <c r="G904" s="5"/>
      <c r="H904" s="5"/>
      <c r="I904" s="71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70"/>
      <c r="G905" s="5"/>
      <c r="H905" s="5"/>
      <c r="I905" s="71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70"/>
      <c r="G906" s="5"/>
      <c r="H906" s="5"/>
      <c r="I906" s="71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70"/>
      <c r="G907" s="5"/>
      <c r="H907" s="5"/>
      <c r="I907" s="71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70"/>
      <c r="G908" s="5"/>
      <c r="H908" s="5"/>
      <c r="I908" s="71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70"/>
      <c r="G909" s="5"/>
      <c r="H909" s="5"/>
      <c r="I909" s="71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70"/>
      <c r="G910" s="5"/>
      <c r="H910" s="5"/>
      <c r="I910" s="71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70"/>
      <c r="G911" s="5"/>
      <c r="H911" s="5"/>
      <c r="I911" s="71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70"/>
      <c r="G912" s="5"/>
      <c r="H912" s="5"/>
      <c r="I912" s="71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70"/>
      <c r="G913" s="5"/>
      <c r="H913" s="5"/>
      <c r="I913" s="71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70"/>
      <c r="G914" s="5"/>
      <c r="H914" s="5"/>
      <c r="I914" s="71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70"/>
      <c r="G915" s="5"/>
      <c r="H915" s="5"/>
      <c r="I915" s="71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70"/>
      <c r="G916" s="5"/>
      <c r="H916" s="5"/>
      <c r="I916" s="71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70"/>
      <c r="G917" s="5"/>
      <c r="H917" s="5"/>
      <c r="I917" s="71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70"/>
      <c r="G918" s="5"/>
      <c r="H918" s="5"/>
      <c r="I918" s="71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70"/>
      <c r="G919" s="5"/>
      <c r="H919" s="5"/>
      <c r="I919" s="71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70"/>
      <c r="G920" s="5"/>
      <c r="H920" s="5"/>
      <c r="I920" s="71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70"/>
      <c r="G921" s="5"/>
      <c r="H921" s="5"/>
      <c r="I921" s="71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70"/>
      <c r="G922" s="5"/>
      <c r="H922" s="5"/>
      <c r="I922" s="71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70"/>
      <c r="G923" s="5"/>
      <c r="H923" s="5"/>
      <c r="I923" s="71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70"/>
      <c r="G924" s="5"/>
      <c r="H924" s="5"/>
      <c r="I924" s="71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70"/>
      <c r="G925" s="5"/>
      <c r="H925" s="5"/>
      <c r="I925" s="71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70"/>
      <c r="G926" s="5"/>
      <c r="H926" s="5"/>
      <c r="I926" s="71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70"/>
      <c r="G927" s="5"/>
      <c r="H927" s="5"/>
      <c r="I927" s="71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70"/>
      <c r="G928" s="5"/>
      <c r="H928" s="5"/>
      <c r="I928" s="71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70"/>
      <c r="G929" s="5"/>
      <c r="H929" s="5"/>
      <c r="I929" s="71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70"/>
      <c r="G930" s="5"/>
      <c r="H930" s="5"/>
      <c r="I930" s="71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70"/>
      <c r="G931" s="5"/>
      <c r="H931" s="5"/>
      <c r="I931" s="71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70"/>
      <c r="G932" s="5"/>
      <c r="H932" s="5"/>
      <c r="I932" s="71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70"/>
      <c r="G933" s="5"/>
      <c r="H933" s="5"/>
      <c r="I933" s="71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70"/>
      <c r="G934" s="5"/>
      <c r="H934" s="5"/>
      <c r="I934" s="71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70"/>
      <c r="G935" s="5"/>
      <c r="H935" s="5"/>
      <c r="I935" s="71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70"/>
      <c r="G936" s="5"/>
      <c r="H936" s="5"/>
      <c r="I936" s="71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70"/>
      <c r="G937" s="5"/>
      <c r="H937" s="5"/>
      <c r="I937" s="71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70"/>
      <c r="G938" s="5"/>
      <c r="H938" s="5"/>
      <c r="I938" s="71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70"/>
      <c r="G939" s="5"/>
      <c r="H939" s="5"/>
      <c r="I939" s="71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70"/>
      <c r="G940" s="5"/>
      <c r="H940" s="5"/>
      <c r="I940" s="71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70"/>
      <c r="G941" s="5"/>
      <c r="H941" s="5"/>
      <c r="I941" s="71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70"/>
      <c r="G942" s="5"/>
      <c r="H942" s="5"/>
      <c r="I942" s="71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70"/>
      <c r="G943" s="5"/>
      <c r="H943" s="5"/>
      <c r="I943" s="71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70"/>
      <c r="G944" s="5"/>
      <c r="H944" s="5"/>
      <c r="I944" s="71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70"/>
      <c r="G945" s="5"/>
      <c r="H945" s="5"/>
      <c r="I945" s="71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70"/>
      <c r="G946" s="5"/>
      <c r="H946" s="5"/>
      <c r="I946" s="71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70"/>
      <c r="G947" s="5"/>
      <c r="H947" s="5"/>
      <c r="I947" s="71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70"/>
      <c r="G948" s="5"/>
      <c r="H948" s="5"/>
      <c r="I948" s="71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70"/>
      <c r="G949" s="5"/>
      <c r="H949" s="5"/>
      <c r="I949" s="71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70"/>
      <c r="G950" s="5"/>
      <c r="H950" s="5"/>
      <c r="I950" s="71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70"/>
      <c r="G951" s="5"/>
      <c r="H951" s="5"/>
      <c r="I951" s="71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70"/>
      <c r="G952" s="5"/>
      <c r="H952" s="5"/>
      <c r="I952" s="71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70"/>
      <c r="G953" s="5"/>
      <c r="H953" s="5"/>
      <c r="I953" s="71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70"/>
      <c r="G954" s="5"/>
      <c r="H954" s="5"/>
      <c r="I954" s="71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70"/>
      <c r="G955" s="5"/>
      <c r="H955" s="5"/>
      <c r="I955" s="71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70"/>
      <c r="G956" s="5"/>
      <c r="H956" s="5"/>
      <c r="I956" s="71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70"/>
      <c r="G957" s="5"/>
      <c r="H957" s="5"/>
      <c r="I957" s="71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70"/>
      <c r="G958" s="5"/>
      <c r="H958" s="5"/>
      <c r="I958" s="71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70"/>
      <c r="G959" s="5"/>
      <c r="H959" s="5"/>
      <c r="I959" s="71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70"/>
      <c r="G960" s="5"/>
      <c r="H960" s="5"/>
      <c r="I960" s="71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70"/>
      <c r="G961" s="5"/>
      <c r="H961" s="5"/>
      <c r="I961" s="71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70"/>
      <c r="G962" s="5"/>
      <c r="H962" s="5"/>
      <c r="I962" s="71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70"/>
      <c r="G963" s="5"/>
      <c r="H963" s="5"/>
      <c r="I963" s="71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70"/>
      <c r="G964" s="5"/>
      <c r="H964" s="5"/>
      <c r="I964" s="71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70"/>
      <c r="G965" s="5"/>
      <c r="H965" s="5"/>
      <c r="I965" s="71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70"/>
      <c r="G966" s="5"/>
      <c r="H966" s="5"/>
      <c r="I966" s="71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70"/>
      <c r="G967" s="5"/>
      <c r="H967" s="5"/>
      <c r="I967" s="71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70"/>
      <c r="G968" s="5"/>
      <c r="H968" s="5"/>
      <c r="I968" s="71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70"/>
      <c r="G969" s="5"/>
      <c r="H969" s="5"/>
      <c r="I969" s="71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70"/>
      <c r="G970" s="5"/>
      <c r="H970" s="5"/>
      <c r="I970" s="71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70"/>
      <c r="G971" s="5"/>
      <c r="H971" s="5"/>
      <c r="I971" s="71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70"/>
      <c r="G972" s="5"/>
      <c r="H972" s="5"/>
      <c r="I972" s="71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70"/>
      <c r="G973" s="5"/>
      <c r="H973" s="5"/>
      <c r="I973" s="71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70"/>
      <c r="G974" s="5"/>
      <c r="H974" s="5"/>
      <c r="I974" s="71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70"/>
      <c r="G975" s="5"/>
      <c r="H975" s="5"/>
      <c r="I975" s="71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70"/>
      <c r="G976" s="5"/>
      <c r="H976" s="5"/>
      <c r="I976" s="71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70"/>
      <c r="G977" s="5"/>
      <c r="H977" s="5"/>
      <c r="I977" s="71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70"/>
      <c r="G978" s="5"/>
      <c r="H978" s="5"/>
      <c r="I978" s="71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70"/>
      <c r="G979" s="5"/>
      <c r="H979" s="5"/>
      <c r="I979" s="71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70"/>
      <c r="G980" s="5"/>
      <c r="H980" s="5"/>
      <c r="I980" s="71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70"/>
      <c r="G981" s="5"/>
      <c r="H981" s="5"/>
      <c r="I981" s="71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70"/>
      <c r="G982" s="5"/>
      <c r="H982" s="5"/>
      <c r="I982" s="71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70"/>
      <c r="G983" s="5"/>
      <c r="H983" s="5"/>
      <c r="I983" s="71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70"/>
      <c r="G984" s="5"/>
      <c r="H984" s="5"/>
      <c r="I984" s="71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70"/>
      <c r="G985" s="5"/>
      <c r="H985" s="5"/>
      <c r="I985" s="71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70"/>
      <c r="G986" s="5"/>
      <c r="H986" s="5"/>
      <c r="I986" s="71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70"/>
      <c r="G987" s="5"/>
      <c r="H987" s="5"/>
      <c r="I987" s="71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70"/>
      <c r="G988" s="5"/>
      <c r="H988" s="5"/>
      <c r="I988" s="71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70"/>
      <c r="G989" s="5"/>
      <c r="H989" s="5"/>
      <c r="I989" s="71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70"/>
      <c r="G990" s="5"/>
      <c r="H990" s="5"/>
      <c r="I990" s="71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70"/>
      <c r="G991" s="5"/>
      <c r="H991" s="5"/>
      <c r="I991" s="71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70"/>
      <c r="G992" s="5"/>
      <c r="H992" s="5"/>
      <c r="I992" s="71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70"/>
      <c r="G993" s="5"/>
      <c r="H993" s="5"/>
      <c r="I993" s="71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70"/>
      <c r="G994" s="5"/>
      <c r="H994" s="5"/>
      <c r="I994" s="71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70"/>
      <c r="G995" s="5"/>
      <c r="H995" s="5"/>
      <c r="I995" s="71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70"/>
      <c r="G996" s="5"/>
      <c r="H996" s="5"/>
      <c r="I996" s="71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70"/>
      <c r="G997" s="5"/>
      <c r="H997" s="5"/>
      <c r="I997" s="71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70"/>
      <c r="G998" s="5"/>
      <c r="H998" s="5"/>
      <c r="I998" s="71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70"/>
      <c r="G999" s="5"/>
      <c r="H999" s="5"/>
      <c r="I999" s="71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70"/>
      <c r="G1000" s="5"/>
      <c r="H1000" s="5"/>
      <c r="I1000" s="71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5"/>
      <c r="B1001" s="5"/>
      <c r="C1001" s="5"/>
      <c r="D1001" s="5"/>
      <c r="E1001" s="5"/>
      <c r="F1001" s="70"/>
      <c r="G1001" s="5"/>
      <c r="H1001" s="5"/>
      <c r="I1001" s="71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5"/>
      <c r="B1002" s="5"/>
      <c r="C1002" s="5"/>
      <c r="D1002" s="5"/>
      <c r="E1002" s="5"/>
      <c r="F1002" s="70"/>
      <c r="G1002" s="5"/>
      <c r="H1002" s="5"/>
      <c r="I1002" s="71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5"/>
      <c r="B1003" s="5"/>
      <c r="C1003" s="5"/>
      <c r="D1003" s="5"/>
      <c r="E1003" s="5"/>
      <c r="F1003" s="70"/>
      <c r="G1003" s="5"/>
      <c r="H1003" s="5"/>
      <c r="I1003" s="71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>
      <c r="A1004" s="5"/>
      <c r="B1004" s="5"/>
      <c r="C1004" s="5"/>
      <c r="D1004" s="5"/>
      <c r="E1004" s="5"/>
      <c r="F1004" s="70"/>
      <c r="G1004" s="5"/>
      <c r="H1004" s="5"/>
      <c r="I1004" s="71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>
      <c r="A1005" s="5"/>
      <c r="B1005" s="5"/>
      <c r="C1005" s="5"/>
      <c r="D1005" s="5"/>
      <c r="E1005" s="5"/>
      <c r="F1005" s="70"/>
      <c r="G1005" s="5"/>
      <c r="H1005" s="5"/>
      <c r="I1005" s="71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>
      <c r="A1006" s="5"/>
      <c r="B1006" s="5"/>
      <c r="C1006" s="5"/>
      <c r="D1006" s="5"/>
      <c r="E1006" s="5"/>
      <c r="F1006" s="70"/>
      <c r="G1006" s="5"/>
      <c r="H1006" s="5"/>
      <c r="I1006" s="71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>
      <c r="A1007" s="5"/>
      <c r="B1007" s="5"/>
      <c r="C1007" s="5"/>
      <c r="D1007" s="5"/>
      <c r="E1007" s="5"/>
      <c r="F1007" s="70"/>
      <c r="G1007" s="5"/>
      <c r="H1007" s="5"/>
      <c r="I1007" s="71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>
      <c r="A1008" s="5"/>
      <c r="B1008" s="5"/>
      <c r="C1008" s="5"/>
      <c r="D1008" s="5"/>
      <c r="E1008" s="5"/>
      <c r="F1008" s="70"/>
      <c r="G1008" s="5"/>
      <c r="H1008" s="5"/>
      <c r="I1008" s="71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>
      <c r="A1009" s="5"/>
      <c r="B1009" s="5"/>
      <c r="C1009" s="5"/>
      <c r="D1009" s="5"/>
      <c r="E1009" s="5"/>
      <c r="F1009" s="70"/>
      <c r="G1009" s="5"/>
      <c r="H1009" s="5"/>
      <c r="I1009" s="71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3" max="3" width="18.57"/>
    <col customWidth="1" min="4" max="4" width="20.71"/>
    <col customWidth="1" min="8" max="8" width="24.86"/>
    <col customWidth="1" min="9" max="9" width="20.86"/>
    <col customWidth="1" min="10" max="10" width="22.14"/>
    <col customWidth="1" min="11" max="11" width="21.57"/>
  </cols>
  <sheetData>
    <row r="1">
      <c r="A1" s="72" t="s">
        <v>265</v>
      </c>
      <c r="B1" s="72" t="s">
        <v>266</v>
      </c>
      <c r="C1" s="72" t="s">
        <v>267</v>
      </c>
      <c r="D1" s="72" t="s">
        <v>268</v>
      </c>
      <c r="E1" s="72" t="s">
        <v>269</v>
      </c>
      <c r="F1" s="72" t="s">
        <v>270</v>
      </c>
      <c r="G1" s="72" t="s">
        <v>271</v>
      </c>
      <c r="H1" s="72" t="s">
        <v>272</v>
      </c>
      <c r="I1" s="72" t="s">
        <v>240</v>
      </c>
      <c r="J1" s="72" t="s">
        <v>273</v>
      </c>
      <c r="K1" s="72" t="s">
        <v>274</v>
      </c>
      <c r="L1" s="72" t="s">
        <v>275</v>
      </c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>
      <c r="A2" s="73" t="s">
        <v>276</v>
      </c>
      <c r="B2" s="74" t="s">
        <v>277</v>
      </c>
      <c r="C2" s="73" t="s">
        <v>278</v>
      </c>
      <c r="D2" s="74" t="s">
        <v>279</v>
      </c>
      <c r="E2" s="74" t="s">
        <v>280</v>
      </c>
      <c r="F2" s="74" t="s">
        <v>281</v>
      </c>
      <c r="G2" s="75" t="s">
        <v>282</v>
      </c>
      <c r="H2" s="76" t="s">
        <v>283</v>
      </c>
      <c r="I2" s="73" t="s">
        <v>284</v>
      </c>
      <c r="J2" s="73" t="s">
        <v>285</v>
      </c>
      <c r="K2" s="73" t="s">
        <v>286</v>
      </c>
      <c r="L2" s="73" t="s">
        <v>287</v>
      </c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>
      <c r="A3" s="74" t="s">
        <v>288</v>
      </c>
      <c r="B3" s="74" t="s">
        <v>289</v>
      </c>
      <c r="C3" s="74" t="s">
        <v>290</v>
      </c>
      <c r="D3" s="74" t="s">
        <v>291</v>
      </c>
      <c r="E3" s="73" t="s">
        <v>292</v>
      </c>
      <c r="F3" s="76" t="s">
        <v>293</v>
      </c>
      <c r="G3" s="73" t="s">
        <v>294</v>
      </c>
      <c r="I3" s="73" t="s">
        <v>295</v>
      </c>
      <c r="J3" s="73" t="s">
        <v>296</v>
      </c>
      <c r="K3" s="73" t="s">
        <v>297</v>
      </c>
      <c r="L3" s="74" t="s">
        <v>298</v>
      </c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>
      <c r="A4" s="73" t="s">
        <v>299</v>
      </c>
      <c r="B4" s="76" t="s">
        <v>300</v>
      </c>
      <c r="C4" s="74" t="s">
        <v>301</v>
      </c>
      <c r="D4" s="73" t="s">
        <v>302</v>
      </c>
      <c r="E4" s="74" t="s">
        <v>303</v>
      </c>
      <c r="F4" s="73"/>
      <c r="G4" s="73" t="s">
        <v>304</v>
      </c>
      <c r="I4" s="74" t="s">
        <v>305</v>
      </c>
      <c r="J4" s="74" t="s">
        <v>306</v>
      </c>
      <c r="K4" s="76" t="s">
        <v>307</v>
      </c>
      <c r="L4" s="73" t="s">
        <v>308</v>
      </c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>
      <c r="C5" s="73" t="s">
        <v>309</v>
      </c>
      <c r="E5" s="74" t="s">
        <v>310</v>
      </c>
      <c r="I5" s="74" t="s">
        <v>311</v>
      </c>
      <c r="J5" s="73" t="s">
        <v>312</v>
      </c>
      <c r="L5" s="74" t="s">
        <v>313</v>
      </c>
    </row>
    <row r="6">
      <c r="C6" s="73" t="s">
        <v>314</v>
      </c>
      <c r="E6" s="73" t="s">
        <v>315</v>
      </c>
      <c r="I6" s="74" t="s">
        <v>316</v>
      </c>
      <c r="J6" s="75" t="s">
        <v>317</v>
      </c>
      <c r="L6" s="74" t="s">
        <v>318</v>
      </c>
    </row>
    <row r="7">
      <c r="E7" s="7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22.57"/>
    <col customWidth="1" min="3" max="3" width="19.29"/>
    <col customWidth="1" min="4" max="4" width="19.57"/>
    <col customWidth="1" min="5" max="5" width="20.29"/>
    <col customWidth="1" min="7" max="7" width="19.57"/>
    <col customWidth="1" min="8" max="8" width="21.43"/>
    <col customWidth="1" min="9" max="9" width="22.71"/>
    <col customWidth="1" min="10" max="10" width="23.57"/>
    <col customWidth="1" min="11" max="11" width="21.0"/>
    <col customWidth="1" min="12" max="12" width="21.86"/>
  </cols>
  <sheetData>
    <row r="1">
      <c r="A1" s="77" t="s">
        <v>265</v>
      </c>
      <c r="B1" s="72" t="s">
        <v>266</v>
      </c>
      <c r="C1" s="72" t="s">
        <v>267</v>
      </c>
      <c r="D1" s="72" t="s">
        <v>268</v>
      </c>
      <c r="E1" s="72" t="s">
        <v>269</v>
      </c>
      <c r="F1" s="72" t="s">
        <v>270</v>
      </c>
      <c r="G1" s="72" t="s">
        <v>271</v>
      </c>
      <c r="H1" s="72" t="s">
        <v>272</v>
      </c>
      <c r="I1" s="72" t="s">
        <v>240</v>
      </c>
      <c r="J1" s="72" t="s">
        <v>273</v>
      </c>
      <c r="K1" s="72" t="s">
        <v>274</v>
      </c>
      <c r="L1" s="72" t="s">
        <v>275</v>
      </c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>
      <c r="A2" s="74" t="s">
        <v>319</v>
      </c>
      <c r="B2" s="74" t="s">
        <v>320</v>
      </c>
      <c r="C2" s="78" t="s">
        <v>321</v>
      </c>
      <c r="D2" s="74" t="s">
        <v>322</v>
      </c>
      <c r="E2" s="74" t="s">
        <v>323</v>
      </c>
      <c r="F2" s="74" t="s">
        <v>324</v>
      </c>
      <c r="G2" s="74" t="s">
        <v>325</v>
      </c>
      <c r="H2" s="74" t="s">
        <v>326</v>
      </c>
      <c r="I2" s="74" t="s">
        <v>327</v>
      </c>
      <c r="J2" s="74" t="s">
        <v>328</v>
      </c>
      <c r="K2" s="74" t="s">
        <v>329</v>
      </c>
      <c r="L2" s="74" t="s">
        <v>330</v>
      </c>
    </row>
    <row r="3">
      <c r="A3" s="74" t="s">
        <v>331</v>
      </c>
      <c r="B3" s="74" t="s">
        <v>332</v>
      </c>
      <c r="C3" s="74" t="s">
        <v>333</v>
      </c>
      <c r="D3" s="74" t="s">
        <v>334</v>
      </c>
      <c r="E3" s="74" t="s">
        <v>335</v>
      </c>
      <c r="F3" s="74" t="s">
        <v>336</v>
      </c>
      <c r="G3" s="74" t="s">
        <v>337</v>
      </c>
      <c r="H3" s="74" t="s">
        <v>338</v>
      </c>
      <c r="I3" s="74"/>
      <c r="J3" s="74" t="s">
        <v>339</v>
      </c>
      <c r="K3" s="74" t="s">
        <v>340</v>
      </c>
      <c r="L3" s="78" t="s">
        <v>341</v>
      </c>
    </row>
    <row r="4">
      <c r="A4" s="74" t="s">
        <v>342</v>
      </c>
      <c r="B4" s="74" t="s">
        <v>343</v>
      </c>
      <c r="C4" s="74" t="s">
        <v>344</v>
      </c>
      <c r="D4" s="78" t="s">
        <v>345</v>
      </c>
      <c r="E4" s="74" t="s">
        <v>346</v>
      </c>
      <c r="F4" s="74" t="s">
        <v>347</v>
      </c>
      <c r="G4" s="74" t="s">
        <v>348</v>
      </c>
      <c r="H4" s="74" t="s">
        <v>349</v>
      </c>
      <c r="I4" s="74" t="s">
        <v>350</v>
      </c>
      <c r="J4" s="74" t="s">
        <v>351</v>
      </c>
      <c r="K4" s="74" t="s">
        <v>352</v>
      </c>
      <c r="L4" s="78" t="s">
        <v>353</v>
      </c>
    </row>
    <row r="5">
      <c r="A5" s="74" t="s">
        <v>354</v>
      </c>
      <c r="B5" s="74" t="s">
        <v>355</v>
      </c>
      <c r="C5" s="74" t="s">
        <v>356</v>
      </c>
      <c r="D5" s="74" t="s">
        <v>357</v>
      </c>
      <c r="E5" s="74" t="s">
        <v>358</v>
      </c>
      <c r="F5" s="74" t="s">
        <v>359</v>
      </c>
      <c r="G5" s="74" t="s">
        <v>360</v>
      </c>
      <c r="H5" s="74" t="s">
        <v>361</v>
      </c>
      <c r="I5" s="74" t="s">
        <v>362</v>
      </c>
      <c r="J5" s="74" t="s">
        <v>363</v>
      </c>
      <c r="K5" s="74" t="s">
        <v>364</v>
      </c>
      <c r="L5" s="74" t="s">
        <v>365</v>
      </c>
    </row>
    <row r="6">
      <c r="A6" s="74" t="s">
        <v>366</v>
      </c>
      <c r="B6" s="74" t="s">
        <v>367</v>
      </c>
      <c r="C6" s="74" t="s">
        <v>368</v>
      </c>
      <c r="E6" s="74" t="s">
        <v>369</v>
      </c>
      <c r="F6" s="74" t="s">
        <v>370</v>
      </c>
      <c r="G6" s="74" t="s">
        <v>371</v>
      </c>
      <c r="H6" s="74" t="s">
        <v>372</v>
      </c>
      <c r="I6" s="74" t="s">
        <v>373</v>
      </c>
      <c r="J6" s="74" t="s">
        <v>374</v>
      </c>
      <c r="K6" s="74" t="s">
        <v>375</v>
      </c>
      <c r="L6" s="74" t="s">
        <v>376</v>
      </c>
    </row>
    <row r="7">
      <c r="A7" s="74" t="s">
        <v>377</v>
      </c>
      <c r="C7" s="74" t="s">
        <v>378</v>
      </c>
      <c r="E7" s="74" t="s">
        <v>379</v>
      </c>
      <c r="F7" s="74" t="s">
        <v>380</v>
      </c>
      <c r="G7" s="74" t="s">
        <v>381</v>
      </c>
      <c r="H7" s="74" t="s">
        <v>382</v>
      </c>
      <c r="I7" s="74" t="s">
        <v>383</v>
      </c>
      <c r="J7" s="74" t="s">
        <v>384</v>
      </c>
      <c r="K7" s="74" t="s">
        <v>385</v>
      </c>
    </row>
    <row r="8">
      <c r="A8" s="74" t="s">
        <v>386</v>
      </c>
      <c r="C8" s="74" t="s">
        <v>387</v>
      </c>
      <c r="E8" s="74" t="s">
        <v>388</v>
      </c>
      <c r="G8" s="74" t="s">
        <v>389</v>
      </c>
      <c r="H8" s="74" t="s">
        <v>390</v>
      </c>
      <c r="I8" s="74" t="s">
        <v>391</v>
      </c>
      <c r="J8" s="74" t="s">
        <v>392</v>
      </c>
      <c r="K8" s="74" t="s">
        <v>393</v>
      </c>
    </row>
    <row r="9">
      <c r="C9" s="74" t="s">
        <v>394</v>
      </c>
      <c r="E9" s="74" t="s">
        <v>395</v>
      </c>
      <c r="I9" s="74" t="s">
        <v>396</v>
      </c>
      <c r="J9" s="74" t="s">
        <v>397</v>
      </c>
      <c r="K9" s="74" t="s">
        <v>398</v>
      </c>
      <c r="L9" s="74"/>
    </row>
    <row r="10">
      <c r="A10" s="74"/>
      <c r="C10" s="74" t="s">
        <v>399</v>
      </c>
      <c r="E10" s="74"/>
      <c r="H10" s="74"/>
      <c r="I10" s="74"/>
      <c r="K10" s="74" t="s">
        <v>400</v>
      </c>
    </row>
    <row r="11">
      <c r="A11" s="74"/>
      <c r="C11" s="74" t="s">
        <v>401</v>
      </c>
      <c r="E11" s="74"/>
      <c r="G11" s="74"/>
      <c r="H11" s="74"/>
      <c r="I11" s="74"/>
      <c r="K11" s="74"/>
      <c r="L11" s="74"/>
    </row>
    <row r="12">
      <c r="A12" s="74"/>
      <c r="C12" s="74"/>
      <c r="E12" s="74"/>
      <c r="H12" s="74"/>
      <c r="I12" s="74"/>
      <c r="K12" s="74"/>
    </row>
    <row r="13">
      <c r="A13" s="74"/>
      <c r="B13" s="79"/>
      <c r="E13" s="74"/>
      <c r="I13" s="74"/>
      <c r="K13" s="74"/>
    </row>
    <row r="14">
      <c r="A14" s="74"/>
      <c r="I14" s="74"/>
      <c r="K14" s="74"/>
    </row>
    <row r="15">
      <c r="A15" s="74"/>
      <c r="K15" s="74"/>
    </row>
    <row r="16">
      <c r="A16" s="74"/>
      <c r="K16" s="74"/>
    </row>
    <row r="17">
      <c r="A17" s="74"/>
    </row>
    <row r="18">
      <c r="A18" s="74"/>
    </row>
    <row r="19">
      <c r="A19" s="74"/>
    </row>
    <row r="20">
      <c r="A20" s="7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xSplit="2.0" topLeftCell="C1" activePane="topRight" state="frozen"/>
      <selection activeCell="D2" sqref="D2" pane="topRight"/>
    </sheetView>
  </sheetViews>
  <sheetFormatPr customHeight="1" defaultColWidth="17.29" defaultRowHeight="15.0"/>
  <cols>
    <col customWidth="1" min="1" max="1" width="5.14"/>
    <col customWidth="1" min="2" max="2" width="18.71"/>
    <col customWidth="1" min="3" max="3" width="16.14"/>
    <col customWidth="1" min="4" max="4" width="23.86"/>
    <col customWidth="1" min="5" max="5" width="31.43"/>
    <col customWidth="1" min="6" max="6" width="12.14"/>
    <col customWidth="1" min="7" max="7" width="12.43"/>
    <col customWidth="1" min="8" max="8" width="9.86"/>
    <col customWidth="1" min="9" max="9" width="17.57"/>
    <col customWidth="1" min="10" max="10" width="61.0"/>
    <col customWidth="1" min="11" max="12" width="12.14"/>
    <col customWidth="1" min="13" max="15" width="4.0"/>
    <col customWidth="1" min="16" max="20" width="17.29"/>
  </cols>
  <sheetData>
    <row r="1" ht="18.0" customHeight="1">
      <c r="A1" s="1"/>
      <c r="B1" s="1"/>
      <c r="C1" s="1"/>
      <c r="D1" s="1"/>
      <c r="E1" s="1"/>
      <c r="F1" s="3"/>
      <c r="G1" s="1"/>
      <c r="H1" s="1"/>
      <c r="I1" s="1"/>
      <c r="J1" s="1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30.0" customHeight="1">
      <c r="A2" s="1"/>
      <c r="B2" s="2" t="s">
        <v>0</v>
      </c>
      <c r="C2" s="1"/>
      <c r="D2" s="1"/>
      <c r="E2" s="1"/>
      <c r="F2" s="3"/>
      <c r="G2" s="1"/>
      <c r="H2" s="4"/>
      <c r="I2" s="4"/>
      <c r="J2" s="1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8.0" customHeight="1">
      <c r="A3" s="1"/>
      <c r="B3" s="1"/>
      <c r="C3" s="1"/>
      <c r="D3" s="1"/>
      <c r="E3" s="1"/>
      <c r="F3" s="3"/>
      <c r="G3" s="1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8.0" customHeight="1">
      <c r="A4" s="6"/>
      <c r="B4" s="7" t="s">
        <v>1</v>
      </c>
      <c r="C4" s="7" t="s">
        <v>2</v>
      </c>
      <c r="D4" s="7" t="s">
        <v>3</v>
      </c>
      <c r="E4" s="7" t="s">
        <v>4</v>
      </c>
      <c r="F4" s="8" t="s">
        <v>5</v>
      </c>
      <c r="G4" s="7" t="s">
        <v>6</v>
      </c>
      <c r="H4" s="9" t="s">
        <v>7</v>
      </c>
      <c r="I4" s="9" t="s">
        <v>8</v>
      </c>
      <c r="J4" s="9" t="s">
        <v>9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8.0" customHeight="1">
      <c r="A5" s="10">
        <v>1.0</v>
      </c>
      <c r="B5" s="11" t="s">
        <v>10</v>
      </c>
      <c r="C5" s="11" t="s">
        <v>11</v>
      </c>
      <c r="D5" s="12" t="s">
        <v>12</v>
      </c>
      <c r="E5" s="80" t="str">
        <f>HYPERLINK("https://www.google.com/maps/place/4852+Sanbert+St,+Placentia,+CA+92870/@33.8914965,-117.8485832,17z/data=!3m1!4b1!4m5!3m4!1s0x80dcd41102f4c5d1:0xf838ddf0d10fa0a!8m2!3d33.8914921!4d-117.8463945","4852 Sanbert St., Placentia")</f>
        <v>4852 Sanbert St., Placentia</v>
      </c>
      <c r="F5" s="14">
        <v>41956.0</v>
      </c>
      <c r="G5" s="11" t="s">
        <v>14</v>
      </c>
      <c r="H5" s="10"/>
      <c r="I5" s="15">
        <v>41883.0</v>
      </c>
      <c r="J5" s="16" t="s">
        <v>15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ht="18.0" customHeight="1">
      <c r="A6" s="18">
        <v>2.0</v>
      </c>
      <c r="B6" s="19" t="s">
        <v>16</v>
      </c>
      <c r="C6" s="19" t="s">
        <v>17</v>
      </c>
      <c r="D6" s="20" t="s">
        <v>18</v>
      </c>
      <c r="E6" s="81" t="str">
        <f>HYPERLINK("https://www.google.com/maps/place/1213+Naples+Ave,+Placentia,+CA+92870/@33.8815575,-117.8559685,17z/data=!3m1!4b1!4m5!3m4!1s0x80dcd41f4de1e78d:0x8c79a3a88465cf72!8m2!3d33.8815531!4d-117.8537798","1213 Naples Ave., Placentia")</f>
        <v>1213 Naples Ave., Placentia</v>
      </c>
      <c r="F6" s="22">
        <v>42511.0</v>
      </c>
      <c r="G6" s="19" t="s">
        <v>20</v>
      </c>
      <c r="H6" s="1"/>
      <c r="I6" s="4" t="s">
        <v>21</v>
      </c>
      <c r="J6" s="4" t="s">
        <v>22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8.0" customHeight="1">
      <c r="A7" s="23">
        <v>3.0</v>
      </c>
      <c r="B7" s="11" t="s">
        <v>23</v>
      </c>
      <c r="C7" s="11" t="s">
        <v>24</v>
      </c>
      <c r="D7" s="12" t="s">
        <v>25</v>
      </c>
      <c r="E7" s="80" t="str">
        <f>HYPERLINK("https://www.google.com/maps/place/1943+Key+Dr,+Placentia,+CA+92870/@33.8980334,-117.8765107,17z/data=!3m1!4b1!4m5!3m4!1s0x80dcd44c70054811:0xca18f32e4ed2e29!8m2!3d33.898029!4d-117.874322","1943 Key Dr., Placentia")</f>
        <v>1943 Key Dr., Placentia</v>
      </c>
      <c r="F7" s="14">
        <v>42654.0</v>
      </c>
      <c r="G7" s="11" t="s">
        <v>20</v>
      </c>
      <c r="H7" s="10"/>
      <c r="I7" s="15">
        <v>42522.0</v>
      </c>
      <c r="J7" s="16" t="s">
        <v>27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ht="18.0" customHeight="1">
      <c r="A8" s="18">
        <v>4.0</v>
      </c>
      <c r="B8" s="4" t="s">
        <v>28</v>
      </c>
      <c r="C8" s="4" t="s">
        <v>29</v>
      </c>
      <c r="D8" s="20" t="s">
        <v>30</v>
      </c>
      <c r="E8" s="24" t="s">
        <v>31</v>
      </c>
      <c r="F8" s="25">
        <v>43456.0</v>
      </c>
      <c r="G8" s="4" t="s">
        <v>32</v>
      </c>
      <c r="H8" s="26"/>
      <c r="I8" s="4" t="s">
        <v>33</v>
      </c>
      <c r="J8" s="4" t="s">
        <v>34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8.0" customHeight="1">
      <c r="A9" s="23">
        <v>5.0</v>
      </c>
      <c r="B9" s="11" t="s">
        <v>35</v>
      </c>
      <c r="C9" s="11" t="s">
        <v>36</v>
      </c>
      <c r="D9" s="12" t="s">
        <v>37</v>
      </c>
      <c r="E9" s="80" t="str">
        <f>HYPERLINK("https://www.google.com/maps/place/236+Eisenhower+Way,+Placentia,+CA+92870/@33.8687708,-117.8295766,17z/data=!3m1!4b1!4m5!3m4!1s0x80dcd14c68b8aaad:0x6d302194b179da6c!8m2!3d33.8687664!4d-117.8273879","236 Eisenhower Way, Placentia")</f>
        <v>236 Eisenhower Way, Placentia</v>
      </c>
      <c r="F9" s="14">
        <v>42077.0</v>
      </c>
      <c r="G9" s="11" t="s">
        <v>39</v>
      </c>
      <c r="H9" s="27"/>
      <c r="I9" s="16" t="s">
        <v>40</v>
      </c>
      <c r="J9" s="11" t="s">
        <v>41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ht="18.0" customHeight="1">
      <c r="A10" s="18">
        <v>6.0</v>
      </c>
      <c r="B10" s="4" t="s">
        <v>402</v>
      </c>
      <c r="C10" s="4" t="s">
        <v>403</v>
      </c>
      <c r="D10" s="20" t="s">
        <v>404</v>
      </c>
      <c r="E10" s="24" t="s">
        <v>405</v>
      </c>
      <c r="F10" s="25">
        <v>43728.0</v>
      </c>
      <c r="G10" s="4" t="s">
        <v>406</v>
      </c>
      <c r="H10" s="1"/>
      <c r="I10" s="4" t="s">
        <v>407</v>
      </c>
      <c r="J10" s="4" t="s">
        <v>408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8.0" customHeight="1">
      <c r="A11" s="23">
        <v>7.0</v>
      </c>
      <c r="B11" s="16" t="s">
        <v>42</v>
      </c>
      <c r="C11" s="16" t="s">
        <v>43</v>
      </c>
      <c r="D11" s="12"/>
      <c r="E11" s="82" t="str">
        <f>HYPERLINK("https://www.google.com/maps/place/1416+Via+Balboa,+Placentia,+CA+92870/@33.8877473,-117.8590319,17z/data=!3m1!4b1!4m5!3m4!1s0x80dcd43d19cefbcf:0x2c28835b71bcb393!8m2!3d33.8877429!4d-117.8568432","1416 Via Balboa, Placentia")</f>
        <v>1416 Via Balboa, Placentia</v>
      </c>
      <c r="F11" s="28">
        <v>42985.0</v>
      </c>
      <c r="G11" s="16" t="s">
        <v>46</v>
      </c>
      <c r="H11" s="10"/>
      <c r="I11" s="16" t="s">
        <v>47</v>
      </c>
      <c r="J11" s="16" t="s">
        <v>48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ht="18.0" customHeight="1">
      <c r="A12" s="18">
        <v>8.0</v>
      </c>
      <c r="B12" s="4" t="s">
        <v>49</v>
      </c>
      <c r="C12" s="4" t="s">
        <v>50</v>
      </c>
      <c r="D12" s="20" t="s">
        <v>51</v>
      </c>
      <c r="E12" s="24" t="s">
        <v>52</v>
      </c>
      <c r="F12" s="25">
        <v>43160.0</v>
      </c>
      <c r="G12" s="4" t="s">
        <v>53</v>
      </c>
      <c r="H12" s="1"/>
      <c r="I12" s="29">
        <v>43101.0</v>
      </c>
      <c r="J12" s="4" t="s">
        <v>54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8.0" customHeight="1">
      <c r="A13" s="23">
        <v>9.0</v>
      </c>
      <c r="B13" s="16" t="s">
        <v>55</v>
      </c>
      <c r="C13" s="16" t="s">
        <v>56</v>
      </c>
      <c r="D13" s="12" t="s">
        <v>57</v>
      </c>
      <c r="E13" s="30"/>
      <c r="F13" s="28"/>
      <c r="G13" s="16"/>
      <c r="H13" s="11"/>
      <c r="I13" s="16" t="s">
        <v>58</v>
      </c>
      <c r="J13" s="16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ht="18.0" customHeight="1">
      <c r="A14" s="18">
        <v>10.0</v>
      </c>
      <c r="B14" s="4" t="s">
        <v>59</v>
      </c>
      <c r="C14" s="31" t="s">
        <v>60</v>
      </c>
      <c r="D14" s="20" t="s">
        <v>61</v>
      </c>
      <c r="E14" s="32" t="s">
        <v>62</v>
      </c>
      <c r="F14" s="25">
        <v>43627.0</v>
      </c>
      <c r="G14" s="4" t="s">
        <v>63</v>
      </c>
      <c r="H14" s="19"/>
      <c r="I14" s="4" t="s">
        <v>64</v>
      </c>
      <c r="J14" s="4" t="s">
        <v>65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8.0" customHeight="1">
      <c r="A15" s="23">
        <v>11.0</v>
      </c>
      <c r="B15" s="11" t="s">
        <v>66</v>
      </c>
      <c r="C15" s="11" t="s">
        <v>67</v>
      </c>
      <c r="D15" s="12" t="s">
        <v>68</v>
      </c>
      <c r="E15" s="80" t="str">
        <f>HYPERLINK("https://www.google.com/maps/place/1248+Salvador+Dr+E,+Placentia,+CA+92870/@33.8841904,-117.8435868,17z/data=!3m1!4b1!4m5!3m4!1s0x80dcd403681fd30d:0x5a92be0df24ca7b6!8m2!3d33.884186!4d-117.8413981","1248 Salvador Dr., Placentia")</f>
        <v>1248 Salvador Dr., Placentia</v>
      </c>
      <c r="F15" s="14">
        <v>42501.0</v>
      </c>
      <c r="G15" s="11" t="s">
        <v>70</v>
      </c>
      <c r="H15" s="11" t="s">
        <v>71</v>
      </c>
      <c r="I15" s="16" t="s">
        <v>72</v>
      </c>
      <c r="J15" s="11" t="s">
        <v>73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ht="18.0" customHeight="1">
      <c r="A16" s="18">
        <v>12.0</v>
      </c>
      <c r="B16" s="4" t="s">
        <v>74</v>
      </c>
      <c r="C16" s="4" t="s">
        <v>75</v>
      </c>
      <c r="D16" s="20" t="s">
        <v>76</v>
      </c>
      <c r="E16" s="24" t="s">
        <v>77</v>
      </c>
      <c r="F16" s="25">
        <v>43808.0</v>
      </c>
      <c r="G16" s="4" t="s">
        <v>78</v>
      </c>
      <c r="H16" s="1"/>
      <c r="I16" s="29">
        <v>43556.0</v>
      </c>
      <c r="J16" s="4" t="s">
        <v>79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8.0" customHeight="1">
      <c r="A17" s="23">
        <v>13.0</v>
      </c>
      <c r="B17" s="16" t="s">
        <v>80</v>
      </c>
      <c r="C17" s="16" t="s">
        <v>81</v>
      </c>
      <c r="D17" s="12" t="s">
        <v>82</v>
      </c>
      <c r="E17" s="82" t="str">
        <f>HYPERLINK("https://www.google.com/maps/place/1010+E+Yorba+Linda+Blvd+%231015,+Placentia,+CA+92870/@33.8875204,-117.8473997,17z/data=!3m1!4b1!4m5!3m4!1s0x80dcd41af228fe87:0x15493cd447ef232a!8m2!3d33.887516!4d-117.845211","1010 E Yorba Linda Blvd. #1015, Placentia")</f>
        <v>1010 E Yorba Linda Blvd. #1015, Placentia</v>
      </c>
      <c r="F17" s="28">
        <v>43173.0</v>
      </c>
      <c r="G17" s="16" t="s">
        <v>84</v>
      </c>
      <c r="H17" s="10"/>
      <c r="I17" s="15">
        <v>43101.0</v>
      </c>
      <c r="J17" s="16" t="s">
        <v>85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ht="18.0" customHeight="1">
      <c r="A18" s="18">
        <v>14.0</v>
      </c>
      <c r="B18" s="4" t="s">
        <v>86</v>
      </c>
      <c r="C18" s="4" t="s">
        <v>87</v>
      </c>
      <c r="D18" s="20" t="s">
        <v>88</v>
      </c>
      <c r="E18" s="83" t="str">
        <f>HYPERLINK("https://www.google.com/maps/place/1143+Maertzweiler+Dr,+Placentia,+CA+92870/@33.8735754,-117.8473377,17z/data=!3m1!4b1!4m5!3m4!1s0x80dcd6a5d7981f51:0x7b25f18c4f2f050f!8m2!3d33.873571!4d-117.845149","1143 Maertzweiler Dr., Placentia")</f>
        <v>1143 Maertzweiler Dr., Placentia</v>
      </c>
      <c r="F18" s="25">
        <v>42993.0</v>
      </c>
      <c r="G18" s="4" t="s">
        <v>90</v>
      </c>
      <c r="H18" s="1"/>
      <c r="I18" s="4" t="s">
        <v>91</v>
      </c>
      <c r="J18" s="4" t="s">
        <v>92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8.0" customHeight="1">
      <c r="A19" s="23">
        <v>15.0</v>
      </c>
      <c r="B19" s="11" t="s">
        <v>93</v>
      </c>
      <c r="C19" s="11" t="s">
        <v>94</v>
      </c>
      <c r="D19" s="12" t="s">
        <v>95</v>
      </c>
      <c r="E19" s="80" t="str">
        <f>HYPERLINK("https://www.google.com/maps/place/460+Via+De+Leon,+Placentia,+CA+92870/@33.8886243,-117.860206,17z/data=!3m1!4b1!4m5!3m4!1s0x80dcd43c56396e39:0x4766f5d68e859b44!8m2!3d33.8886199!4d-117.8580173","460 Via De Leon, Placentia")</f>
        <v>460 Via De Leon, Placentia</v>
      </c>
      <c r="F19" s="14">
        <v>42267.0</v>
      </c>
      <c r="G19" s="11" t="s">
        <v>97</v>
      </c>
      <c r="H19" s="10"/>
      <c r="I19" s="16" t="s">
        <v>40</v>
      </c>
      <c r="J19" s="11" t="s">
        <v>98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ht="18.0" customHeight="1">
      <c r="A20" s="18">
        <v>16.0</v>
      </c>
      <c r="B20" s="19" t="s">
        <v>409</v>
      </c>
      <c r="C20" s="4" t="s">
        <v>410</v>
      </c>
      <c r="D20" s="20" t="s">
        <v>411</v>
      </c>
      <c r="E20" s="83" t="str">
        <f>HYPERLINK("https://www.google.com/maps/place/215+Bradford+Ave,+Placentia,+CA+92870/@33.8741117,-117.8724229,17z/data=!3m1!4b1!4m5!3m4!1s0x80dcd429b8f37f8f:0x56b3da2e0bc9e1a6!8m2!3d33.8741073!4d-117.8702342","215 N. Bradford Ave., Placentia")</f>
        <v>215 N. Bradford Ave., Placentia</v>
      </c>
      <c r="F20" s="22">
        <v>42354.0</v>
      </c>
      <c r="G20" s="19" t="s">
        <v>412</v>
      </c>
      <c r="H20" s="1"/>
      <c r="I20" s="29">
        <v>42036.0</v>
      </c>
      <c r="J20" s="4" t="s">
        <v>413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8.0" customHeight="1">
      <c r="A21" s="23">
        <v>17.0</v>
      </c>
      <c r="B21" s="16" t="s">
        <v>99</v>
      </c>
      <c r="C21" s="16" t="s">
        <v>100</v>
      </c>
      <c r="D21" s="12" t="s">
        <v>101</v>
      </c>
      <c r="E21" s="30" t="s">
        <v>102</v>
      </c>
      <c r="F21" s="28">
        <v>43478.0</v>
      </c>
      <c r="G21" s="16" t="s">
        <v>78</v>
      </c>
      <c r="H21" s="10"/>
      <c r="I21" s="15">
        <v>43647.0</v>
      </c>
      <c r="J21" s="16" t="s">
        <v>103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ht="18.0" customHeight="1">
      <c r="A22" s="18">
        <v>18.0</v>
      </c>
      <c r="B22" s="4" t="s">
        <v>104</v>
      </c>
      <c r="C22" s="19" t="s">
        <v>105</v>
      </c>
      <c r="D22" s="20" t="s">
        <v>106</v>
      </c>
      <c r="E22" s="81" t="str">
        <f>HYPERLINK("https://www.google.com/maps/place/820+N+Carew+Dr,+Placentia,+CA+92870/@33.8779961,-117.8395883,17z/data=!3m1!4b1!4m5!3m4!1s0x80dcd6a978d622db:0xf86fb0110bfe2a8!8m2!3d33.8779917!4d-117.8373996","820 Carew Dr. Placentia ")</f>
        <v>820 Carew Dr. Placentia </v>
      </c>
      <c r="F22" s="22">
        <v>42582.0</v>
      </c>
      <c r="G22" s="19" t="s">
        <v>108</v>
      </c>
      <c r="H22" s="1"/>
      <c r="I22" s="29">
        <v>42430.0</v>
      </c>
      <c r="J22" s="19" t="s">
        <v>109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8.0" customHeight="1">
      <c r="A23" s="23">
        <v>19.0</v>
      </c>
      <c r="B23" s="16" t="s">
        <v>110</v>
      </c>
      <c r="C23" s="16" t="s">
        <v>111</v>
      </c>
      <c r="D23" s="12" t="s">
        <v>112</v>
      </c>
      <c r="E23" s="30" t="s">
        <v>414</v>
      </c>
      <c r="F23" s="28">
        <v>43214.0</v>
      </c>
      <c r="G23" s="16" t="s">
        <v>114</v>
      </c>
      <c r="H23" s="10"/>
      <c r="I23" s="16" t="s">
        <v>115</v>
      </c>
      <c r="J23" s="16" t="s">
        <v>116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ht="18.0" customHeight="1">
      <c r="A24" s="18">
        <v>20.0</v>
      </c>
      <c r="B24" s="4" t="s">
        <v>117</v>
      </c>
      <c r="C24" s="4" t="s">
        <v>118</v>
      </c>
      <c r="D24" s="20" t="s">
        <v>119</v>
      </c>
      <c r="E24" s="83" t="str">
        <f>HYPERLINK("https://www.google.com/maps/place/5231+Cedarlawn+Dr,+Placentia,+CA+92870/@33.8857583,-117.8512467,17z/data=!3m1!4b1!4m5!3m4!1s0x80dcd419818258ad:0x7755c1517ac668de!8m2!3d33.8857539!4d-117.849058","5231 Cedarlawn Dr., Placentia")</f>
        <v>5231 Cedarlawn Dr., Placentia</v>
      </c>
      <c r="F24" s="25">
        <v>42646.0</v>
      </c>
      <c r="G24" s="4" t="s">
        <v>121</v>
      </c>
      <c r="H24" s="1"/>
      <c r="I24" s="4" t="s">
        <v>122</v>
      </c>
      <c r="J24" s="4" t="s">
        <v>123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8.0" customHeight="1">
      <c r="A25" s="23">
        <v>21.0</v>
      </c>
      <c r="B25" s="16" t="s">
        <v>124</v>
      </c>
      <c r="C25" s="16" t="s">
        <v>125</v>
      </c>
      <c r="D25" s="12" t="s">
        <v>126</v>
      </c>
      <c r="E25" s="30" t="s">
        <v>127</v>
      </c>
      <c r="F25" s="28">
        <v>43229.0</v>
      </c>
      <c r="G25" s="16" t="s">
        <v>128</v>
      </c>
      <c r="H25" s="10"/>
      <c r="I25" s="15">
        <v>43344.0</v>
      </c>
      <c r="J25" s="16" t="s">
        <v>129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ht="18.0" customHeight="1">
      <c r="A26" s="18">
        <v>22.0</v>
      </c>
      <c r="B26" s="4" t="s">
        <v>130</v>
      </c>
      <c r="C26" s="4" t="s">
        <v>131</v>
      </c>
      <c r="D26" s="20" t="s">
        <v>132</v>
      </c>
      <c r="E26" s="24" t="s">
        <v>133</v>
      </c>
      <c r="F26" s="25">
        <v>43572.0</v>
      </c>
      <c r="G26" s="4" t="s">
        <v>134</v>
      </c>
      <c r="H26" s="1"/>
      <c r="I26" s="29">
        <v>43525.0</v>
      </c>
      <c r="J26" s="4" t="s">
        <v>135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8.0" customHeight="1">
      <c r="A27" s="23">
        <v>23.0</v>
      </c>
      <c r="B27" s="16" t="s">
        <v>136</v>
      </c>
      <c r="C27" s="16" t="s">
        <v>137</v>
      </c>
      <c r="D27" s="12" t="s">
        <v>138</v>
      </c>
      <c r="E27" s="30" t="s">
        <v>139</v>
      </c>
      <c r="F27" s="28">
        <v>43301.0</v>
      </c>
      <c r="G27" s="16" t="s">
        <v>140</v>
      </c>
      <c r="H27" s="10"/>
      <c r="I27" s="15">
        <v>43191.0</v>
      </c>
      <c r="J27" s="16" t="s">
        <v>141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ht="18.0" customHeight="1">
      <c r="A28" s="18">
        <v>24.0</v>
      </c>
      <c r="B28" s="4" t="s">
        <v>142</v>
      </c>
      <c r="C28" s="4" t="s">
        <v>143</v>
      </c>
      <c r="D28" s="20" t="s">
        <v>144</v>
      </c>
      <c r="E28" s="83" t="str">
        <f>HYPERLINK("https://www.google.com/maps/place/625+S+Oakhaven+Ave,+Brea,+CA+92823/@33.9078252,-117.8557658,17z/data=!3m1!4b1!4m5!3m4!1s0x80dcd467e3b59b83:0x47b9b47b2a2e6d30!8m2!3d33.9078208!4d-117.8535771","625 Oakhaven Ave., Brea")</f>
        <v>625 Oakhaven Ave., Brea</v>
      </c>
      <c r="F28" s="25">
        <v>43035.0</v>
      </c>
      <c r="G28" s="4" t="s">
        <v>146</v>
      </c>
      <c r="H28" s="1"/>
      <c r="I28" s="29">
        <v>42887.0</v>
      </c>
      <c r="J28" s="4" t="s">
        <v>147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8.0" customHeight="1">
      <c r="A29" s="23">
        <v>25.0</v>
      </c>
      <c r="B29" s="16" t="s">
        <v>148</v>
      </c>
      <c r="C29" s="16" t="s">
        <v>149</v>
      </c>
      <c r="D29" s="12" t="s">
        <v>150</v>
      </c>
      <c r="E29" s="82" t="str">
        <f>HYPERLINK("https://www.google.com/maps/place/1013+Appling+Ave,+Placentia,+CA+92870/@33.8944688,-117.8479376,17z/data=!3m1!4b1!4m5!3m4!1s0x80dcd4122ca5fa4b:0x2d91eca5ac2458d8!8m2!3d33.8944644!4d-117.8457489","1013 Appling Ave., Placentia")</f>
        <v>1013 Appling Ave., Placentia</v>
      </c>
      <c r="F29" s="28">
        <v>42758.0</v>
      </c>
      <c r="G29" s="16" t="s">
        <v>152</v>
      </c>
      <c r="H29" s="10"/>
      <c r="I29" s="16" t="s">
        <v>91</v>
      </c>
      <c r="J29" s="16" t="s">
        <v>153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ht="18.0" customHeight="1">
      <c r="A30" s="18">
        <v>26.0</v>
      </c>
      <c r="B30" s="4" t="s">
        <v>154</v>
      </c>
      <c r="C30" s="4" t="s">
        <v>155</v>
      </c>
      <c r="D30" s="20" t="s">
        <v>156</v>
      </c>
      <c r="E30" s="24" t="s">
        <v>157</v>
      </c>
      <c r="F30" s="25">
        <v>43343.0</v>
      </c>
      <c r="G30" s="4" t="s">
        <v>158</v>
      </c>
      <c r="H30" s="1"/>
      <c r="I30" s="29">
        <v>43405.0</v>
      </c>
      <c r="J30" s="4" t="s">
        <v>159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8.0" customHeight="1">
      <c r="A31" s="23">
        <v>27.0</v>
      </c>
      <c r="B31" s="11" t="s">
        <v>160</v>
      </c>
      <c r="C31" s="11" t="s">
        <v>161</v>
      </c>
      <c r="D31" s="12" t="s">
        <v>162</v>
      </c>
      <c r="E31" s="80" t="str">
        <f>HYPERLINK("https://www.google.com/maps/place/425+Armstrong+Dr,+Placentia,+CA+92870/@33.8922848,-117.873035,17z/data=!3m1!4b1!4m5!3m4!1s0x80dcd436165a9521:0xfa25700574418e28!8m2!3d33.8922804!4d-117.8708463","425 Armstrong Dr., Placentia")</f>
        <v>425 Armstrong Dr., Placentia</v>
      </c>
      <c r="F31" s="28">
        <v>43786.0</v>
      </c>
      <c r="G31" s="11" t="s">
        <v>164</v>
      </c>
      <c r="H31" s="10"/>
      <c r="I31" s="15">
        <v>42522.0</v>
      </c>
      <c r="J31" s="16" t="s">
        <v>165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ht="18.0" customHeight="1">
      <c r="A32" s="18">
        <v>28.0</v>
      </c>
      <c r="B32" s="4" t="s">
        <v>166</v>
      </c>
      <c r="C32" s="4" t="s">
        <v>167</v>
      </c>
      <c r="D32" s="20" t="s">
        <v>168</v>
      </c>
      <c r="E32" s="83" t="str">
        <f>HYPERLINK("https://www.google.com/maps/place/611+Nenno+Ave,+Placentia,+CA+92870/@33.8926292,-117.8771051,17z/data=!3m1!4b1!4m5!3m4!1s0x80dcd44a7d002ccb:0x7cd8d30b47407d5c!8m2!3d33.8926248!4d-117.8749164","611 Nenno Ave., Placentia")</f>
        <v>611 Nenno Ave., Placentia</v>
      </c>
      <c r="F32" s="25">
        <v>42778.0</v>
      </c>
      <c r="G32" s="4" t="s">
        <v>39</v>
      </c>
      <c r="H32" s="1"/>
      <c r="I32" s="4" t="s">
        <v>170</v>
      </c>
      <c r="J32" s="4" t="s">
        <v>171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8.0" customHeight="1">
      <c r="A33" s="23">
        <v>29.0</v>
      </c>
      <c r="B33" s="11" t="s">
        <v>172</v>
      </c>
      <c r="C33" s="11" t="s">
        <v>173</v>
      </c>
      <c r="D33" s="12" t="s">
        <v>174</v>
      </c>
      <c r="E33" s="33" t="s">
        <v>175</v>
      </c>
      <c r="F33" s="14">
        <v>41929.0</v>
      </c>
      <c r="G33" s="11" t="s">
        <v>176</v>
      </c>
      <c r="H33" s="10"/>
      <c r="I33" s="16" t="s">
        <v>72</v>
      </c>
      <c r="J33" s="16" t="s">
        <v>177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ht="18.0" customHeight="1">
      <c r="A34" s="18">
        <v>30.0</v>
      </c>
      <c r="B34" s="4" t="s">
        <v>178</v>
      </c>
      <c r="C34" s="4" t="s">
        <v>179</v>
      </c>
      <c r="D34" s="20" t="s">
        <v>180</v>
      </c>
      <c r="E34" s="24" t="s">
        <v>181</v>
      </c>
      <c r="F34" s="25">
        <v>43822.0</v>
      </c>
      <c r="G34" s="4" t="s">
        <v>63</v>
      </c>
      <c r="H34" s="19"/>
      <c r="I34" s="4" t="s">
        <v>64</v>
      </c>
      <c r="J34" s="4" t="s">
        <v>182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8.0" customHeight="1">
      <c r="A35" s="23">
        <v>31.0</v>
      </c>
      <c r="B35" s="16" t="s">
        <v>183</v>
      </c>
      <c r="C35" s="16" t="s">
        <v>184</v>
      </c>
      <c r="D35" s="12" t="s">
        <v>185</v>
      </c>
      <c r="E35" s="30" t="s">
        <v>186</v>
      </c>
      <c r="F35" s="28">
        <v>43281.0</v>
      </c>
      <c r="G35" s="16" t="s">
        <v>187</v>
      </c>
      <c r="H35" s="11"/>
      <c r="I35" s="16" t="s">
        <v>33</v>
      </c>
      <c r="J35" s="16" t="s">
        <v>188</v>
      </c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ht="18.0" customHeight="1">
      <c r="A36" s="18">
        <v>32.0</v>
      </c>
      <c r="B36" s="19" t="s">
        <v>189</v>
      </c>
      <c r="C36" s="19" t="s">
        <v>190</v>
      </c>
      <c r="D36" s="20" t="s">
        <v>191</v>
      </c>
      <c r="E36" s="81" t="str">
        <f>HYPERLINK("https://www.google.com/maps/place/383+Alta+Vista+St,+Placentia,+CA+92870/@33.8767634,-117.8652157,17z/data=!3m1!4b1!4m5!3m4!1s0x80dcd4270159dc99:0x3c6165b0505c07e9!8m2!3d33.876759!4d-117.863027","383 Alta Vista Street, Placentia")</f>
        <v>383 Alta Vista Street, Placentia</v>
      </c>
      <c r="F36" s="22">
        <v>42487.0</v>
      </c>
      <c r="G36" s="19" t="s">
        <v>193</v>
      </c>
      <c r="H36" s="19"/>
      <c r="I36" s="4" t="s">
        <v>122</v>
      </c>
      <c r="J36" s="4" t="s">
        <v>194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8.0" customHeight="1">
      <c r="A37" s="23">
        <v>33.0</v>
      </c>
      <c r="B37" s="16" t="s">
        <v>195</v>
      </c>
      <c r="C37" s="16" t="s">
        <v>196</v>
      </c>
      <c r="D37" s="12" t="s">
        <v>197</v>
      </c>
      <c r="E37" s="30" t="s">
        <v>198</v>
      </c>
      <c r="F37" s="28">
        <v>43039.0</v>
      </c>
      <c r="G37" s="16" t="s">
        <v>199</v>
      </c>
      <c r="H37" s="11"/>
      <c r="I37" s="16" t="s">
        <v>91</v>
      </c>
      <c r="J37" s="16" t="s">
        <v>200</v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ht="18.0" customHeight="1">
      <c r="A38" s="18">
        <v>34.0</v>
      </c>
      <c r="B38" s="4" t="s">
        <v>201</v>
      </c>
      <c r="C38" s="4" t="s">
        <v>202</v>
      </c>
      <c r="D38" s="20" t="s">
        <v>203</v>
      </c>
      <c r="E38" s="24" t="s">
        <v>204</v>
      </c>
      <c r="F38" s="25">
        <v>26369.0</v>
      </c>
      <c r="G38" s="4" t="s">
        <v>205</v>
      </c>
      <c r="H38" s="19"/>
      <c r="I38" s="29">
        <v>43282.0</v>
      </c>
      <c r="J38" s="4" t="s">
        <v>206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8.0" customHeight="1">
      <c r="A39" s="23">
        <v>35.0</v>
      </c>
      <c r="B39" s="16" t="s">
        <v>415</v>
      </c>
      <c r="C39" s="16"/>
      <c r="D39" s="12"/>
      <c r="E39" s="30" t="s">
        <v>416</v>
      </c>
      <c r="F39" s="23" t="s">
        <v>417</v>
      </c>
      <c r="G39" s="16" t="s">
        <v>418</v>
      </c>
      <c r="H39" s="11"/>
      <c r="I39" s="16"/>
      <c r="J39" s="16" t="s">
        <v>419</v>
      </c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ht="18.0" customHeight="1">
      <c r="A40" s="23">
        <v>36.0</v>
      </c>
      <c r="B40" s="16" t="s">
        <v>207</v>
      </c>
      <c r="C40" s="16" t="s">
        <v>208</v>
      </c>
      <c r="D40" s="12" t="s">
        <v>209</v>
      </c>
      <c r="E40" s="30" t="s">
        <v>210</v>
      </c>
      <c r="F40" s="28">
        <v>29281.0</v>
      </c>
      <c r="G40" s="16" t="s">
        <v>211</v>
      </c>
      <c r="H40" s="11"/>
      <c r="I40" s="16" t="s">
        <v>212</v>
      </c>
      <c r="J40" s="16" t="s">
        <v>213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ht="18.0" customHeight="1">
      <c r="A41" s="34">
        <v>37.0</v>
      </c>
      <c r="B41" s="35" t="s">
        <v>214</v>
      </c>
      <c r="C41" s="35" t="s">
        <v>215</v>
      </c>
      <c r="D41" s="36" t="s">
        <v>216</v>
      </c>
      <c r="E41" s="37" t="s">
        <v>217</v>
      </c>
      <c r="F41" s="38">
        <v>43605.0</v>
      </c>
      <c r="G41" s="35" t="s">
        <v>218</v>
      </c>
      <c r="H41" s="39"/>
      <c r="I41" s="35" t="s">
        <v>219</v>
      </c>
      <c r="J41" s="35" t="s">
        <v>220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8.0" customHeight="1">
      <c r="A42" s="23">
        <v>38.0</v>
      </c>
      <c r="B42" s="16" t="s">
        <v>221</v>
      </c>
      <c r="C42" s="16" t="s">
        <v>222</v>
      </c>
      <c r="D42" s="12" t="s">
        <v>223</v>
      </c>
      <c r="E42" s="30" t="s">
        <v>224</v>
      </c>
      <c r="F42" s="28">
        <v>43240.0</v>
      </c>
      <c r="G42" s="16" t="s">
        <v>225</v>
      </c>
      <c r="H42" s="11"/>
      <c r="I42" s="16" t="s">
        <v>226</v>
      </c>
      <c r="J42" s="16" t="s">
        <v>227</v>
      </c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ht="18.0" customHeight="1">
      <c r="A43" s="18">
        <v>39.0</v>
      </c>
      <c r="B43" s="4" t="s">
        <v>228</v>
      </c>
      <c r="C43" s="4" t="s">
        <v>229</v>
      </c>
      <c r="D43" s="20" t="s">
        <v>230</v>
      </c>
      <c r="E43" s="24" t="s">
        <v>231</v>
      </c>
      <c r="F43" s="25">
        <v>31824.0</v>
      </c>
      <c r="G43" s="4" t="s">
        <v>232</v>
      </c>
      <c r="H43" s="4"/>
      <c r="I43" s="4" t="s">
        <v>226</v>
      </c>
      <c r="J43" s="4" t="s">
        <v>233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8.0" customHeight="1">
      <c r="A44" s="23">
        <v>40.0</v>
      </c>
      <c r="B44" s="11" t="s">
        <v>234</v>
      </c>
      <c r="C44" s="11" t="s">
        <v>235</v>
      </c>
      <c r="D44" s="12" t="s">
        <v>236</v>
      </c>
      <c r="E44" s="80" t="str">
        <f>HYPERLINK("https://www.google.com/maps/place/219+Demmer+Pl,+Placentia,+CA+92870/@33.8907581,-117.8672725,17z/data=!3m1!4b1!4m5!3m4!1s0x80dcd439c1c706f3:0x809e6ff130531276!8m2!3d33.8907537!4d-117.8650838","219 Demmer Place, Placentia")</f>
        <v>219 Demmer Place, Placentia</v>
      </c>
      <c r="F44" s="14">
        <v>39053.0</v>
      </c>
      <c r="G44" s="11" t="s">
        <v>238</v>
      </c>
      <c r="H44" s="16" t="s">
        <v>239</v>
      </c>
      <c r="I44" s="16" t="s">
        <v>240</v>
      </c>
      <c r="J44" s="11" t="s">
        <v>241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ht="18.0" customHeight="1">
      <c r="A45" s="18">
        <v>41.0</v>
      </c>
      <c r="B45" s="4" t="s">
        <v>242</v>
      </c>
      <c r="C45" s="4" t="s">
        <v>243</v>
      </c>
      <c r="D45" s="20" t="s">
        <v>244</v>
      </c>
      <c r="E45" s="41" t="s">
        <v>245</v>
      </c>
      <c r="F45" s="25">
        <v>30148.0</v>
      </c>
      <c r="G45" s="4" t="s">
        <v>211</v>
      </c>
      <c r="H45" s="42"/>
      <c r="I45" s="29">
        <v>42887.0</v>
      </c>
      <c r="J45" s="4" t="s">
        <v>246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8.0" customHeight="1">
      <c r="A46" s="23">
        <v>42.0</v>
      </c>
      <c r="B46" s="11" t="s">
        <v>247</v>
      </c>
      <c r="C46" s="11" t="s">
        <v>248</v>
      </c>
      <c r="D46" s="43" t="s">
        <v>249</v>
      </c>
      <c r="E46" s="44" t="s">
        <v>250</v>
      </c>
      <c r="F46" s="45">
        <v>28131.0</v>
      </c>
      <c r="G46" s="46" t="s">
        <v>251</v>
      </c>
      <c r="H46" s="46" t="s">
        <v>252</v>
      </c>
      <c r="I46" s="47" t="s">
        <v>253</v>
      </c>
      <c r="J46" s="46" t="s">
        <v>254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ht="17.25" customHeight="1">
      <c r="A47" s="18">
        <v>43.0</v>
      </c>
      <c r="B47" s="4" t="s">
        <v>255</v>
      </c>
      <c r="C47" s="48" t="s">
        <v>256</v>
      </c>
      <c r="D47" s="49" t="s">
        <v>257</v>
      </c>
      <c r="E47" s="50" t="s">
        <v>258</v>
      </c>
      <c r="F47" s="51">
        <v>44152.0</v>
      </c>
      <c r="G47" s="52" t="s">
        <v>211</v>
      </c>
      <c r="H47" s="53"/>
      <c r="I47" s="54">
        <v>43887.0</v>
      </c>
      <c r="J47" s="52" t="s">
        <v>259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7.25" customHeight="1">
      <c r="A48" s="18"/>
      <c r="B48" s="19"/>
      <c r="C48" s="55"/>
      <c r="D48" s="56"/>
      <c r="E48" s="57"/>
      <c r="F48" s="58"/>
      <c r="G48" s="58"/>
      <c r="H48" s="53"/>
      <c r="I48" s="58"/>
      <c r="J48" s="58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7.25" customHeight="1">
      <c r="A49" s="18">
        <v>44.0</v>
      </c>
      <c r="B49" s="19" t="s">
        <v>260</v>
      </c>
      <c r="C49" s="55"/>
      <c r="D49" s="56"/>
      <c r="E49" s="57"/>
      <c r="F49" s="59"/>
      <c r="G49" s="53"/>
      <c r="H49" s="53"/>
      <c r="I49" s="53"/>
      <c r="J49" s="53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24.75" customHeight="1">
      <c r="A50" s="18"/>
      <c r="B50" s="60" t="s">
        <v>420</v>
      </c>
      <c r="C50" s="48"/>
      <c r="D50" s="61"/>
      <c r="E50" s="50"/>
      <c r="F50" s="59"/>
      <c r="G50" s="53"/>
      <c r="H50" s="62"/>
      <c r="I50" s="63"/>
      <c r="J50" s="52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24.75" customHeight="1">
      <c r="A51" s="18"/>
      <c r="B51" s="1"/>
      <c r="C51" s="1"/>
      <c r="D51" s="64"/>
      <c r="E51" s="65"/>
      <c r="F51" s="66"/>
      <c r="G51" s="67"/>
      <c r="H51" s="67"/>
      <c r="I51" s="67"/>
      <c r="J51" s="67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8.0" customHeight="1">
      <c r="A52" s="1"/>
      <c r="B52" s="68" t="s">
        <v>264</v>
      </c>
      <c r="C52" s="1"/>
      <c r="D52" s="1"/>
      <c r="E52" s="1"/>
      <c r="F52" s="3"/>
      <c r="G52" s="1"/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8.0" customHeight="1">
      <c r="A53" s="1"/>
      <c r="B53" s="1"/>
      <c r="C53" s="1"/>
      <c r="D53" s="1"/>
      <c r="E53" s="1"/>
      <c r="F53" s="3"/>
      <c r="G53" s="1"/>
      <c r="H53" s="1"/>
      <c r="I53" s="1"/>
      <c r="J53" s="6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8.0" customHeight="1">
      <c r="A54" s="1"/>
      <c r="B54" s="1"/>
      <c r="C54" s="1"/>
      <c r="D54" s="1"/>
      <c r="E54" s="1"/>
      <c r="F54" s="3"/>
      <c r="G54" s="1"/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5"/>
      <c r="D55" s="5"/>
      <c r="E55" s="5"/>
      <c r="F55" s="70"/>
      <c r="G55" s="5"/>
      <c r="H55" s="5"/>
      <c r="I55" s="71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5"/>
      <c r="D56" s="5"/>
      <c r="E56" s="5"/>
      <c r="F56" s="70"/>
      <c r="G56" s="5"/>
      <c r="H56" s="5"/>
      <c r="I56" s="71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5"/>
      <c r="D57" s="5"/>
      <c r="E57" s="5"/>
      <c r="F57" s="70"/>
      <c r="G57" s="5"/>
      <c r="H57" s="5"/>
      <c r="I57" s="71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5"/>
      <c r="D58" s="5"/>
      <c r="E58" s="5"/>
      <c r="F58" s="70"/>
      <c r="G58" s="5"/>
      <c r="H58" s="5"/>
      <c r="I58" s="71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5"/>
      <c r="D59" s="5"/>
      <c r="E59" s="5"/>
      <c r="F59" s="70"/>
      <c r="G59" s="5"/>
      <c r="H59" s="5"/>
      <c r="I59" s="71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5"/>
      <c r="D60" s="5"/>
      <c r="E60" s="5"/>
      <c r="F60" s="70"/>
      <c r="G60" s="5"/>
      <c r="H60" s="5"/>
      <c r="I60" s="71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5"/>
      <c r="D61" s="5"/>
      <c r="E61" s="5"/>
      <c r="F61" s="70"/>
      <c r="G61" s="5"/>
      <c r="H61" s="5"/>
      <c r="I61" s="71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5"/>
      <c r="D62" s="5"/>
      <c r="E62" s="5"/>
      <c r="F62" s="70"/>
      <c r="G62" s="5"/>
      <c r="H62" s="5"/>
      <c r="I62" s="71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5"/>
      <c r="D63" s="5"/>
      <c r="E63" s="5"/>
      <c r="F63" s="70"/>
      <c r="G63" s="5"/>
      <c r="H63" s="5"/>
      <c r="I63" s="71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5"/>
      <c r="D64" s="5"/>
      <c r="E64" s="5"/>
      <c r="F64" s="70"/>
      <c r="G64" s="5"/>
      <c r="H64" s="5"/>
      <c r="I64" s="71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5"/>
      <c r="D65" s="5"/>
      <c r="E65" s="5"/>
      <c r="F65" s="70"/>
      <c r="G65" s="5"/>
      <c r="H65" s="5"/>
      <c r="I65" s="71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5"/>
      <c r="D66" s="5"/>
      <c r="E66" s="5"/>
      <c r="F66" s="70"/>
      <c r="G66" s="5"/>
      <c r="H66" s="5"/>
      <c r="I66" s="71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5"/>
      <c r="D67" s="5"/>
      <c r="E67" s="5"/>
      <c r="F67" s="70"/>
      <c r="G67" s="5"/>
      <c r="H67" s="5"/>
      <c r="I67" s="71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5"/>
      <c r="D68" s="5"/>
      <c r="E68" s="5"/>
      <c r="F68" s="70"/>
      <c r="G68" s="5"/>
      <c r="H68" s="5"/>
      <c r="I68" s="71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5"/>
      <c r="D69" s="5"/>
      <c r="E69" s="5"/>
      <c r="F69" s="70"/>
      <c r="G69" s="5"/>
      <c r="H69" s="5"/>
      <c r="I69" s="71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5"/>
      <c r="D70" s="5"/>
      <c r="E70" s="5"/>
      <c r="F70" s="70"/>
      <c r="G70" s="5"/>
      <c r="H70" s="5"/>
      <c r="I70" s="71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5"/>
      <c r="D71" s="5"/>
      <c r="E71" s="5"/>
      <c r="F71" s="70"/>
      <c r="G71" s="5"/>
      <c r="H71" s="5"/>
      <c r="I71" s="71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5"/>
      <c r="D72" s="5"/>
      <c r="E72" s="5"/>
      <c r="F72" s="70"/>
      <c r="G72" s="5"/>
      <c r="H72" s="5"/>
      <c r="I72" s="71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5"/>
      <c r="D73" s="5"/>
      <c r="E73" s="5"/>
      <c r="F73" s="70"/>
      <c r="G73" s="5"/>
      <c r="H73" s="5"/>
      <c r="I73" s="71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5"/>
      <c r="D74" s="5"/>
      <c r="E74" s="5"/>
      <c r="F74" s="70"/>
      <c r="G74" s="5"/>
      <c r="H74" s="5"/>
      <c r="I74" s="71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5"/>
      <c r="D75" s="5"/>
      <c r="E75" s="5"/>
      <c r="F75" s="70"/>
      <c r="G75" s="5"/>
      <c r="H75" s="5"/>
      <c r="I75" s="71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5"/>
      <c r="E76" s="5"/>
      <c r="F76" s="70"/>
      <c r="G76" s="5"/>
      <c r="H76" s="5"/>
      <c r="I76" s="71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5"/>
      <c r="E77" s="5"/>
      <c r="F77" s="70"/>
      <c r="G77" s="5"/>
      <c r="H77" s="5"/>
      <c r="I77" s="71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5"/>
      <c r="E78" s="5"/>
      <c r="F78" s="70"/>
      <c r="G78" s="5"/>
      <c r="H78" s="5"/>
      <c r="I78" s="71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5"/>
      <c r="E79" s="5"/>
      <c r="F79" s="70"/>
      <c r="G79" s="5"/>
      <c r="H79" s="5"/>
      <c r="I79" s="71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5"/>
      <c r="E80" s="5"/>
      <c r="F80" s="70"/>
      <c r="G80" s="5"/>
      <c r="H80" s="5"/>
      <c r="I80" s="71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70"/>
      <c r="G81" s="5"/>
      <c r="H81" s="5"/>
      <c r="I81" s="71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70"/>
      <c r="G82" s="5"/>
      <c r="H82" s="5"/>
      <c r="I82" s="71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70"/>
      <c r="G83" s="5"/>
      <c r="H83" s="5"/>
      <c r="I83" s="71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70"/>
      <c r="G84" s="5"/>
      <c r="H84" s="5"/>
      <c r="I84" s="71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70"/>
      <c r="G85" s="5"/>
      <c r="H85" s="5"/>
      <c r="I85" s="71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70"/>
      <c r="G86" s="5"/>
      <c r="H86" s="5"/>
      <c r="I86" s="71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70"/>
      <c r="G87" s="5"/>
      <c r="H87" s="5"/>
      <c r="I87" s="71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70"/>
      <c r="G88" s="5"/>
      <c r="H88" s="5"/>
      <c r="I88" s="71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70"/>
      <c r="G89" s="5"/>
      <c r="H89" s="5"/>
      <c r="I89" s="71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70"/>
      <c r="G90" s="5"/>
      <c r="H90" s="5"/>
      <c r="I90" s="71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70"/>
      <c r="G91" s="5"/>
      <c r="H91" s="5"/>
      <c r="I91" s="71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70"/>
      <c r="G92" s="5"/>
      <c r="H92" s="5"/>
      <c r="I92" s="71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70"/>
      <c r="G93" s="5"/>
      <c r="H93" s="5"/>
      <c r="I93" s="71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70"/>
      <c r="G94" s="5"/>
      <c r="H94" s="5"/>
      <c r="I94" s="71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70"/>
      <c r="G95" s="5"/>
      <c r="H95" s="5"/>
      <c r="I95" s="71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70"/>
      <c r="G96" s="5"/>
      <c r="H96" s="5"/>
      <c r="I96" s="71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70"/>
      <c r="G97" s="5"/>
      <c r="H97" s="5"/>
      <c r="I97" s="71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70"/>
      <c r="G98" s="5"/>
      <c r="H98" s="5"/>
      <c r="I98" s="71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70"/>
      <c r="G99" s="5"/>
      <c r="H99" s="5"/>
      <c r="I99" s="71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70"/>
      <c r="G100" s="5"/>
      <c r="H100" s="5"/>
      <c r="I100" s="71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70"/>
      <c r="G101" s="5"/>
      <c r="H101" s="5"/>
      <c r="I101" s="71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70"/>
      <c r="G102" s="5"/>
      <c r="H102" s="5"/>
      <c r="I102" s="71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70"/>
      <c r="G103" s="5"/>
      <c r="H103" s="5"/>
      <c r="I103" s="71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70"/>
      <c r="G104" s="5"/>
      <c r="H104" s="5"/>
      <c r="I104" s="71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70"/>
      <c r="G105" s="5"/>
      <c r="H105" s="5"/>
      <c r="I105" s="71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70"/>
      <c r="G106" s="5"/>
      <c r="H106" s="5"/>
      <c r="I106" s="71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70"/>
      <c r="G107" s="5"/>
      <c r="H107" s="5"/>
      <c r="I107" s="71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70"/>
      <c r="G108" s="5"/>
      <c r="H108" s="5"/>
      <c r="I108" s="71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70"/>
      <c r="G109" s="5"/>
      <c r="H109" s="5"/>
      <c r="I109" s="71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70"/>
      <c r="G110" s="5"/>
      <c r="H110" s="5"/>
      <c r="I110" s="71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70"/>
      <c r="G111" s="5"/>
      <c r="H111" s="5"/>
      <c r="I111" s="71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70"/>
      <c r="G112" s="5"/>
      <c r="H112" s="5"/>
      <c r="I112" s="71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70"/>
      <c r="G113" s="5"/>
      <c r="H113" s="5"/>
      <c r="I113" s="71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70"/>
      <c r="G114" s="5"/>
      <c r="H114" s="5"/>
      <c r="I114" s="71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70"/>
      <c r="G115" s="5"/>
      <c r="H115" s="5"/>
      <c r="I115" s="71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70"/>
      <c r="G116" s="5"/>
      <c r="H116" s="5"/>
      <c r="I116" s="71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70"/>
      <c r="G117" s="5"/>
      <c r="H117" s="5"/>
      <c r="I117" s="71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70"/>
      <c r="G118" s="5"/>
      <c r="H118" s="5"/>
      <c r="I118" s="71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70"/>
      <c r="G119" s="5"/>
      <c r="H119" s="5"/>
      <c r="I119" s="71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70"/>
      <c r="G120" s="5"/>
      <c r="H120" s="5"/>
      <c r="I120" s="71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70"/>
      <c r="G121" s="5"/>
      <c r="H121" s="5"/>
      <c r="I121" s="71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70"/>
      <c r="G122" s="5"/>
      <c r="H122" s="5"/>
      <c r="I122" s="71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70"/>
      <c r="G123" s="5"/>
      <c r="H123" s="5"/>
      <c r="I123" s="71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70"/>
      <c r="G124" s="5"/>
      <c r="H124" s="5"/>
      <c r="I124" s="71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70"/>
      <c r="G125" s="5"/>
      <c r="H125" s="5"/>
      <c r="I125" s="71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70"/>
      <c r="G126" s="5"/>
      <c r="H126" s="5"/>
      <c r="I126" s="71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70"/>
      <c r="G127" s="5"/>
      <c r="H127" s="5"/>
      <c r="I127" s="71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70"/>
      <c r="G128" s="5"/>
      <c r="H128" s="5"/>
      <c r="I128" s="71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70"/>
      <c r="G129" s="5"/>
      <c r="H129" s="5"/>
      <c r="I129" s="71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70"/>
      <c r="G130" s="5"/>
      <c r="H130" s="5"/>
      <c r="I130" s="71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70"/>
      <c r="G131" s="5"/>
      <c r="H131" s="5"/>
      <c r="I131" s="71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70"/>
      <c r="G132" s="5"/>
      <c r="H132" s="5"/>
      <c r="I132" s="71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70"/>
      <c r="G133" s="5"/>
      <c r="H133" s="5"/>
      <c r="I133" s="71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70"/>
      <c r="G134" s="5"/>
      <c r="H134" s="5"/>
      <c r="I134" s="71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70"/>
      <c r="G135" s="5"/>
      <c r="H135" s="5"/>
      <c r="I135" s="71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70"/>
      <c r="G136" s="5"/>
      <c r="H136" s="5"/>
      <c r="I136" s="71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70"/>
      <c r="G137" s="5"/>
      <c r="H137" s="5"/>
      <c r="I137" s="71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70"/>
      <c r="G138" s="5"/>
      <c r="H138" s="5"/>
      <c r="I138" s="71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70"/>
      <c r="G139" s="5"/>
      <c r="H139" s="5"/>
      <c r="I139" s="71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70"/>
      <c r="G140" s="5"/>
      <c r="H140" s="5"/>
      <c r="I140" s="71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70"/>
      <c r="G141" s="5"/>
      <c r="H141" s="5"/>
      <c r="I141" s="71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70"/>
      <c r="G142" s="5"/>
      <c r="H142" s="5"/>
      <c r="I142" s="71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70"/>
      <c r="G143" s="5"/>
      <c r="H143" s="5"/>
      <c r="I143" s="71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70"/>
      <c r="G144" s="5"/>
      <c r="H144" s="5"/>
      <c r="I144" s="71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70"/>
      <c r="G145" s="5"/>
      <c r="H145" s="5"/>
      <c r="I145" s="71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70"/>
      <c r="G146" s="5"/>
      <c r="H146" s="5"/>
      <c r="I146" s="71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70"/>
      <c r="G147" s="5"/>
      <c r="H147" s="5"/>
      <c r="I147" s="71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70"/>
      <c r="G148" s="5"/>
      <c r="H148" s="5"/>
      <c r="I148" s="71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70"/>
      <c r="G149" s="5"/>
      <c r="H149" s="5"/>
      <c r="I149" s="71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70"/>
      <c r="G150" s="5"/>
      <c r="H150" s="5"/>
      <c r="I150" s="71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70"/>
      <c r="G151" s="5"/>
      <c r="H151" s="5"/>
      <c r="I151" s="71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70"/>
      <c r="G152" s="5"/>
      <c r="H152" s="5"/>
      <c r="I152" s="71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70"/>
      <c r="G153" s="5"/>
      <c r="H153" s="5"/>
      <c r="I153" s="71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70"/>
      <c r="G154" s="5"/>
      <c r="H154" s="5"/>
      <c r="I154" s="71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70"/>
      <c r="G155" s="5"/>
      <c r="H155" s="5"/>
      <c r="I155" s="71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70"/>
      <c r="G156" s="5"/>
      <c r="H156" s="5"/>
      <c r="I156" s="71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70"/>
      <c r="G157" s="5"/>
      <c r="H157" s="5"/>
      <c r="I157" s="71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70"/>
      <c r="G158" s="5"/>
      <c r="H158" s="5"/>
      <c r="I158" s="71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70"/>
      <c r="G159" s="5"/>
      <c r="H159" s="5"/>
      <c r="I159" s="71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70"/>
      <c r="G160" s="5"/>
      <c r="H160" s="5"/>
      <c r="I160" s="71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70"/>
      <c r="G161" s="5"/>
      <c r="H161" s="5"/>
      <c r="I161" s="71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70"/>
      <c r="G162" s="5"/>
      <c r="H162" s="5"/>
      <c r="I162" s="71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70"/>
      <c r="G163" s="5"/>
      <c r="H163" s="5"/>
      <c r="I163" s="71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70"/>
      <c r="G164" s="5"/>
      <c r="H164" s="5"/>
      <c r="I164" s="71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70"/>
      <c r="G165" s="5"/>
      <c r="H165" s="5"/>
      <c r="I165" s="71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70"/>
      <c r="G166" s="5"/>
      <c r="H166" s="5"/>
      <c r="I166" s="71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70"/>
      <c r="G167" s="5"/>
      <c r="H167" s="5"/>
      <c r="I167" s="71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70"/>
      <c r="G168" s="5"/>
      <c r="H168" s="5"/>
      <c r="I168" s="71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70"/>
      <c r="G169" s="5"/>
      <c r="H169" s="5"/>
      <c r="I169" s="71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70"/>
      <c r="G170" s="5"/>
      <c r="H170" s="5"/>
      <c r="I170" s="71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70"/>
      <c r="G171" s="5"/>
      <c r="H171" s="5"/>
      <c r="I171" s="71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70"/>
      <c r="G172" s="5"/>
      <c r="H172" s="5"/>
      <c r="I172" s="71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70"/>
      <c r="G173" s="5"/>
      <c r="H173" s="5"/>
      <c r="I173" s="71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70"/>
      <c r="G174" s="5"/>
      <c r="H174" s="5"/>
      <c r="I174" s="71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70"/>
      <c r="G175" s="5"/>
      <c r="H175" s="5"/>
      <c r="I175" s="71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70"/>
      <c r="G176" s="5"/>
      <c r="H176" s="5"/>
      <c r="I176" s="71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70"/>
      <c r="G177" s="5"/>
      <c r="H177" s="5"/>
      <c r="I177" s="71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70"/>
      <c r="G178" s="5"/>
      <c r="H178" s="5"/>
      <c r="I178" s="71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70"/>
      <c r="G179" s="5"/>
      <c r="H179" s="5"/>
      <c r="I179" s="71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70"/>
      <c r="G180" s="5"/>
      <c r="H180" s="5"/>
      <c r="I180" s="71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70"/>
      <c r="G181" s="5"/>
      <c r="H181" s="5"/>
      <c r="I181" s="71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70"/>
      <c r="G182" s="5"/>
      <c r="H182" s="5"/>
      <c r="I182" s="71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70"/>
      <c r="G183" s="5"/>
      <c r="H183" s="5"/>
      <c r="I183" s="71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70"/>
      <c r="G184" s="5"/>
      <c r="H184" s="5"/>
      <c r="I184" s="71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70"/>
      <c r="G185" s="5"/>
      <c r="H185" s="5"/>
      <c r="I185" s="71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70"/>
      <c r="G186" s="5"/>
      <c r="H186" s="5"/>
      <c r="I186" s="71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70"/>
      <c r="G187" s="5"/>
      <c r="H187" s="5"/>
      <c r="I187" s="71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70"/>
      <c r="G188" s="5"/>
      <c r="H188" s="5"/>
      <c r="I188" s="71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70"/>
      <c r="G189" s="5"/>
      <c r="H189" s="5"/>
      <c r="I189" s="71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70"/>
      <c r="G190" s="5"/>
      <c r="H190" s="5"/>
      <c r="I190" s="71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70"/>
      <c r="G191" s="5"/>
      <c r="H191" s="5"/>
      <c r="I191" s="71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70"/>
      <c r="G192" s="5"/>
      <c r="H192" s="5"/>
      <c r="I192" s="71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70"/>
      <c r="G193" s="5"/>
      <c r="H193" s="5"/>
      <c r="I193" s="71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70"/>
      <c r="G194" s="5"/>
      <c r="H194" s="5"/>
      <c r="I194" s="71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70"/>
      <c r="G195" s="5"/>
      <c r="H195" s="5"/>
      <c r="I195" s="71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70"/>
      <c r="G196" s="5"/>
      <c r="H196" s="5"/>
      <c r="I196" s="71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70"/>
      <c r="G197" s="5"/>
      <c r="H197" s="5"/>
      <c r="I197" s="71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70"/>
      <c r="G198" s="5"/>
      <c r="H198" s="5"/>
      <c r="I198" s="71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70"/>
      <c r="G199" s="5"/>
      <c r="H199" s="5"/>
      <c r="I199" s="71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70"/>
      <c r="G200" s="5"/>
      <c r="H200" s="5"/>
      <c r="I200" s="71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70"/>
      <c r="G201" s="5"/>
      <c r="H201" s="5"/>
      <c r="I201" s="71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70"/>
      <c r="G202" s="5"/>
      <c r="H202" s="5"/>
      <c r="I202" s="71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70"/>
      <c r="G203" s="5"/>
      <c r="H203" s="5"/>
      <c r="I203" s="71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70"/>
      <c r="G204" s="5"/>
      <c r="H204" s="5"/>
      <c r="I204" s="71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70"/>
      <c r="G205" s="5"/>
      <c r="H205" s="5"/>
      <c r="I205" s="71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70"/>
      <c r="G206" s="5"/>
      <c r="H206" s="5"/>
      <c r="I206" s="71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70"/>
      <c r="G207" s="5"/>
      <c r="H207" s="5"/>
      <c r="I207" s="71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70"/>
      <c r="G208" s="5"/>
      <c r="H208" s="5"/>
      <c r="I208" s="71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70"/>
      <c r="G209" s="5"/>
      <c r="H209" s="5"/>
      <c r="I209" s="71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70"/>
      <c r="G210" s="5"/>
      <c r="H210" s="5"/>
      <c r="I210" s="71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70"/>
      <c r="G211" s="5"/>
      <c r="H211" s="5"/>
      <c r="I211" s="71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70"/>
      <c r="G212" s="5"/>
      <c r="H212" s="5"/>
      <c r="I212" s="71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70"/>
      <c r="G213" s="5"/>
      <c r="H213" s="5"/>
      <c r="I213" s="71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70"/>
      <c r="G214" s="5"/>
      <c r="H214" s="5"/>
      <c r="I214" s="71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70"/>
      <c r="G215" s="5"/>
      <c r="H215" s="5"/>
      <c r="I215" s="71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70"/>
      <c r="G216" s="5"/>
      <c r="H216" s="5"/>
      <c r="I216" s="71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70"/>
      <c r="G217" s="5"/>
      <c r="H217" s="5"/>
      <c r="I217" s="71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70"/>
      <c r="G218" s="5"/>
      <c r="H218" s="5"/>
      <c r="I218" s="71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70"/>
      <c r="G219" s="5"/>
      <c r="H219" s="5"/>
      <c r="I219" s="71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70"/>
      <c r="G220" s="5"/>
      <c r="H220" s="5"/>
      <c r="I220" s="71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70"/>
      <c r="G221" s="5"/>
      <c r="H221" s="5"/>
      <c r="I221" s="71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70"/>
      <c r="G222" s="5"/>
      <c r="H222" s="5"/>
      <c r="I222" s="71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70"/>
      <c r="G223" s="5"/>
      <c r="H223" s="5"/>
      <c r="I223" s="71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70"/>
      <c r="G224" s="5"/>
      <c r="H224" s="5"/>
      <c r="I224" s="71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70"/>
      <c r="G225" s="5"/>
      <c r="H225" s="5"/>
      <c r="I225" s="71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70"/>
      <c r="G226" s="5"/>
      <c r="H226" s="5"/>
      <c r="I226" s="71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70"/>
      <c r="G227" s="5"/>
      <c r="H227" s="5"/>
      <c r="I227" s="71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70"/>
      <c r="G228" s="5"/>
      <c r="H228" s="5"/>
      <c r="I228" s="71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70"/>
      <c r="G229" s="5"/>
      <c r="H229" s="5"/>
      <c r="I229" s="71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70"/>
      <c r="G230" s="5"/>
      <c r="H230" s="5"/>
      <c r="I230" s="71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70"/>
      <c r="G231" s="5"/>
      <c r="H231" s="5"/>
      <c r="I231" s="71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70"/>
      <c r="G232" s="5"/>
      <c r="H232" s="5"/>
      <c r="I232" s="71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70"/>
      <c r="G233" s="5"/>
      <c r="H233" s="5"/>
      <c r="I233" s="71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70"/>
      <c r="G234" s="5"/>
      <c r="H234" s="5"/>
      <c r="I234" s="71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70"/>
      <c r="G235" s="5"/>
      <c r="H235" s="5"/>
      <c r="I235" s="71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70"/>
      <c r="G236" s="5"/>
      <c r="H236" s="5"/>
      <c r="I236" s="71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70"/>
      <c r="G237" s="5"/>
      <c r="H237" s="5"/>
      <c r="I237" s="71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70"/>
      <c r="G238" s="5"/>
      <c r="H238" s="5"/>
      <c r="I238" s="71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70"/>
      <c r="G239" s="5"/>
      <c r="H239" s="5"/>
      <c r="I239" s="71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70"/>
      <c r="G240" s="5"/>
      <c r="H240" s="5"/>
      <c r="I240" s="71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70"/>
      <c r="G241" s="5"/>
      <c r="H241" s="5"/>
      <c r="I241" s="71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70"/>
      <c r="G242" s="5"/>
      <c r="H242" s="5"/>
      <c r="I242" s="71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70"/>
      <c r="G243" s="5"/>
      <c r="H243" s="5"/>
      <c r="I243" s="71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70"/>
      <c r="G244" s="5"/>
      <c r="H244" s="5"/>
      <c r="I244" s="71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70"/>
      <c r="G245" s="5"/>
      <c r="H245" s="5"/>
      <c r="I245" s="71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70"/>
      <c r="G246" s="5"/>
      <c r="H246" s="5"/>
      <c r="I246" s="71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70"/>
      <c r="G247" s="5"/>
      <c r="H247" s="5"/>
      <c r="I247" s="71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70"/>
      <c r="G248" s="5"/>
      <c r="H248" s="5"/>
      <c r="I248" s="71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70"/>
      <c r="G249" s="5"/>
      <c r="H249" s="5"/>
      <c r="I249" s="71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70"/>
      <c r="G250" s="5"/>
      <c r="H250" s="5"/>
      <c r="I250" s="71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70"/>
      <c r="G251" s="5"/>
      <c r="H251" s="5"/>
      <c r="I251" s="71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70"/>
      <c r="G252" s="5"/>
      <c r="H252" s="5"/>
      <c r="I252" s="71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70"/>
      <c r="G253" s="5"/>
      <c r="H253" s="5"/>
      <c r="I253" s="71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70"/>
      <c r="G254" s="5"/>
      <c r="H254" s="5"/>
      <c r="I254" s="71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70"/>
      <c r="G255" s="5"/>
      <c r="H255" s="5"/>
      <c r="I255" s="71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70"/>
      <c r="G256" s="5"/>
      <c r="H256" s="5"/>
      <c r="I256" s="71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70"/>
      <c r="G257" s="5"/>
      <c r="H257" s="5"/>
      <c r="I257" s="71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70"/>
      <c r="G258" s="5"/>
      <c r="H258" s="5"/>
      <c r="I258" s="71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70"/>
      <c r="G259" s="5"/>
      <c r="H259" s="5"/>
      <c r="I259" s="71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70"/>
      <c r="G260" s="5"/>
      <c r="H260" s="5"/>
      <c r="I260" s="71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70"/>
      <c r="G261" s="5"/>
      <c r="H261" s="5"/>
      <c r="I261" s="71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70"/>
      <c r="G262" s="5"/>
      <c r="H262" s="5"/>
      <c r="I262" s="71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70"/>
      <c r="G263" s="5"/>
      <c r="H263" s="5"/>
      <c r="I263" s="71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70"/>
      <c r="G264" s="5"/>
      <c r="H264" s="5"/>
      <c r="I264" s="71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70"/>
      <c r="G265" s="5"/>
      <c r="H265" s="5"/>
      <c r="I265" s="71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70"/>
      <c r="G266" s="5"/>
      <c r="H266" s="5"/>
      <c r="I266" s="71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70"/>
      <c r="G267" s="5"/>
      <c r="H267" s="5"/>
      <c r="I267" s="71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70"/>
      <c r="G268" s="5"/>
      <c r="H268" s="5"/>
      <c r="I268" s="71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70"/>
      <c r="G269" s="5"/>
      <c r="H269" s="5"/>
      <c r="I269" s="71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70"/>
      <c r="G270" s="5"/>
      <c r="H270" s="5"/>
      <c r="I270" s="71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70"/>
      <c r="G271" s="5"/>
      <c r="H271" s="5"/>
      <c r="I271" s="71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70"/>
      <c r="G272" s="5"/>
      <c r="H272" s="5"/>
      <c r="I272" s="71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70"/>
      <c r="G273" s="5"/>
      <c r="H273" s="5"/>
      <c r="I273" s="71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70"/>
      <c r="G274" s="5"/>
      <c r="H274" s="5"/>
      <c r="I274" s="71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70"/>
      <c r="G275" s="5"/>
      <c r="H275" s="5"/>
      <c r="I275" s="71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70"/>
      <c r="G276" s="5"/>
      <c r="H276" s="5"/>
      <c r="I276" s="71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70"/>
      <c r="G277" s="5"/>
      <c r="H277" s="5"/>
      <c r="I277" s="71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70"/>
      <c r="G278" s="5"/>
      <c r="H278" s="5"/>
      <c r="I278" s="71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70"/>
      <c r="G279" s="5"/>
      <c r="H279" s="5"/>
      <c r="I279" s="71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70"/>
      <c r="G280" s="5"/>
      <c r="H280" s="5"/>
      <c r="I280" s="71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70"/>
      <c r="G281" s="5"/>
      <c r="H281" s="5"/>
      <c r="I281" s="71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70"/>
      <c r="G282" s="5"/>
      <c r="H282" s="5"/>
      <c r="I282" s="71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70"/>
      <c r="G283" s="5"/>
      <c r="H283" s="5"/>
      <c r="I283" s="71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70"/>
      <c r="G284" s="5"/>
      <c r="H284" s="5"/>
      <c r="I284" s="71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70"/>
      <c r="G285" s="5"/>
      <c r="H285" s="5"/>
      <c r="I285" s="71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70"/>
      <c r="G286" s="5"/>
      <c r="H286" s="5"/>
      <c r="I286" s="71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70"/>
      <c r="G287" s="5"/>
      <c r="H287" s="5"/>
      <c r="I287" s="71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70"/>
      <c r="G288" s="5"/>
      <c r="H288" s="5"/>
      <c r="I288" s="71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70"/>
      <c r="G289" s="5"/>
      <c r="H289" s="5"/>
      <c r="I289" s="71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70"/>
      <c r="G290" s="5"/>
      <c r="H290" s="5"/>
      <c r="I290" s="71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70"/>
      <c r="G291" s="5"/>
      <c r="H291" s="5"/>
      <c r="I291" s="71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70"/>
      <c r="G292" s="5"/>
      <c r="H292" s="5"/>
      <c r="I292" s="71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70"/>
      <c r="G293" s="5"/>
      <c r="H293" s="5"/>
      <c r="I293" s="71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70"/>
      <c r="G294" s="5"/>
      <c r="H294" s="5"/>
      <c r="I294" s="71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70"/>
      <c r="G295" s="5"/>
      <c r="H295" s="5"/>
      <c r="I295" s="71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70"/>
      <c r="G296" s="5"/>
      <c r="H296" s="5"/>
      <c r="I296" s="71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70"/>
      <c r="G297" s="5"/>
      <c r="H297" s="5"/>
      <c r="I297" s="71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70"/>
      <c r="G298" s="5"/>
      <c r="H298" s="5"/>
      <c r="I298" s="71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70"/>
      <c r="G299" s="5"/>
      <c r="H299" s="5"/>
      <c r="I299" s="71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70"/>
      <c r="G300" s="5"/>
      <c r="H300" s="5"/>
      <c r="I300" s="71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70"/>
      <c r="G301" s="5"/>
      <c r="H301" s="5"/>
      <c r="I301" s="71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70"/>
      <c r="G302" s="5"/>
      <c r="H302" s="5"/>
      <c r="I302" s="71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70"/>
      <c r="G303" s="5"/>
      <c r="H303" s="5"/>
      <c r="I303" s="71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70"/>
      <c r="G304" s="5"/>
      <c r="H304" s="5"/>
      <c r="I304" s="71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70"/>
      <c r="G305" s="5"/>
      <c r="H305" s="5"/>
      <c r="I305" s="71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70"/>
      <c r="G306" s="5"/>
      <c r="H306" s="5"/>
      <c r="I306" s="71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70"/>
      <c r="G307" s="5"/>
      <c r="H307" s="5"/>
      <c r="I307" s="71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70"/>
      <c r="G308" s="5"/>
      <c r="H308" s="5"/>
      <c r="I308" s="71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70"/>
      <c r="G309" s="5"/>
      <c r="H309" s="5"/>
      <c r="I309" s="71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70"/>
      <c r="G310" s="5"/>
      <c r="H310" s="5"/>
      <c r="I310" s="71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70"/>
      <c r="G311" s="5"/>
      <c r="H311" s="5"/>
      <c r="I311" s="71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70"/>
      <c r="G312" s="5"/>
      <c r="H312" s="5"/>
      <c r="I312" s="71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70"/>
      <c r="G313" s="5"/>
      <c r="H313" s="5"/>
      <c r="I313" s="71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70"/>
      <c r="G314" s="5"/>
      <c r="H314" s="5"/>
      <c r="I314" s="71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70"/>
      <c r="G315" s="5"/>
      <c r="H315" s="5"/>
      <c r="I315" s="71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70"/>
      <c r="G316" s="5"/>
      <c r="H316" s="5"/>
      <c r="I316" s="71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70"/>
      <c r="G317" s="5"/>
      <c r="H317" s="5"/>
      <c r="I317" s="71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70"/>
      <c r="G318" s="5"/>
      <c r="H318" s="5"/>
      <c r="I318" s="71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70"/>
      <c r="G319" s="5"/>
      <c r="H319" s="5"/>
      <c r="I319" s="71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70"/>
      <c r="G320" s="5"/>
      <c r="H320" s="5"/>
      <c r="I320" s="71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70"/>
      <c r="G321" s="5"/>
      <c r="H321" s="5"/>
      <c r="I321" s="71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70"/>
      <c r="G322" s="5"/>
      <c r="H322" s="5"/>
      <c r="I322" s="71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70"/>
      <c r="G323" s="5"/>
      <c r="H323" s="5"/>
      <c r="I323" s="71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70"/>
      <c r="G324" s="5"/>
      <c r="H324" s="5"/>
      <c r="I324" s="71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70"/>
      <c r="G325" s="5"/>
      <c r="H325" s="5"/>
      <c r="I325" s="71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70"/>
      <c r="G326" s="5"/>
      <c r="H326" s="5"/>
      <c r="I326" s="71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70"/>
      <c r="G327" s="5"/>
      <c r="H327" s="5"/>
      <c r="I327" s="71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70"/>
      <c r="G328" s="5"/>
      <c r="H328" s="5"/>
      <c r="I328" s="71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70"/>
      <c r="G329" s="5"/>
      <c r="H329" s="5"/>
      <c r="I329" s="71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70"/>
      <c r="G330" s="5"/>
      <c r="H330" s="5"/>
      <c r="I330" s="71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70"/>
      <c r="G331" s="5"/>
      <c r="H331" s="5"/>
      <c r="I331" s="71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70"/>
      <c r="G332" s="5"/>
      <c r="H332" s="5"/>
      <c r="I332" s="71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70"/>
      <c r="G333" s="5"/>
      <c r="H333" s="5"/>
      <c r="I333" s="71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70"/>
      <c r="G334" s="5"/>
      <c r="H334" s="5"/>
      <c r="I334" s="71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70"/>
      <c r="G335" s="5"/>
      <c r="H335" s="5"/>
      <c r="I335" s="71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70"/>
      <c r="G336" s="5"/>
      <c r="H336" s="5"/>
      <c r="I336" s="71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70"/>
      <c r="G337" s="5"/>
      <c r="H337" s="5"/>
      <c r="I337" s="71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70"/>
      <c r="G338" s="5"/>
      <c r="H338" s="5"/>
      <c r="I338" s="71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70"/>
      <c r="G339" s="5"/>
      <c r="H339" s="5"/>
      <c r="I339" s="71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70"/>
      <c r="G340" s="5"/>
      <c r="H340" s="5"/>
      <c r="I340" s="71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70"/>
      <c r="G341" s="5"/>
      <c r="H341" s="5"/>
      <c r="I341" s="71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70"/>
      <c r="G342" s="5"/>
      <c r="H342" s="5"/>
      <c r="I342" s="71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70"/>
      <c r="G343" s="5"/>
      <c r="H343" s="5"/>
      <c r="I343" s="71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70"/>
      <c r="G344" s="5"/>
      <c r="H344" s="5"/>
      <c r="I344" s="71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70"/>
      <c r="G345" s="5"/>
      <c r="H345" s="5"/>
      <c r="I345" s="71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70"/>
      <c r="G346" s="5"/>
      <c r="H346" s="5"/>
      <c r="I346" s="71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70"/>
      <c r="G347" s="5"/>
      <c r="H347" s="5"/>
      <c r="I347" s="71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70"/>
      <c r="G348" s="5"/>
      <c r="H348" s="5"/>
      <c r="I348" s="71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70"/>
      <c r="G349" s="5"/>
      <c r="H349" s="5"/>
      <c r="I349" s="71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70"/>
      <c r="G350" s="5"/>
      <c r="H350" s="5"/>
      <c r="I350" s="71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70"/>
      <c r="G351" s="5"/>
      <c r="H351" s="5"/>
      <c r="I351" s="71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70"/>
      <c r="G352" s="5"/>
      <c r="H352" s="5"/>
      <c r="I352" s="71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70"/>
      <c r="G353" s="5"/>
      <c r="H353" s="5"/>
      <c r="I353" s="71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70"/>
      <c r="G354" s="5"/>
      <c r="H354" s="5"/>
      <c r="I354" s="71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70"/>
      <c r="G355" s="5"/>
      <c r="H355" s="5"/>
      <c r="I355" s="71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70"/>
      <c r="G356" s="5"/>
      <c r="H356" s="5"/>
      <c r="I356" s="71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70"/>
      <c r="G357" s="5"/>
      <c r="H357" s="5"/>
      <c r="I357" s="71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70"/>
      <c r="G358" s="5"/>
      <c r="H358" s="5"/>
      <c r="I358" s="71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70"/>
      <c r="G359" s="5"/>
      <c r="H359" s="5"/>
      <c r="I359" s="71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70"/>
      <c r="G360" s="5"/>
      <c r="H360" s="5"/>
      <c r="I360" s="71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70"/>
      <c r="G361" s="5"/>
      <c r="H361" s="5"/>
      <c r="I361" s="71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70"/>
      <c r="G362" s="5"/>
      <c r="H362" s="5"/>
      <c r="I362" s="71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70"/>
      <c r="G363" s="5"/>
      <c r="H363" s="5"/>
      <c r="I363" s="71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70"/>
      <c r="G364" s="5"/>
      <c r="H364" s="5"/>
      <c r="I364" s="71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70"/>
      <c r="G365" s="5"/>
      <c r="H365" s="5"/>
      <c r="I365" s="71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70"/>
      <c r="G366" s="5"/>
      <c r="H366" s="5"/>
      <c r="I366" s="71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70"/>
      <c r="G367" s="5"/>
      <c r="H367" s="5"/>
      <c r="I367" s="71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70"/>
      <c r="G368" s="5"/>
      <c r="H368" s="5"/>
      <c r="I368" s="71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70"/>
      <c r="G369" s="5"/>
      <c r="H369" s="5"/>
      <c r="I369" s="71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70"/>
      <c r="G370" s="5"/>
      <c r="H370" s="5"/>
      <c r="I370" s="71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70"/>
      <c r="G371" s="5"/>
      <c r="H371" s="5"/>
      <c r="I371" s="71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70"/>
      <c r="G372" s="5"/>
      <c r="H372" s="5"/>
      <c r="I372" s="71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70"/>
      <c r="G373" s="5"/>
      <c r="H373" s="5"/>
      <c r="I373" s="71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70"/>
      <c r="G374" s="5"/>
      <c r="H374" s="5"/>
      <c r="I374" s="71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70"/>
      <c r="G375" s="5"/>
      <c r="H375" s="5"/>
      <c r="I375" s="71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70"/>
      <c r="G376" s="5"/>
      <c r="H376" s="5"/>
      <c r="I376" s="71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70"/>
      <c r="G377" s="5"/>
      <c r="H377" s="5"/>
      <c r="I377" s="71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70"/>
      <c r="G378" s="5"/>
      <c r="H378" s="5"/>
      <c r="I378" s="71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70"/>
      <c r="G379" s="5"/>
      <c r="H379" s="5"/>
      <c r="I379" s="71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70"/>
      <c r="G380" s="5"/>
      <c r="H380" s="5"/>
      <c r="I380" s="71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70"/>
      <c r="G381" s="5"/>
      <c r="H381" s="5"/>
      <c r="I381" s="71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70"/>
      <c r="G382" s="5"/>
      <c r="H382" s="5"/>
      <c r="I382" s="71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70"/>
      <c r="G383" s="5"/>
      <c r="H383" s="5"/>
      <c r="I383" s="71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70"/>
      <c r="G384" s="5"/>
      <c r="H384" s="5"/>
      <c r="I384" s="71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70"/>
      <c r="G385" s="5"/>
      <c r="H385" s="5"/>
      <c r="I385" s="71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70"/>
      <c r="G386" s="5"/>
      <c r="H386" s="5"/>
      <c r="I386" s="71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70"/>
      <c r="G387" s="5"/>
      <c r="H387" s="5"/>
      <c r="I387" s="71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70"/>
      <c r="G388" s="5"/>
      <c r="H388" s="5"/>
      <c r="I388" s="71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70"/>
      <c r="G389" s="5"/>
      <c r="H389" s="5"/>
      <c r="I389" s="71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70"/>
      <c r="G390" s="5"/>
      <c r="H390" s="5"/>
      <c r="I390" s="71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70"/>
      <c r="G391" s="5"/>
      <c r="H391" s="5"/>
      <c r="I391" s="71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70"/>
      <c r="G392" s="5"/>
      <c r="H392" s="5"/>
      <c r="I392" s="71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70"/>
      <c r="G393" s="5"/>
      <c r="H393" s="5"/>
      <c r="I393" s="71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70"/>
      <c r="G394" s="5"/>
      <c r="H394" s="5"/>
      <c r="I394" s="71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70"/>
      <c r="G395" s="5"/>
      <c r="H395" s="5"/>
      <c r="I395" s="71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70"/>
      <c r="G396" s="5"/>
      <c r="H396" s="5"/>
      <c r="I396" s="71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70"/>
      <c r="G397" s="5"/>
      <c r="H397" s="5"/>
      <c r="I397" s="71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70"/>
      <c r="G398" s="5"/>
      <c r="H398" s="5"/>
      <c r="I398" s="71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70"/>
      <c r="G399" s="5"/>
      <c r="H399" s="5"/>
      <c r="I399" s="71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70"/>
      <c r="G400" s="5"/>
      <c r="H400" s="5"/>
      <c r="I400" s="71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70"/>
      <c r="G401" s="5"/>
      <c r="H401" s="5"/>
      <c r="I401" s="71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70"/>
      <c r="G402" s="5"/>
      <c r="H402" s="5"/>
      <c r="I402" s="71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70"/>
      <c r="G403" s="5"/>
      <c r="H403" s="5"/>
      <c r="I403" s="71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70"/>
      <c r="G404" s="5"/>
      <c r="H404" s="5"/>
      <c r="I404" s="71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70"/>
      <c r="G405" s="5"/>
      <c r="H405" s="5"/>
      <c r="I405" s="71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70"/>
      <c r="G406" s="5"/>
      <c r="H406" s="5"/>
      <c r="I406" s="71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70"/>
      <c r="G407" s="5"/>
      <c r="H407" s="5"/>
      <c r="I407" s="71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70"/>
      <c r="G408" s="5"/>
      <c r="H408" s="5"/>
      <c r="I408" s="71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70"/>
      <c r="G409" s="5"/>
      <c r="H409" s="5"/>
      <c r="I409" s="71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70"/>
      <c r="G410" s="5"/>
      <c r="H410" s="5"/>
      <c r="I410" s="71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70"/>
      <c r="G411" s="5"/>
      <c r="H411" s="5"/>
      <c r="I411" s="71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70"/>
      <c r="G412" s="5"/>
      <c r="H412" s="5"/>
      <c r="I412" s="71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70"/>
      <c r="G413" s="5"/>
      <c r="H413" s="5"/>
      <c r="I413" s="71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70"/>
      <c r="G414" s="5"/>
      <c r="H414" s="5"/>
      <c r="I414" s="71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70"/>
      <c r="G415" s="5"/>
      <c r="H415" s="5"/>
      <c r="I415" s="71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70"/>
      <c r="G416" s="5"/>
      <c r="H416" s="5"/>
      <c r="I416" s="71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70"/>
      <c r="G417" s="5"/>
      <c r="H417" s="5"/>
      <c r="I417" s="71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70"/>
      <c r="G418" s="5"/>
      <c r="H418" s="5"/>
      <c r="I418" s="71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70"/>
      <c r="G419" s="5"/>
      <c r="H419" s="5"/>
      <c r="I419" s="71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70"/>
      <c r="G420" s="5"/>
      <c r="H420" s="5"/>
      <c r="I420" s="71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70"/>
      <c r="G421" s="5"/>
      <c r="H421" s="5"/>
      <c r="I421" s="71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70"/>
      <c r="G422" s="5"/>
      <c r="H422" s="5"/>
      <c r="I422" s="71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70"/>
      <c r="G423" s="5"/>
      <c r="H423" s="5"/>
      <c r="I423" s="71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70"/>
      <c r="G424" s="5"/>
      <c r="H424" s="5"/>
      <c r="I424" s="71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70"/>
      <c r="G425" s="5"/>
      <c r="H425" s="5"/>
      <c r="I425" s="71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70"/>
      <c r="G426" s="5"/>
      <c r="H426" s="5"/>
      <c r="I426" s="71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70"/>
      <c r="G427" s="5"/>
      <c r="H427" s="5"/>
      <c r="I427" s="71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70"/>
      <c r="G428" s="5"/>
      <c r="H428" s="5"/>
      <c r="I428" s="71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70"/>
      <c r="G429" s="5"/>
      <c r="H429" s="5"/>
      <c r="I429" s="71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70"/>
      <c r="G430" s="5"/>
      <c r="H430" s="5"/>
      <c r="I430" s="71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70"/>
      <c r="G431" s="5"/>
      <c r="H431" s="5"/>
      <c r="I431" s="71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70"/>
      <c r="G432" s="5"/>
      <c r="H432" s="5"/>
      <c r="I432" s="71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70"/>
      <c r="G433" s="5"/>
      <c r="H433" s="5"/>
      <c r="I433" s="71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70"/>
      <c r="G434" s="5"/>
      <c r="H434" s="5"/>
      <c r="I434" s="71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70"/>
      <c r="G435" s="5"/>
      <c r="H435" s="5"/>
      <c r="I435" s="71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70"/>
      <c r="G436" s="5"/>
      <c r="H436" s="5"/>
      <c r="I436" s="71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70"/>
      <c r="G437" s="5"/>
      <c r="H437" s="5"/>
      <c r="I437" s="71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70"/>
      <c r="G438" s="5"/>
      <c r="H438" s="5"/>
      <c r="I438" s="71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70"/>
      <c r="G439" s="5"/>
      <c r="H439" s="5"/>
      <c r="I439" s="71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70"/>
      <c r="G440" s="5"/>
      <c r="H440" s="5"/>
      <c r="I440" s="71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70"/>
      <c r="G441" s="5"/>
      <c r="H441" s="5"/>
      <c r="I441" s="71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70"/>
      <c r="G442" s="5"/>
      <c r="H442" s="5"/>
      <c r="I442" s="71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70"/>
      <c r="G443" s="5"/>
      <c r="H443" s="5"/>
      <c r="I443" s="71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70"/>
      <c r="G444" s="5"/>
      <c r="H444" s="5"/>
      <c r="I444" s="71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70"/>
      <c r="G445" s="5"/>
      <c r="H445" s="5"/>
      <c r="I445" s="71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70"/>
      <c r="G446" s="5"/>
      <c r="H446" s="5"/>
      <c r="I446" s="71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70"/>
      <c r="G447" s="5"/>
      <c r="H447" s="5"/>
      <c r="I447" s="71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70"/>
      <c r="G448" s="5"/>
      <c r="H448" s="5"/>
      <c r="I448" s="71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70"/>
      <c r="G449" s="5"/>
      <c r="H449" s="5"/>
      <c r="I449" s="71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70"/>
      <c r="G450" s="5"/>
      <c r="H450" s="5"/>
      <c r="I450" s="71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70"/>
      <c r="G451" s="5"/>
      <c r="H451" s="5"/>
      <c r="I451" s="71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70"/>
      <c r="G452" s="5"/>
      <c r="H452" s="5"/>
      <c r="I452" s="71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70"/>
      <c r="G453" s="5"/>
      <c r="H453" s="5"/>
      <c r="I453" s="71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70"/>
      <c r="G454" s="5"/>
      <c r="H454" s="5"/>
      <c r="I454" s="71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70"/>
      <c r="G455" s="5"/>
      <c r="H455" s="5"/>
      <c r="I455" s="71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70"/>
      <c r="G456" s="5"/>
      <c r="H456" s="5"/>
      <c r="I456" s="71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70"/>
      <c r="G457" s="5"/>
      <c r="H457" s="5"/>
      <c r="I457" s="71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70"/>
      <c r="G458" s="5"/>
      <c r="H458" s="5"/>
      <c r="I458" s="71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70"/>
      <c r="G459" s="5"/>
      <c r="H459" s="5"/>
      <c r="I459" s="71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70"/>
      <c r="G460" s="5"/>
      <c r="H460" s="5"/>
      <c r="I460" s="71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70"/>
      <c r="G461" s="5"/>
      <c r="H461" s="5"/>
      <c r="I461" s="71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70"/>
      <c r="G462" s="5"/>
      <c r="H462" s="5"/>
      <c r="I462" s="71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70"/>
      <c r="G463" s="5"/>
      <c r="H463" s="5"/>
      <c r="I463" s="71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70"/>
      <c r="G464" s="5"/>
      <c r="H464" s="5"/>
      <c r="I464" s="71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70"/>
      <c r="G465" s="5"/>
      <c r="H465" s="5"/>
      <c r="I465" s="71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70"/>
      <c r="G466" s="5"/>
      <c r="H466" s="5"/>
      <c r="I466" s="71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70"/>
      <c r="G467" s="5"/>
      <c r="H467" s="5"/>
      <c r="I467" s="71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70"/>
      <c r="G468" s="5"/>
      <c r="H468" s="5"/>
      <c r="I468" s="71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70"/>
      <c r="G469" s="5"/>
      <c r="H469" s="5"/>
      <c r="I469" s="71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70"/>
      <c r="G470" s="5"/>
      <c r="H470" s="5"/>
      <c r="I470" s="71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70"/>
      <c r="G471" s="5"/>
      <c r="H471" s="5"/>
      <c r="I471" s="71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70"/>
      <c r="G472" s="5"/>
      <c r="H472" s="5"/>
      <c r="I472" s="71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70"/>
      <c r="G473" s="5"/>
      <c r="H473" s="5"/>
      <c r="I473" s="71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70"/>
      <c r="G474" s="5"/>
      <c r="H474" s="5"/>
      <c r="I474" s="71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70"/>
      <c r="G475" s="5"/>
      <c r="H475" s="5"/>
      <c r="I475" s="71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70"/>
      <c r="G476" s="5"/>
      <c r="H476" s="5"/>
      <c r="I476" s="71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70"/>
      <c r="G477" s="5"/>
      <c r="H477" s="5"/>
      <c r="I477" s="71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70"/>
      <c r="G478" s="5"/>
      <c r="H478" s="5"/>
      <c r="I478" s="71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70"/>
      <c r="G479" s="5"/>
      <c r="H479" s="5"/>
      <c r="I479" s="71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70"/>
      <c r="G480" s="5"/>
      <c r="H480" s="5"/>
      <c r="I480" s="71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70"/>
      <c r="G481" s="5"/>
      <c r="H481" s="5"/>
      <c r="I481" s="71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70"/>
      <c r="G482" s="5"/>
      <c r="H482" s="5"/>
      <c r="I482" s="71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70"/>
      <c r="G483" s="5"/>
      <c r="H483" s="5"/>
      <c r="I483" s="71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70"/>
      <c r="G484" s="5"/>
      <c r="H484" s="5"/>
      <c r="I484" s="71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70"/>
      <c r="G485" s="5"/>
      <c r="H485" s="5"/>
      <c r="I485" s="71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70"/>
      <c r="G486" s="5"/>
      <c r="H486" s="5"/>
      <c r="I486" s="71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70"/>
      <c r="G487" s="5"/>
      <c r="H487" s="5"/>
      <c r="I487" s="71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70"/>
      <c r="G488" s="5"/>
      <c r="H488" s="5"/>
      <c r="I488" s="71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70"/>
      <c r="G489" s="5"/>
      <c r="H489" s="5"/>
      <c r="I489" s="71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70"/>
      <c r="G490" s="5"/>
      <c r="H490" s="5"/>
      <c r="I490" s="71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70"/>
      <c r="G491" s="5"/>
      <c r="H491" s="5"/>
      <c r="I491" s="71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70"/>
      <c r="G492" s="5"/>
      <c r="H492" s="5"/>
      <c r="I492" s="71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70"/>
      <c r="G493" s="5"/>
      <c r="H493" s="5"/>
      <c r="I493" s="71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70"/>
      <c r="G494" s="5"/>
      <c r="H494" s="5"/>
      <c r="I494" s="71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70"/>
      <c r="G495" s="5"/>
      <c r="H495" s="5"/>
      <c r="I495" s="71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70"/>
      <c r="G496" s="5"/>
      <c r="H496" s="5"/>
      <c r="I496" s="71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70"/>
      <c r="G497" s="5"/>
      <c r="H497" s="5"/>
      <c r="I497" s="71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70"/>
      <c r="G498" s="5"/>
      <c r="H498" s="5"/>
      <c r="I498" s="71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70"/>
      <c r="G499" s="5"/>
      <c r="H499" s="5"/>
      <c r="I499" s="71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70"/>
      <c r="G500" s="5"/>
      <c r="H500" s="5"/>
      <c r="I500" s="71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70"/>
      <c r="G501" s="5"/>
      <c r="H501" s="5"/>
      <c r="I501" s="71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70"/>
      <c r="G502" s="5"/>
      <c r="H502" s="5"/>
      <c r="I502" s="71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70"/>
      <c r="G503" s="5"/>
      <c r="H503" s="5"/>
      <c r="I503" s="71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70"/>
      <c r="G504" s="5"/>
      <c r="H504" s="5"/>
      <c r="I504" s="71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70"/>
      <c r="G505" s="5"/>
      <c r="H505" s="5"/>
      <c r="I505" s="71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70"/>
      <c r="G506" s="5"/>
      <c r="H506" s="5"/>
      <c r="I506" s="71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70"/>
      <c r="G507" s="5"/>
      <c r="H507" s="5"/>
      <c r="I507" s="71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70"/>
      <c r="G508" s="5"/>
      <c r="H508" s="5"/>
      <c r="I508" s="71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70"/>
      <c r="G509" s="5"/>
      <c r="H509" s="5"/>
      <c r="I509" s="71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70"/>
      <c r="G510" s="5"/>
      <c r="H510" s="5"/>
      <c r="I510" s="71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70"/>
      <c r="G511" s="5"/>
      <c r="H511" s="5"/>
      <c r="I511" s="71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70"/>
      <c r="G512" s="5"/>
      <c r="H512" s="5"/>
      <c r="I512" s="71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70"/>
      <c r="G513" s="5"/>
      <c r="H513" s="5"/>
      <c r="I513" s="71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70"/>
      <c r="G514" s="5"/>
      <c r="H514" s="5"/>
      <c r="I514" s="71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70"/>
      <c r="G515" s="5"/>
      <c r="H515" s="5"/>
      <c r="I515" s="71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70"/>
      <c r="G516" s="5"/>
      <c r="H516" s="5"/>
      <c r="I516" s="71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70"/>
      <c r="G517" s="5"/>
      <c r="H517" s="5"/>
      <c r="I517" s="71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70"/>
      <c r="G518" s="5"/>
      <c r="H518" s="5"/>
      <c r="I518" s="71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70"/>
      <c r="G519" s="5"/>
      <c r="H519" s="5"/>
      <c r="I519" s="71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70"/>
      <c r="G520" s="5"/>
      <c r="H520" s="5"/>
      <c r="I520" s="71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70"/>
      <c r="G521" s="5"/>
      <c r="H521" s="5"/>
      <c r="I521" s="71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70"/>
      <c r="G522" s="5"/>
      <c r="H522" s="5"/>
      <c r="I522" s="71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70"/>
      <c r="G523" s="5"/>
      <c r="H523" s="5"/>
      <c r="I523" s="71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70"/>
      <c r="G524" s="5"/>
      <c r="H524" s="5"/>
      <c r="I524" s="71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70"/>
      <c r="G525" s="5"/>
      <c r="H525" s="5"/>
      <c r="I525" s="71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70"/>
      <c r="G526" s="5"/>
      <c r="H526" s="5"/>
      <c r="I526" s="71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70"/>
      <c r="G527" s="5"/>
      <c r="H527" s="5"/>
      <c r="I527" s="71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70"/>
      <c r="G528" s="5"/>
      <c r="H528" s="5"/>
      <c r="I528" s="71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70"/>
      <c r="G529" s="5"/>
      <c r="H529" s="5"/>
      <c r="I529" s="71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70"/>
      <c r="G530" s="5"/>
      <c r="H530" s="5"/>
      <c r="I530" s="71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70"/>
      <c r="G531" s="5"/>
      <c r="H531" s="5"/>
      <c r="I531" s="71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70"/>
      <c r="G532" s="5"/>
      <c r="H532" s="5"/>
      <c r="I532" s="71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70"/>
      <c r="G533" s="5"/>
      <c r="H533" s="5"/>
      <c r="I533" s="71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70"/>
      <c r="G534" s="5"/>
      <c r="H534" s="5"/>
      <c r="I534" s="71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70"/>
      <c r="G535" s="5"/>
      <c r="H535" s="5"/>
      <c r="I535" s="71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70"/>
      <c r="G536" s="5"/>
      <c r="H536" s="5"/>
      <c r="I536" s="71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70"/>
      <c r="G537" s="5"/>
      <c r="H537" s="5"/>
      <c r="I537" s="71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70"/>
      <c r="G538" s="5"/>
      <c r="H538" s="5"/>
      <c r="I538" s="71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70"/>
      <c r="G539" s="5"/>
      <c r="H539" s="5"/>
      <c r="I539" s="71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70"/>
      <c r="G540" s="5"/>
      <c r="H540" s="5"/>
      <c r="I540" s="71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70"/>
      <c r="G541" s="5"/>
      <c r="H541" s="5"/>
      <c r="I541" s="71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70"/>
      <c r="G542" s="5"/>
      <c r="H542" s="5"/>
      <c r="I542" s="71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70"/>
      <c r="G543" s="5"/>
      <c r="H543" s="5"/>
      <c r="I543" s="71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70"/>
      <c r="G544" s="5"/>
      <c r="H544" s="5"/>
      <c r="I544" s="71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70"/>
      <c r="G545" s="5"/>
      <c r="H545" s="5"/>
      <c r="I545" s="71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70"/>
      <c r="G546" s="5"/>
      <c r="H546" s="5"/>
      <c r="I546" s="71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70"/>
      <c r="G547" s="5"/>
      <c r="H547" s="5"/>
      <c r="I547" s="71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70"/>
      <c r="G548" s="5"/>
      <c r="H548" s="5"/>
      <c r="I548" s="71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70"/>
      <c r="G549" s="5"/>
      <c r="H549" s="5"/>
      <c r="I549" s="71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70"/>
      <c r="G550" s="5"/>
      <c r="H550" s="5"/>
      <c r="I550" s="71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70"/>
      <c r="G551" s="5"/>
      <c r="H551" s="5"/>
      <c r="I551" s="71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70"/>
      <c r="G552" s="5"/>
      <c r="H552" s="5"/>
      <c r="I552" s="71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70"/>
      <c r="G553" s="5"/>
      <c r="H553" s="5"/>
      <c r="I553" s="71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70"/>
      <c r="G554" s="5"/>
      <c r="H554" s="5"/>
      <c r="I554" s="71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70"/>
      <c r="G555" s="5"/>
      <c r="H555" s="5"/>
      <c r="I555" s="71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70"/>
      <c r="G556" s="5"/>
      <c r="H556" s="5"/>
      <c r="I556" s="71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70"/>
      <c r="G557" s="5"/>
      <c r="H557" s="5"/>
      <c r="I557" s="71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70"/>
      <c r="G558" s="5"/>
      <c r="H558" s="5"/>
      <c r="I558" s="71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70"/>
      <c r="G559" s="5"/>
      <c r="H559" s="5"/>
      <c r="I559" s="71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70"/>
      <c r="G560" s="5"/>
      <c r="H560" s="5"/>
      <c r="I560" s="71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70"/>
      <c r="G561" s="5"/>
      <c r="H561" s="5"/>
      <c r="I561" s="71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70"/>
      <c r="G562" s="5"/>
      <c r="H562" s="5"/>
      <c r="I562" s="71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70"/>
      <c r="G563" s="5"/>
      <c r="H563" s="5"/>
      <c r="I563" s="71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70"/>
      <c r="G564" s="5"/>
      <c r="H564" s="5"/>
      <c r="I564" s="71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70"/>
      <c r="G565" s="5"/>
      <c r="H565" s="5"/>
      <c r="I565" s="71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70"/>
      <c r="G566" s="5"/>
      <c r="H566" s="5"/>
      <c r="I566" s="71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70"/>
      <c r="G567" s="5"/>
      <c r="H567" s="5"/>
      <c r="I567" s="71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70"/>
      <c r="G568" s="5"/>
      <c r="H568" s="5"/>
      <c r="I568" s="71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70"/>
      <c r="G569" s="5"/>
      <c r="H569" s="5"/>
      <c r="I569" s="71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70"/>
      <c r="G570" s="5"/>
      <c r="H570" s="5"/>
      <c r="I570" s="71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70"/>
      <c r="G571" s="5"/>
      <c r="H571" s="5"/>
      <c r="I571" s="71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70"/>
      <c r="G572" s="5"/>
      <c r="H572" s="5"/>
      <c r="I572" s="71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70"/>
      <c r="G573" s="5"/>
      <c r="H573" s="5"/>
      <c r="I573" s="71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70"/>
      <c r="G574" s="5"/>
      <c r="H574" s="5"/>
      <c r="I574" s="71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70"/>
      <c r="G575" s="5"/>
      <c r="H575" s="5"/>
      <c r="I575" s="71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70"/>
      <c r="G576" s="5"/>
      <c r="H576" s="5"/>
      <c r="I576" s="71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70"/>
      <c r="G577" s="5"/>
      <c r="H577" s="5"/>
      <c r="I577" s="71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70"/>
      <c r="G578" s="5"/>
      <c r="H578" s="5"/>
      <c r="I578" s="71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70"/>
      <c r="G579" s="5"/>
      <c r="H579" s="5"/>
      <c r="I579" s="71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70"/>
      <c r="G580" s="5"/>
      <c r="H580" s="5"/>
      <c r="I580" s="71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70"/>
      <c r="G581" s="5"/>
      <c r="H581" s="5"/>
      <c r="I581" s="71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70"/>
      <c r="G582" s="5"/>
      <c r="H582" s="5"/>
      <c r="I582" s="71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70"/>
      <c r="G583" s="5"/>
      <c r="H583" s="5"/>
      <c r="I583" s="71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70"/>
      <c r="G584" s="5"/>
      <c r="H584" s="5"/>
      <c r="I584" s="71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70"/>
      <c r="G585" s="5"/>
      <c r="H585" s="5"/>
      <c r="I585" s="71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70"/>
      <c r="G586" s="5"/>
      <c r="H586" s="5"/>
      <c r="I586" s="71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70"/>
      <c r="G587" s="5"/>
      <c r="H587" s="5"/>
      <c r="I587" s="71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70"/>
      <c r="G588" s="5"/>
      <c r="H588" s="5"/>
      <c r="I588" s="71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70"/>
      <c r="G589" s="5"/>
      <c r="H589" s="5"/>
      <c r="I589" s="71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70"/>
      <c r="G590" s="5"/>
      <c r="H590" s="5"/>
      <c r="I590" s="71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70"/>
      <c r="G591" s="5"/>
      <c r="H591" s="5"/>
      <c r="I591" s="71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70"/>
      <c r="G592" s="5"/>
      <c r="H592" s="5"/>
      <c r="I592" s="71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70"/>
      <c r="G593" s="5"/>
      <c r="H593" s="5"/>
      <c r="I593" s="71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70"/>
      <c r="G594" s="5"/>
      <c r="H594" s="5"/>
      <c r="I594" s="71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70"/>
      <c r="G595" s="5"/>
      <c r="H595" s="5"/>
      <c r="I595" s="71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70"/>
      <c r="G596" s="5"/>
      <c r="H596" s="5"/>
      <c r="I596" s="71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70"/>
      <c r="G597" s="5"/>
      <c r="H597" s="5"/>
      <c r="I597" s="71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70"/>
      <c r="G598" s="5"/>
      <c r="H598" s="5"/>
      <c r="I598" s="71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70"/>
      <c r="G599" s="5"/>
      <c r="H599" s="5"/>
      <c r="I599" s="71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70"/>
      <c r="G600" s="5"/>
      <c r="H600" s="5"/>
      <c r="I600" s="71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70"/>
      <c r="G601" s="5"/>
      <c r="H601" s="5"/>
      <c r="I601" s="71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70"/>
      <c r="G602" s="5"/>
      <c r="H602" s="5"/>
      <c r="I602" s="71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70"/>
      <c r="G603" s="5"/>
      <c r="H603" s="5"/>
      <c r="I603" s="71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70"/>
      <c r="G604" s="5"/>
      <c r="H604" s="5"/>
      <c r="I604" s="71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70"/>
      <c r="G605" s="5"/>
      <c r="H605" s="5"/>
      <c r="I605" s="71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70"/>
      <c r="G606" s="5"/>
      <c r="H606" s="5"/>
      <c r="I606" s="71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70"/>
      <c r="G607" s="5"/>
      <c r="H607" s="5"/>
      <c r="I607" s="71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70"/>
      <c r="G608" s="5"/>
      <c r="H608" s="5"/>
      <c r="I608" s="71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70"/>
      <c r="G609" s="5"/>
      <c r="H609" s="5"/>
      <c r="I609" s="71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70"/>
      <c r="G610" s="5"/>
      <c r="H610" s="5"/>
      <c r="I610" s="71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70"/>
      <c r="G611" s="5"/>
      <c r="H611" s="5"/>
      <c r="I611" s="71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70"/>
      <c r="G612" s="5"/>
      <c r="H612" s="5"/>
      <c r="I612" s="71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70"/>
      <c r="G613" s="5"/>
      <c r="H613" s="5"/>
      <c r="I613" s="71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70"/>
      <c r="G614" s="5"/>
      <c r="H614" s="5"/>
      <c r="I614" s="71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70"/>
      <c r="G615" s="5"/>
      <c r="H615" s="5"/>
      <c r="I615" s="71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70"/>
      <c r="G616" s="5"/>
      <c r="H616" s="5"/>
      <c r="I616" s="71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70"/>
      <c r="G617" s="5"/>
      <c r="H617" s="5"/>
      <c r="I617" s="71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70"/>
      <c r="G618" s="5"/>
      <c r="H618" s="5"/>
      <c r="I618" s="71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70"/>
      <c r="G619" s="5"/>
      <c r="H619" s="5"/>
      <c r="I619" s="71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70"/>
      <c r="G620" s="5"/>
      <c r="H620" s="5"/>
      <c r="I620" s="71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70"/>
      <c r="G621" s="5"/>
      <c r="H621" s="5"/>
      <c r="I621" s="71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70"/>
      <c r="G622" s="5"/>
      <c r="H622" s="5"/>
      <c r="I622" s="71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70"/>
      <c r="G623" s="5"/>
      <c r="H623" s="5"/>
      <c r="I623" s="71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70"/>
      <c r="G624" s="5"/>
      <c r="H624" s="5"/>
      <c r="I624" s="71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70"/>
      <c r="G625" s="5"/>
      <c r="H625" s="5"/>
      <c r="I625" s="71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70"/>
      <c r="G626" s="5"/>
      <c r="H626" s="5"/>
      <c r="I626" s="71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70"/>
      <c r="G627" s="5"/>
      <c r="H627" s="5"/>
      <c r="I627" s="71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70"/>
      <c r="G628" s="5"/>
      <c r="H628" s="5"/>
      <c r="I628" s="71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70"/>
      <c r="G629" s="5"/>
      <c r="H629" s="5"/>
      <c r="I629" s="71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70"/>
      <c r="G630" s="5"/>
      <c r="H630" s="5"/>
      <c r="I630" s="71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70"/>
      <c r="G631" s="5"/>
      <c r="H631" s="5"/>
      <c r="I631" s="71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70"/>
      <c r="G632" s="5"/>
      <c r="H632" s="5"/>
      <c r="I632" s="71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70"/>
      <c r="G633" s="5"/>
      <c r="H633" s="5"/>
      <c r="I633" s="71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70"/>
      <c r="G634" s="5"/>
      <c r="H634" s="5"/>
      <c r="I634" s="71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70"/>
      <c r="G635" s="5"/>
      <c r="H635" s="5"/>
      <c r="I635" s="71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70"/>
      <c r="G636" s="5"/>
      <c r="H636" s="5"/>
      <c r="I636" s="71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70"/>
      <c r="G637" s="5"/>
      <c r="H637" s="5"/>
      <c r="I637" s="71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70"/>
      <c r="G638" s="5"/>
      <c r="H638" s="5"/>
      <c r="I638" s="71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70"/>
      <c r="G639" s="5"/>
      <c r="H639" s="5"/>
      <c r="I639" s="71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70"/>
      <c r="G640" s="5"/>
      <c r="H640" s="5"/>
      <c r="I640" s="71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70"/>
      <c r="G641" s="5"/>
      <c r="H641" s="5"/>
      <c r="I641" s="71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70"/>
      <c r="G642" s="5"/>
      <c r="H642" s="5"/>
      <c r="I642" s="71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70"/>
      <c r="G643" s="5"/>
      <c r="H643" s="5"/>
      <c r="I643" s="71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70"/>
      <c r="G644" s="5"/>
      <c r="H644" s="5"/>
      <c r="I644" s="71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70"/>
      <c r="G645" s="5"/>
      <c r="H645" s="5"/>
      <c r="I645" s="71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70"/>
      <c r="G646" s="5"/>
      <c r="H646" s="5"/>
      <c r="I646" s="71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70"/>
      <c r="G647" s="5"/>
      <c r="H647" s="5"/>
      <c r="I647" s="71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70"/>
      <c r="G648" s="5"/>
      <c r="H648" s="5"/>
      <c r="I648" s="71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70"/>
      <c r="G649" s="5"/>
      <c r="H649" s="5"/>
      <c r="I649" s="71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70"/>
      <c r="G650" s="5"/>
      <c r="H650" s="5"/>
      <c r="I650" s="71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70"/>
      <c r="G651" s="5"/>
      <c r="H651" s="5"/>
      <c r="I651" s="71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70"/>
      <c r="G652" s="5"/>
      <c r="H652" s="5"/>
      <c r="I652" s="71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70"/>
      <c r="G653" s="5"/>
      <c r="H653" s="5"/>
      <c r="I653" s="71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70"/>
      <c r="G654" s="5"/>
      <c r="H654" s="5"/>
      <c r="I654" s="71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70"/>
      <c r="G655" s="5"/>
      <c r="H655" s="5"/>
      <c r="I655" s="71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70"/>
      <c r="G656" s="5"/>
      <c r="H656" s="5"/>
      <c r="I656" s="71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70"/>
      <c r="G657" s="5"/>
      <c r="H657" s="5"/>
      <c r="I657" s="71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70"/>
      <c r="G658" s="5"/>
      <c r="H658" s="5"/>
      <c r="I658" s="71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70"/>
      <c r="G659" s="5"/>
      <c r="H659" s="5"/>
      <c r="I659" s="71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70"/>
      <c r="G660" s="5"/>
      <c r="H660" s="5"/>
      <c r="I660" s="71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70"/>
      <c r="G661" s="5"/>
      <c r="H661" s="5"/>
      <c r="I661" s="71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70"/>
      <c r="G662" s="5"/>
      <c r="H662" s="5"/>
      <c r="I662" s="71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70"/>
      <c r="G663" s="5"/>
      <c r="H663" s="5"/>
      <c r="I663" s="71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70"/>
      <c r="G664" s="5"/>
      <c r="H664" s="5"/>
      <c r="I664" s="71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70"/>
      <c r="G665" s="5"/>
      <c r="H665" s="5"/>
      <c r="I665" s="71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70"/>
      <c r="G666" s="5"/>
      <c r="H666" s="5"/>
      <c r="I666" s="71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70"/>
      <c r="G667" s="5"/>
      <c r="H667" s="5"/>
      <c r="I667" s="71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70"/>
      <c r="G668" s="5"/>
      <c r="H668" s="5"/>
      <c r="I668" s="71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70"/>
      <c r="G669" s="5"/>
      <c r="H669" s="5"/>
      <c r="I669" s="71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70"/>
      <c r="G670" s="5"/>
      <c r="H670" s="5"/>
      <c r="I670" s="71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70"/>
      <c r="G671" s="5"/>
      <c r="H671" s="5"/>
      <c r="I671" s="71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70"/>
      <c r="G672" s="5"/>
      <c r="H672" s="5"/>
      <c r="I672" s="71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70"/>
      <c r="G673" s="5"/>
      <c r="H673" s="5"/>
      <c r="I673" s="71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70"/>
      <c r="G674" s="5"/>
      <c r="H674" s="5"/>
      <c r="I674" s="71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70"/>
      <c r="G675" s="5"/>
      <c r="H675" s="5"/>
      <c r="I675" s="71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70"/>
      <c r="G676" s="5"/>
      <c r="H676" s="5"/>
      <c r="I676" s="71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70"/>
      <c r="G677" s="5"/>
      <c r="H677" s="5"/>
      <c r="I677" s="71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70"/>
      <c r="G678" s="5"/>
      <c r="H678" s="5"/>
      <c r="I678" s="71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70"/>
      <c r="G679" s="5"/>
      <c r="H679" s="5"/>
      <c r="I679" s="71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70"/>
      <c r="G680" s="5"/>
      <c r="H680" s="5"/>
      <c r="I680" s="71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70"/>
      <c r="G681" s="5"/>
      <c r="H681" s="5"/>
      <c r="I681" s="71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70"/>
      <c r="G682" s="5"/>
      <c r="H682" s="5"/>
      <c r="I682" s="71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70"/>
      <c r="G683" s="5"/>
      <c r="H683" s="5"/>
      <c r="I683" s="71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70"/>
      <c r="G684" s="5"/>
      <c r="H684" s="5"/>
      <c r="I684" s="71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70"/>
      <c r="G685" s="5"/>
      <c r="H685" s="5"/>
      <c r="I685" s="71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70"/>
      <c r="G686" s="5"/>
      <c r="H686" s="5"/>
      <c r="I686" s="71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70"/>
      <c r="G687" s="5"/>
      <c r="H687" s="5"/>
      <c r="I687" s="71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70"/>
      <c r="G688" s="5"/>
      <c r="H688" s="5"/>
      <c r="I688" s="71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70"/>
      <c r="G689" s="5"/>
      <c r="H689" s="5"/>
      <c r="I689" s="71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70"/>
      <c r="G690" s="5"/>
      <c r="H690" s="5"/>
      <c r="I690" s="71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70"/>
      <c r="G691" s="5"/>
      <c r="H691" s="5"/>
      <c r="I691" s="71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70"/>
      <c r="G692" s="5"/>
      <c r="H692" s="5"/>
      <c r="I692" s="71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70"/>
      <c r="G693" s="5"/>
      <c r="H693" s="5"/>
      <c r="I693" s="71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70"/>
      <c r="G694" s="5"/>
      <c r="H694" s="5"/>
      <c r="I694" s="71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70"/>
      <c r="G695" s="5"/>
      <c r="H695" s="5"/>
      <c r="I695" s="71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70"/>
      <c r="G696" s="5"/>
      <c r="H696" s="5"/>
      <c r="I696" s="71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70"/>
      <c r="G697" s="5"/>
      <c r="H697" s="5"/>
      <c r="I697" s="71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70"/>
      <c r="G698" s="5"/>
      <c r="H698" s="5"/>
      <c r="I698" s="71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70"/>
      <c r="G699" s="5"/>
      <c r="H699" s="5"/>
      <c r="I699" s="71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70"/>
      <c r="G700" s="5"/>
      <c r="H700" s="5"/>
      <c r="I700" s="71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70"/>
      <c r="G701" s="5"/>
      <c r="H701" s="5"/>
      <c r="I701" s="71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70"/>
      <c r="G702" s="5"/>
      <c r="H702" s="5"/>
      <c r="I702" s="71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70"/>
      <c r="G703" s="5"/>
      <c r="H703" s="5"/>
      <c r="I703" s="71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70"/>
      <c r="G704" s="5"/>
      <c r="H704" s="5"/>
      <c r="I704" s="71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70"/>
      <c r="G705" s="5"/>
      <c r="H705" s="5"/>
      <c r="I705" s="71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70"/>
      <c r="G706" s="5"/>
      <c r="H706" s="5"/>
      <c r="I706" s="71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70"/>
      <c r="G707" s="5"/>
      <c r="H707" s="5"/>
      <c r="I707" s="71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70"/>
      <c r="G708" s="5"/>
      <c r="H708" s="5"/>
      <c r="I708" s="71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70"/>
      <c r="G709" s="5"/>
      <c r="H709" s="5"/>
      <c r="I709" s="71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70"/>
      <c r="G710" s="5"/>
      <c r="H710" s="5"/>
      <c r="I710" s="71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70"/>
      <c r="G711" s="5"/>
      <c r="H711" s="5"/>
      <c r="I711" s="71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70"/>
      <c r="G712" s="5"/>
      <c r="H712" s="5"/>
      <c r="I712" s="71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70"/>
      <c r="G713" s="5"/>
      <c r="H713" s="5"/>
      <c r="I713" s="71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70"/>
      <c r="G714" s="5"/>
      <c r="H714" s="5"/>
      <c r="I714" s="71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70"/>
      <c r="G715" s="5"/>
      <c r="H715" s="5"/>
      <c r="I715" s="71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70"/>
      <c r="G716" s="5"/>
      <c r="H716" s="5"/>
      <c r="I716" s="71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70"/>
      <c r="G717" s="5"/>
      <c r="H717" s="5"/>
      <c r="I717" s="71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70"/>
      <c r="G718" s="5"/>
      <c r="H718" s="5"/>
      <c r="I718" s="71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70"/>
      <c r="G719" s="5"/>
      <c r="H719" s="5"/>
      <c r="I719" s="71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70"/>
      <c r="G720" s="5"/>
      <c r="H720" s="5"/>
      <c r="I720" s="71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70"/>
      <c r="G721" s="5"/>
      <c r="H721" s="5"/>
      <c r="I721" s="71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70"/>
      <c r="G722" s="5"/>
      <c r="H722" s="5"/>
      <c r="I722" s="71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70"/>
      <c r="G723" s="5"/>
      <c r="H723" s="5"/>
      <c r="I723" s="71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70"/>
      <c r="G724" s="5"/>
      <c r="H724" s="5"/>
      <c r="I724" s="71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70"/>
      <c r="G725" s="5"/>
      <c r="H725" s="5"/>
      <c r="I725" s="71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70"/>
      <c r="G726" s="5"/>
      <c r="H726" s="5"/>
      <c r="I726" s="71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70"/>
      <c r="G727" s="5"/>
      <c r="H727" s="5"/>
      <c r="I727" s="71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70"/>
      <c r="G728" s="5"/>
      <c r="H728" s="5"/>
      <c r="I728" s="71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70"/>
      <c r="G729" s="5"/>
      <c r="H729" s="5"/>
      <c r="I729" s="71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70"/>
      <c r="G730" s="5"/>
      <c r="H730" s="5"/>
      <c r="I730" s="71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70"/>
      <c r="G731" s="5"/>
      <c r="H731" s="5"/>
      <c r="I731" s="71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70"/>
      <c r="G732" s="5"/>
      <c r="H732" s="5"/>
      <c r="I732" s="71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70"/>
      <c r="G733" s="5"/>
      <c r="H733" s="5"/>
      <c r="I733" s="71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70"/>
      <c r="G734" s="5"/>
      <c r="H734" s="5"/>
      <c r="I734" s="71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70"/>
      <c r="G735" s="5"/>
      <c r="H735" s="5"/>
      <c r="I735" s="71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70"/>
      <c r="G736" s="5"/>
      <c r="H736" s="5"/>
      <c r="I736" s="71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70"/>
      <c r="G737" s="5"/>
      <c r="H737" s="5"/>
      <c r="I737" s="71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70"/>
      <c r="G738" s="5"/>
      <c r="H738" s="5"/>
      <c r="I738" s="71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70"/>
      <c r="G739" s="5"/>
      <c r="H739" s="5"/>
      <c r="I739" s="71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70"/>
      <c r="G740" s="5"/>
      <c r="H740" s="5"/>
      <c r="I740" s="71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70"/>
      <c r="G741" s="5"/>
      <c r="H741" s="5"/>
      <c r="I741" s="71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70"/>
      <c r="G742" s="5"/>
      <c r="H742" s="5"/>
      <c r="I742" s="71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70"/>
      <c r="G743" s="5"/>
      <c r="H743" s="5"/>
      <c r="I743" s="71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70"/>
      <c r="G744" s="5"/>
      <c r="H744" s="5"/>
      <c r="I744" s="71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70"/>
      <c r="G745" s="5"/>
      <c r="H745" s="5"/>
      <c r="I745" s="71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70"/>
      <c r="G746" s="5"/>
      <c r="H746" s="5"/>
      <c r="I746" s="71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70"/>
      <c r="G747" s="5"/>
      <c r="H747" s="5"/>
      <c r="I747" s="71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70"/>
      <c r="G748" s="5"/>
      <c r="H748" s="5"/>
      <c r="I748" s="71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70"/>
      <c r="G749" s="5"/>
      <c r="H749" s="5"/>
      <c r="I749" s="71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70"/>
      <c r="G750" s="5"/>
      <c r="H750" s="5"/>
      <c r="I750" s="71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70"/>
      <c r="G751" s="5"/>
      <c r="H751" s="5"/>
      <c r="I751" s="71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70"/>
      <c r="G752" s="5"/>
      <c r="H752" s="5"/>
      <c r="I752" s="71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70"/>
      <c r="G753" s="5"/>
      <c r="H753" s="5"/>
      <c r="I753" s="71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70"/>
      <c r="G754" s="5"/>
      <c r="H754" s="5"/>
      <c r="I754" s="71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70"/>
      <c r="G755" s="5"/>
      <c r="H755" s="5"/>
      <c r="I755" s="71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70"/>
      <c r="G756" s="5"/>
      <c r="H756" s="5"/>
      <c r="I756" s="71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70"/>
      <c r="G757" s="5"/>
      <c r="H757" s="5"/>
      <c r="I757" s="71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70"/>
      <c r="G758" s="5"/>
      <c r="H758" s="5"/>
      <c r="I758" s="71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70"/>
      <c r="G759" s="5"/>
      <c r="H759" s="5"/>
      <c r="I759" s="71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70"/>
      <c r="G760" s="5"/>
      <c r="H760" s="5"/>
      <c r="I760" s="71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70"/>
      <c r="G761" s="5"/>
      <c r="H761" s="5"/>
      <c r="I761" s="71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70"/>
      <c r="G762" s="5"/>
      <c r="H762" s="5"/>
      <c r="I762" s="71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70"/>
      <c r="G763" s="5"/>
      <c r="H763" s="5"/>
      <c r="I763" s="71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70"/>
      <c r="G764" s="5"/>
      <c r="H764" s="5"/>
      <c r="I764" s="71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70"/>
      <c r="G765" s="5"/>
      <c r="H765" s="5"/>
      <c r="I765" s="71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70"/>
      <c r="G766" s="5"/>
      <c r="H766" s="5"/>
      <c r="I766" s="71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70"/>
      <c r="G767" s="5"/>
      <c r="H767" s="5"/>
      <c r="I767" s="71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70"/>
      <c r="G768" s="5"/>
      <c r="H768" s="5"/>
      <c r="I768" s="71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70"/>
      <c r="G769" s="5"/>
      <c r="H769" s="5"/>
      <c r="I769" s="71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70"/>
      <c r="G770" s="5"/>
      <c r="H770" s="5"/>
      <c r="I770" s="71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70"/>
      <c r="G771" s="5"/>
      <c r="H771" s="5"/>
      <c r="I771" s="71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70"/>
      <c r="G772" s="5"/>
      <c r="H772" s="5"/>
      <c r="I772" s="71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70"/>
      <c r="G773" s="5"/>
      <c r="H773" s="5"/>
      <c r="I773" s="71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70"/>
      <c r="G774" s="5"/>
      <c r="H774" s="5"/>
      <c r="I774" s="71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70"/>
      <c r="G775" s="5"/>
      <c r="H775" s="5"/>
      <c r="I775" s="71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70"/>
      <c r="G776" s="5"/>
      <c r="H776" s="5"/>
      <c r="I776" s="71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70"/>
      <c r="G777" s="5"/>
      <c r="H777" s="5"/>
      <c r="I777" s="71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70"/>
      <c r="G778" s="5"/>
      <c r="H778" s="5"/>
      <c r="I778" s="71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70"/>
      <c r="G779" s="5"/>
      <c r="H779" s="5"/>
      <c r="I779" s="71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70"/>
      <c r="G780" s="5"/>
      <c r="H780" s="5"/>
      <c r="I780" s="71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70"/>
      <c r="G781" s="5"/>
      <c r="H781" s="5"/>
      <c r="I781" s="71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70"/>
      <c r="G782" s="5"/>
      <c r="H782" s="5"/>
      <c r="I782" s="71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70"/>
      <c r="G783" s="5"/>
      <c r="H783" s="5"/>
      <c r="I783" s="71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70"/>
      <c r="G784" s="5"/>
      <c r="H784" s="5"/>
      <c r="I784" s="71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70"/>
      <c r="G785" s="5"/>
      <c r="H785" s="5"/>
      <c r="I785" s="71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70"/>
      <c r="G786" s="5"/>
      <c r="H786" s="5"/>
      <c r="I786" s="71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70"/>
      <c r="G787" s="5"/>
      <c r="H787" s="5"/>
      <c r="I787" s="71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70"/>
      <c r="G788" s="5"/>
      <c r="H788" s="5"/>
      <c r="I788" s="71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70"/>
      <c r="G789" s="5"/>
      <c r="H789" s="5"/>
      <c r="I789" s="71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70"/>
      <c r="G790" s="5"/>
      <c r="H790" s="5"/>
      <c r="I790" s="71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70"/>
      <c r="G791" s="5"/>
      <c r="H791" s="5"/>
      <c r="I791" s="71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70"/>
      <c r="G792" s="5"/>
      <c r="H792" s="5"/>
      <c r="I792" s="71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70"/>
      <c r="G793" s="5"/>
      <c r="H793" s="5"/>
      <c r="I793" s="71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70"/>
      <c r="G794" s="5"/>
      <c r="H794" s="5"/>
      <c r="I794" s="71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70"/>
      <c r="G795" s="5"/>
      <c r="H795" s="5"/>
      <c r="I795" s="71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70"/>
      <c r="G796" s="5"/>
      <c r="H796" s="5"/>
      <c r="I796" s="71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70"/>
      <c r="G797" s="5"/>
      <c r="H797" s="5"/>
      <c r="I797" s="71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70"/>
      <c r="G798" s="5"/>
      <c r="H798" s="5"/>
      <c r="I798" s="71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70"/>
      <c r="G799" s="5"/>
      <c r="H799" s="5"/>
      <c r="I799" s="71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70"/>
      <c r="G800" s="5"/>
      <c r="H800" s="5"/>
      <c r="I800" s="71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70"/>
      <c r="G801" s="5"/>
      <c r="H801" s="5"/>
      <c r="I801" s="71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70"/>
      <c r="G802" s="5"/>
      <c r="H802" s="5"/>
      <c r="I802" s="71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70"/>
      <c r="G803" s="5"/>
      <c r="H803" s="5"/>
      <c r="I803" s="71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70"/>
      <c r="G804" s="5"/>
      <c r="H804" s="5"/>
      <c r="I804" s="71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70"/>
      <c r="G805" s="5"/>
      <c r="H805" s="5"/>
      <c r="I805" s="71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70"/>
      <c r="G806" s="5"/>
      <c r="H806" s="5"/>
      <c r="I806" s="71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70"/>
      <c r="G807" s="5"/>
      <c r="H807" s="5"/>
      <c r="I807" s="71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70"/>
      <c r="G808" s="5"/>
      <c r="H808" s="5"/>
      <c r="I808" s="71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70"/>
      <c r="G809" s="5"/>
      <c r="H809" s="5"/>
      <c r="I809" s="71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70"/>
      <c r="G810" s="5"/>
      <c r="H810" s="5"/>
      <c r="I810" s="71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70"/>
      <c r="G811" s="5"/>
      <c r="H811" s="5"/>
      <c r="I811" s="71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70"/>
      <c r="G812" s="5"/>
      <c r="H812" s="5"/>
      <c r="I812" s="71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70"/>
      <c r="G813" s="5"/>
      <c r="H813" s="5"/>
      <c r="I813" s="71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70"/>
      <c r="G814" s="5"/>
      <c r="H814" s="5"/>
      <c r="I814" s="71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70"/>
      <c r="G815" s="5"/>
      <c r="H815" s="5"/>
      <c r="I815" s="71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70"/>
      <c r="G816" s="5"/>
      <c r="H816" s="5"/>
      <c r="I816" s="71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70"/>
      <c r="G817" s="5"/>
      <c r="H817" s="5"/>
      <c r="I817" s="71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70"/>
      <c r="G818" s="5"/>
      <c r="H818" s="5"/>
      <c r="I818" s="71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70"/>
      <c r="G819" s="5"/>
      <c r="H819" s="5"/>
      <c r="I819" s="71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70"/>
      <c r="G820" s="5"/>
      <c r="H820" s="5"/>
      <c r="I820" s="71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70"/>
      <c r="G821" s="5"/>
      <c r="H821" s="5"/>
      <c r="I821" s="71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70"/>
      <c r="G822" s="5"/>
      <c r="H822" s="5"/>
      <c r="I822" s="71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70"/>
      <c r="G823" s="5"/>
      <c r="H823" s="5"/>
      <c r="I823" s="71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70"/>
      <c r="G824" s="5"/>
      <c r="H824" s="5"/>
      <c r="I824" s="71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70"/>
      <c r="G825" s="5"/>
      <c r="H825" s="5"/>
      <c r="I825" s="71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70"/>
      <c r="G826" s="5"/>
      <c r="H826" s="5"/>
      <c r="I826" s="71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70"/>
      <c r="G827" s="5"/>
      <c r="H827" s="5"/>
      <c r="I827" s="71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70"/>
      <c r="G828" s="5"/>
      <c r="H828" s="5"/>
      <c r="I828" s="71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70"/>
      <c r="G829" s="5"/>
      <c r="H829" s="5"/>
      <c r="I829" s="71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70"/>
      <c r="G830" s="5"/>
      <c r="H830" s="5"/>
      <c r="I830" s="71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70"/>
      <c r="G831" s="5"/>
      <c r="H831" s="5"/>
      <c r="I831" s="71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70"/>
      <c r="G832" s="5"/>
      <c r="H832" s="5"/>
      <c r="I832" s="71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70"/>
      <c r="G833" s="5"/>
      <c r="H833" s="5"/>
      <c r="I833" s="71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70"/>
      <c r="G834" s="5"/>
      <c r="H834" s="5"/>
      <c r="I834" s="71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70"/>
      <c r="G835" s="5"/>
      <c r="H835" s="5"/>
      <c r="I835" s="71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70"/>
      <c r="G836" s="5"/>
      <c r="H836" s="5"/>
      <c r="I836" s="71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70"/>
      <c r="G837" s="5"/>
      <c r="H837" s="5"/>
      <c r="I837" s="71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70"/>
      <c r="G838" s="5"/>
      <c r="H838" s="5"/>
      <c r="I838" s="71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70"/>
      <c r="G839" s="5"/>
      <c r="H839" s="5"/>
      <c r="I839" s="71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70"/>
      <c r="G840" s="5"/>
      <c r="H840" s="5"/>
      <c r="I840" s="71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70"/>
      <c r="G841" s="5"/>
      <c r="H841" s="5"/>
      <c r="I841" s="71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70"/>
      <c r="G842" s="5"/>
      <c r="H842" s="5"/>
      <c r="I842" s="71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70"/>
      <c r="G843" s="5"/>
      <c r="H843" s="5"/>
      <c r="I843" s="71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70"/>
      <c r="G844" s="5"/>
      <c r="H844" s="5"/>
      <c r="I844" s="71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70"/>
      <c r="G845" s="5"/>
      <c r="H845" s="5"/>
      <c r="I845" s="71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70"/>
      <c r="G846" s="5"/>
      <c r="H846" s="5"/>
      <c r="I846" s="71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70"/>
      <c r="G847" s="5"/>
      <c r="H847" s="5"/>
      <c r="I847" s="71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70"/>
      <c r="G848" s="5"/>
      <c r="H848" s="5"/>
      <c r="I848" s="71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70"/>
      <c r="G849" s="5"/>
      <c r="H849" s="5"/>
      <c r="I849" s="71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70"/>
      <c r="G850" s="5"/>
      <c r="H850" s="5"/>
      <c r="I850" s="71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70"/>
      <c r="G851" s="5"/>
      <c r="H851" s="5"/>
      <c r="I851" s="71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70"/>
      <c r="G852" s="5"/>
      <c r="H852" s="5"/>
      <c r="I852" s="71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70"/>
      <c r="G853" s="5"/>
      <c r="H853" s="5"/>
      <c r="I853" s="71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70"/>
      <c r="G854" s="5"/>
      <c r="H854" s="5"/>
      <c r="I854" s="71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70"/>
      <c r="G855" s="5"/>
      <c r="H855" s="5"/>
      <c r="I855" s="71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70"/>
      <c r="G856" s="5"/>
      <c r="H856" s="5"/>
      <c r="I856" s="71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70"/>
      <c r="G857" s="5"/>
      <c r="H857" s="5"/>
      <c r="I857" s="71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70"/>
      <c r="G858" s="5"/>
      <c r="H858" s="5"/>
      <c r="I858" s="71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70"/>
      <c r="G859" s="5"/>
      <c r="H859" s="5"/>
      <c r="I859" s="71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70"/>
      <c r="G860" s="5"/>
      <c r="H860" s="5"/>
      <c r="I860" s="71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70"/>
      <c r="G861" s="5"/>
      <c r="H861" s="5"/>
      <c r="I861" s="71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70"/>
      <c r="G862" s="5"/>
      <c r="H862" s="5"/>
      <c r="I862" s="71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70"/>
      <c r="G863" s="5"/>
      <c r="H863" s="5"/>
      <c r="I863" s="71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70"/>
      <c r="G864" s="5"/>
      <c r="H864" s="5"/>
      <c r="I864" s="71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70"/>
      <c r="G865" s="5"/>
      <c r="H865" s="5"/>
      <c r="I865" s="71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70"/>
      <c r="G866" s="5"/>
      <c r="H866" s="5"/>
      <c r="I866" s="71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70"/>
      <c r="G867" s="5"/>
      <c r="H867" s="5"/>
      <c r="I867" s="71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70"/>
      <c r="G868" s="5"/>
      <c r="H868" s="5"/>
      <c r="I868" s="71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70"/>
      <c r="G869" s="5"/>
      <c r="H869" s="5"/>
      <c r="I869" s="71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70"/>
      <c r="G870" s="5"/>
      <c r="H870" s="5"/>
      <c r="I870" s="71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70"/>
      <c r="G871" s="5"/>
      <c r="H871" s="5"/>
      <c r="I871" s="71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70"/>
      <c r="G872" s="5"/>
      <c r="H872" s="5"/>
      <c r="I872" s="71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70"/>
      <c r="G873" s="5"/>
      <c r="H873" s="5"/>
      <c r="I873" s="71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70"/>
      <c r="G874" s="5"/>
      <c r="H874" s="5"/>
      <c r="I874" s="71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70"/>
      <c r="G875" s="5"/>
      <c r="H875" s="5"/>
      <c r="I875" s="71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70"/>
      <c r="G876" s="5"/>
      <c r="H876" s="5"/>
      <c r="I876" s="71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70"/>
      <c r="G877" s="5"/>
      <c r="H877" s="5"/>
      <c r="I877" s="71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70"/>
      <c r="G878" s="5"/>
      <c r="H878" s="5"/>
      <c r="I878" s="71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70"/>
      <c r="G879" s="5"/>
      <c r="H879" s="5"/>
      <c r="I879" s="71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70"/>
      <c r="G880" s="5"/>
      <c r="H880" s="5"/>
      <c r="I880" s="71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70"/>
      <c r="G881" s="5"/>
      <c r="H881" s="5"/>
      <c r="I881" s="71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70"/>
      <c r="G882" s="5"/>
      <c r="H882" s="5"/>
      <c r="I882" s="71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70"/>
      <c r="G883" s="5"/>
      <c r="H883" s="5"/>
      <c r="I883" s="71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70"/>
      <c r="G884" s="5"/>
      <c r="H884" s="5"/>
      <c r="I884" s="71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70"/>
      <c r="G885" s="5"/>
      <c r="H885" s="5"/>
      <c r="I885" s="71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70"/>
      <c r="G886" s="5"/>
      <c r="H886" s="5"/>
      <c r="I886" s="71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70"/>
      <c r="G887" s="5"/>
      <c r="H887" s="5"/>
      <c r="I887" s="71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70"/>
      <c r="G888" s="5"/>
      <c r="H888" s="5"/>
      <c r="I888" s="71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70"/>
      <c r="G889" s="5"/>
      <c r="H889" s="5"/>
      <c r="I889" s="71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70"/>
      <c r="G890" s="5"/>
      <c r="H890" s="5"/>
      <c r="I890" s="71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70"/>
      <c r="G891" s="5"/>
      <c r="H891" s="5"/>
      <c r="I891" s="71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70"/>
      <c r="G892" s="5"/>
      <c r="H892" s="5"/>
      <c r="I892" s="71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70"/>
      <c r="G893" s="5"/>
      <c r="H893" s="5"/>
      <c r="I893" s="71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70"/>
      <c r="G894" s="5"/>
      <c r="H894" s="5"/>
      <c r="I894" s="71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70"/>
      <c r="G895" s="5"/>
      <c r="H895" s="5"/>
      <c r="I895" s="71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70"/>
      <c r="G896" s="5"/>
      <c r="H896" s="5"/>
      <c r="I896" s="71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70"/>
      <c r="G897" s="5"/>
      <c r="H897" s="5"/>
      <c r="I897" s="71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70"/>
      <c r="G898" s="5"/>
      <c r="H898" s="5"/>
      <c r="I898" s="71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70"/>
      <c r="G899" s="5"/>
      <c r="H899" s="5"/>
      <c r="I899" s="71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70"/>
      <c r="G900" s="5"/>
      <c r="H900" s="5"/>
      <c r="I900" s="71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70"/>
      <c r="G901" s="5"/>
      <c r="H901" s="5"/>
      <c r="I901" s="71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70"/>
      <c r="G902" s="5"/>
      <c r="H902" s="5"/>
      <c r="I902" s="71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70"/>
      <c r="G903" s="5"/>
      <c r="H903" s="5"/>
      <c r="I903" s="71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70"/>
      <c r="G904" s="5"/>
      <c r="H904" s="5"/>
      <c r="I904" s="71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70"/>
      <c r="G905" s="5"/>
      <c r="H905" s="5"/>
      <c r="I905" s="71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70"/>
      <c r="G906" s="5"/>
      <c r="H906" s="5"/>
      <c r="I906" s="71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70"/>
      <c r="G907" s="5"/>
      <c r="H907" s="5"/>
      <c r="I907" s="71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70"/>
      <c r="G908" s="5"/>
      <c r="H908" s="5"/>
      <c r="I908" s="71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70"/>
      <c r="G909" s="5"/>
      <c r="H909" s="5"/>
      <c r="I909" s="71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70"/>
      <c r="G910" s="5"/>
      <c r="H910" s="5"/>
      <c r="I910" s="71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70"/>
      <c r="G911" s="5"/>
      <c r="H911" s="5"/>
      <c r="I911" s="71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70"/>
      <c r="G912" s="5"/>
      <c r="H912" s="5"/>
      <c r="I912" s="71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70"/>
      <c r="G913" s="5"/>
      <c r="H913" s="5"/>
      <c r="I913" s="71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70"/>
      <c r="G914" s="5"/>
      <c r="H914" s="5"/>
      <c r="I914" s="71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70"/>
      <c r="G915" s="5"/>
      <c r="H915" s="5"/>
      <c r="I915" s="71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70"/>
      <c r="G916" s="5"/>
      <c r="H916" s="5"/>
      <c r="I916" s="71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70"/>
      <c r="G917" s="5"/>
      <c r="H917" s="5"/>
      <c r="I917" s="71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70"/>
      <c r="G918" s="5"/>
      <c r="H918" s="5"/>
      <c r="I918" s="71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70"/>
      <c r="G919" s="5"/>
      <c r="H919" s="5"/>
      <c r="I919" s="71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70"/>
      <c r="G920" s="5"/>
      <c r="H920" s="5"/>
      <c r="I920" s="71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70"/>
      <c r="G921" s="5"/>
      <c r="H921" s="5"/>
      <c r="I921" s="71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70"/>
      <c r="G922" s="5"/>
      <c r="H922" s="5"/>
      <c r="I922" s="71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70"/>
      <c r="G923" s="5"/>
      <c r="H923" s="5"/>
      <c r="I923" s="71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70"/>
      <c r="G924" s="5"/>
      <c r="H924" s="5"/>
      <c r="I924" s="71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70"/>
      <c r="G925" s="5"/>
      <c r="H925" s="5"/>
      <c r="I925" s="71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70"/>
      <c r="G926" s="5"/>
      <c r="H926" s="5"/>
      <c r="I926" s="71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70"/>
      <c r="G927" s="5"/>
      <c r="H927" s="5"/>
      <c r="I927" s="71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70"/>
      <c r="G928" s="5"/>
      <c r="H928" s="5"/>
      <c r="I928" s="71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70"/>
      <c r="G929" s="5"/>
      <c r="H929" s="5"/>
      <c r="I929" s="71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70"/>
      <c r="G930" s="5"/>
      <c r="H930" s="5"/>
      <c r="I930" s="71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70"/>
      <c r="G931" s="5"/>
      <c r="H931" s="5"/>
      <c r="I931" s="71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70"/>
      <c r="G932" s="5"/>
      <c r="H932" s="5"/>
      <c r="I932" s="71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70"/>
      <c r="G933" s="5"/>
      <c r="H933" s="5"/>
      <c r="I933" s="71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70"/>
      <c r="G934" s="5"/>
      <c r="H934" s="5"/>
      <c r="I934" s="71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70"/>
      <c r="G935" s="5"/>
      <c r="H935" s="5"/>
      <c r="I935" s="71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70"/>
      <c r="G936" s="5"/>
      <c r="H936" s="5"/>
      <c r="I936" s="71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70"/>
      <c r="G937" s="5"/>
      <c r="H937" s="5"/>
      <c r="I937" s="71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70"/>
      <c r="G938" s="5"/>
      <c r="H938" s="5"/>
      <c r="I938" s="71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70"/>
      <c r="G939" s="5"/>
      <c r="H939" s="5"/>
      <c r="I939" s="71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70"/>
      <c r="G940" s="5"/>
      <c r="H940" s="5"/>
      <c r="I940" s="71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70"/>
      <c r="G941" s="5"/>
      <c r="H941" s="5"/>
      <c r="I941" s="71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70"/>
      <c r="G942" s="5"/>
      <c r="H942" s="5"/>
      <c r="I942" s="71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70"/>
      <c r="G943" s="5"/>
      <c r="H943" s="5"/>
      <c r="I943" s="71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70"/>
      <c r="G944" s="5"/>
      <c r="H944" s="5"/>
      <c r="I944" s="71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70"/>
      <c r="G945" s="5"/>
      <c r="H945" s="5"/>
      <c r="I945" s="71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70"/>
      <c r="G946" s="5"/>
      <c r="H946" s="5"/>
      <c r="I946" s="71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70"/>
      <c r="G947" s="5"/>
      <c r="H947" s="5"/>
      <c r="I947" s="71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70"/>
      <c r="G948" s="5"/>
      <c r="H948" s="5"/>
      <c r="I948" s="71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70"/>
      <c r="G949" s="5"/>
      <c r="H949" s="5"/>
      <c r="I949" s="71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70"/>
      <c r="G950" s="5"/>
      <c r="H950" s="5"/>
      <c r="I950" s="71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70"/>
      <c r="G951" s="5"/>
      <c r="H951" s="5"/>
      <c r="I951" s="71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70"/>
      <c r="G952" s="5"/>
      <c r="H952" s="5"/>
      <c r="I952" s="71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70"/>
      <c r="G953" s="5"/>
      <c r="H953" s="5"/>
      <c r="I953" s="71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70"/>
      <c r="G954" s="5"/>
      <c r="H954" s="5"/>
      <c r="I954" s="71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70"/>
      <c r="G955" s="5"/>
      <c r="H955" s="5"/>
      <c r="I955" s="71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70"/>
      <c r="G956" s="5"/>
      <c r="H956" s="5"/>
      <c r="I956" s="71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70"/>
      <c r="G957" s="5"/>
      <c r="H957" s="5"/>
      <c r="I957" s="71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70"/>
      <c r="G958" s="5"/>
      <c r="H958" s="5"/>
      <c r="I958" s="71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70"/>
      <c r="G959" s="5"/>
      <c r="H959" s="5"/>
      <c r="I959" s="71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70"/>
      <c r="G960" s="5"/>
      <c r="H960" s="5"/>
      <c r="I960" s="71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70"/>
      <c r="G961" s="5"/>
      <c r="H961" s="5"/>
      <c r="I961" s="71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70"/>
      <c r="G962" s="5"/>
      <c r="H962" s="5"/>
      <c r="I962" s="71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70"/>
      <c r="G963" s="5"/>
      <c r="H963" s="5"/>
      <c r="I963" s="71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70"/>
      <c r="G964" s="5"/>
      <c r="H964" s="5"/>
      <c r="I964" s="71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70"/>
      <c r="G965" s="5"/>
      <c r="H965" s="5"/>
      <c r="I965" s="71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70"/>
      <c r="G966" s="5"/>
      <c r="H966" s="5"/>
      <c r="I966" s="71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70"/>
      <c r="G967" s="5"/>
      <c r="H967" s="5"/>
      <c r="I967" s="71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70"/>
      <c r="G968" s="5"/>
      <c r="H968" s="5"/>
      <c r="I968" s="71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70"/>
      <c r="G969" s="5"/>
      <c r="H969" s="5"/>
      <c r="I969" s="71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70"/>
      <c r="G970" s="5"/>
      <c r="H970" s="5"/>
      <c r="I970" s="71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70"/>
      <c r="G971" s="5"/>
      <c r="H971" s="5"/>
      <c r="I971" s="71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70"/>
      <c r="G972" s="5"/>
      <c r="H972" s="5"/>
      <c r="I972" s="71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70"/>
      <c r="G973" s="5"/>
      <c r="H973" s="5"/>
      <c r="I973" s="71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70"/>
      <c r="G974" s="5"/>
      <c r="H974" s="5"/>
      <c r="I974" s="71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70"/>
      <c r="G975" s="5"/>
      <c r="H975" s="5"/>
      <c r="I975" s="71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70"/>
      <c r="G976" s="5"/>
      <c r="H976" s="5"/>
      <c r="I976" s="71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70"/>
      <c r="G977" s="5"/>
      <c r="H977" s="5"/>
      <c r="I977" s="71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70"/>
      <c r="G978" s="5"/>
      <c r="H978" s="5"/>
      <c r="I978" s="71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70"/>
      <c r="G979" s="5"/>
      <c r="H979" s="5"/>
      <c r="I979" s="71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70"/>
      <c r="G980" s="5"/>
      <c r="H980" s="5"/>
      <c r="I980" s="71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70"/>
      <c r="G981" s="5"/>
      <c r="H981" s="5"/>
      <c r="I981" s="71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70"/>
      <c r="G982" s="5"/>
      <c r="H982" s="5"/>
      <c r="I982" s="71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70"/>
      <c r="G983" s="5"/>
      <c r="H983" s="5"/>
      <c r="I983" s="71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70"/>
      <c r="G984" s="5"/>
      <c r="H984" s="5"/>
      <c r="I984" s="71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70"/>
      <c r="G985" s="5"/>
      <c r="H985" s="5"/>
      <c r="I985" s="71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70"/>
      <c r="G986" s="5"/>
      <c r="H986" s="5"/>
      <c r="I986" s="71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70"/>
      <c r="G987" s="5"/>
      <c r="H987" s="5"/>
      <c r="I987" s="71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70"/>
      <c r="G988" s="5"/>
      <c r="H988" s="5"/>
      <c r="I988" s="71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70"/>
      <c r="G989" s="5"/>
      <c r="H989" s="5"/>
      <c r="I989" s="71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70"/>
      <c r="G990" s="5"/>
      <c r="H990" s="5"/>
      <c r="I990" s="71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70"/>
      <c r="G991" s="5"/>
      <c r="H991" s="5"/>
      <c r="I991" s="71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70"/>
      <c r="G992" s="5"/>
      <c r="H992" s="5"/>
      <c r="I992" s="71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70"/>
      <c r="G993" s="5"/>
      <c r="H993" s="5"/>
      <c r="I993" s="71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70"/>
      <c r="G994" s="5"/>
      <c r="H994" s="5"/>
      <c r="I994" s="71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70"/>
      <c r="G995" s="5"/>
      <c r="H995" s="5"/>
      <c r="I995" s="71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70"/>
      <c r="G996" s="5"/>
      <c r="H996" s="5"/>
      <c r="I996" s="71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70"/>
      <c r="G997" s="5"/>
      <c r="H997" s="5"/>
      <c r="I997" s="71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70"/>
      <c r="G998" s="5"/>
      <c r="H998" s="5"/>
      <c r="I998" s="71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70"/>
      <c r="G999" s="5"/>
      <c r="H999" s="5"/>
      <c r="I999" s="71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70"/>
      <c r="G1000" s="5"/>
      <c r="H1000" s="5"/>
      <c r="I1000" s="71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5"/>
      <c r="B1001" s="5"/>
      <c r="C1001" s="5"/>
      <c r="D1001" s="5"/>
      <c r="E1001" s="5"/>
      <c r="F1001" s="70"/>
      <c r="G1001" s="5"/>
      <c r="H1001" s="5"/>
      <c r="I1001" s="71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5"/>
      <c r="B1002" s="5"/>
      <c r="C1002" s="5"/>
      <c r="D1002" s="5"/>
      <c r="E1002" s="5"/>
      <c r="F1002" s="70"/>
      <c r="G1002" s="5"/>
      <c r="H1002" s="5"/>
      <c r="I1002" s="71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5"/>
      <c r="B1003" s="5"/>
      <c r="C1003" s="5"/>
      <c r="D1003" s="5"/>
      <c r="E1003" s="5"/>
      <c r="F1003" s="70"/>
      <c r="G1003" s="5"/>
      <c r="H1003" s="5"/>
      <c r="I1003" s="71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>
      <c r="A1004" s="5"/>
      <c r="B1004" s="5"/>
      <c r="C1004" s="5"/>
      <c r="D1004" s="5"/>
      <c r="E1004" s="5"/>
      <c r="F1004" s="70"/>
      <c r="G1004" s="5"/>
      <c r="H1004" s="5"/>
      <c r="I1004" s="71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>
      <c r="A1005" s="5"/>
      <c r="B1005" s="5"/>
      <c r="C1005" s="5"/>
      <c r="D1005" s="5"/>
      <c r="E1005" s="5"/>
      <c r="F1005" s="70"/>
      <c r="G1005" s="5"/>
      <c r="H1005" s="5"/>
      <c r="I1005" s="71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>
      <c r="A1006" s="5"/>
      <c r="B1006" s="5"/>
      <c r="C1006" s="5"/>
      <c r="D1006" s="5"/>
      <c r="E1006" s="5"/>
      <c r="F1006" s="70"/>
      <c r="G1006" s="5"/>
      <c r="H1006" s="5"/>
      <c r="I1006" s="71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>
      <c r="A1007" s="5"/>
      <c r="B1007" s="5"/>
      <c r="C1007" s="5"/>
      <c r="D1007" s="5"/>
      <c r="E1007" s="5"/>
      <c r="F1007" s="70"/>
      <c r="G1007" s="5"/>
      <c r="H1007" s="5"/>
      <c r="I1007" s="71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>
      <c r="A1008" s="5"/>
      <c r="B1008" s="5"/>
      <c r="C1008" s="5"/>
      <c r="D1008" s="5"/>
      <c r="E1008" s="5"/>
      <c r="F1008" s="70"/>
      <c r="G1008" s="5"/>
      <c r="H1008" s="5"/>
      <c r="I1008" s="71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>
      <c r="A1009" s="5"/>
      <c r="B1009" s="5"/>
      <c r="C1009" s="5"/>
      <c r="D1009" s="5"/>
      <c r="E1009" s="5"/>
      <c r="F1009" s="70"/>
      <c r="G1009" s="5"/>
      <c r="H1009" s="5"/>
      <c r="I1009" s="71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>
      <c r="A1010" s="5"/>
      <c r="B1010" s="5"/>
      <c r="C1010" s="5"/>
      <c r="D1010" s="5"/>
      <c r="E1010" s="5"/>
      <c r="F1010" s="70"/>
      <c r="G1010" s="5"/>
      <c r="H1010" s="5"/>
      <c r="I1010" s="71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>
      <c r="A1011" s="5"/>
      <c r="B1011" s="5"/>
      <c r="C1011" s="5"/>
      <c r="D1011" s="5"/>
      <c r="E1011" s="5"/>
      <c r="F1011" s="70"/>
      <c r="G1011" s="5"/>
      <c r="H1011" s="5"/>
      <c r="I1011" s="71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>
      <c r="A1012" s="5"/>
      <c r="B1012" s="5"/>
      <c r="C1012" s="5"/>
      <c r="D1012" s="5"/>
      <c r="E1012" s="5"/>
      <c r="F1012" s="70"/>
      <c r="G1012" s="5"/>
      <c r="H1012" s="5"/>
      <c r="I1012" s="71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>
      <c r="A1013" s="5"/>
      <c r="B1013" s="5"/>
      <c r="C1013" s="5"/>
      <c r="D1013" s="5"/>
      <c r="E1013" s="5"/>
      <c r="F1013" s="70"/>
      <c r="G1013" s="5"/>
      <c r="H1013" s="5"/>
      <c r="I1013" s="71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</sheetData>
  <autoFilter ref="$A$4:$J$51"/>
  <customSheetViews>
    <customSheetView guid="{1B1A46B0-F637-48CA-A084-0557DD65FCBF}" filter="1" showAutoFilter="1">
      <autoFilter ref="$A$4:$J$51"/>
    </customSheetView>
  </customSheetViews>
  <printOptions gridLines="1" horizontalCentered="1"/>
  <pageMargins bottom="0.75" footer="0.0" header="0.0" left="0.25" right="0.25" top="0.75"/>
  <pageSetup fitToWidth="0" cellComments="atEnd" orientation="portrait" pageOrder="overThenDown"/>
  <drawing r:id="rId2"/>
  <legacyDrawing r:id="rId3"/>
</worksheet>
</file>