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ms Club Members" sheetId="1" r:id="rId3"/>
    <sheet state="visible" name="Membership DirectoryFiscal " sheetId="2" r:id="rId4"/>
    <sheet state="visible" name="Play date coordinations" sheetId="3" r:id="rId5"/>
    <sheet state="visible" name="Past Members Information" sheetId="4" r:id="rId6"/>
    <sheet state="visible" name="Renewal Information" sheetId="5" r:id="rId7"/>
    <sheet state="visible" name="Form Responses 2"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W12">
      <text>
        <t xml:space="preserve">Responder updated this value.</t>
      </text>
    </comment>
  </commentList>
</comments>
</file>

<file path=xl/sharedStrings.xml><?xml version="1.0" encoding="utf-8"?>
<sst xmlns="http://schemas.openxmlformats.org/spreadsheetml/2006/main" count="1804" uniqueCount="1019">
  <si>
    <t>Moms Club of Sutton Directory</t>
  </si>
  <si>
    <t>Class of 2024</t>
  </si>
  <si>
    <t>First Name</t>
  </si>
  <si>
    <t>Last Name</t>
  </si>
  <si>
    <t>Address</t>
  </si>
  <si>
    <t>Town</t>
  </si>
  <si>
    <t>Email</t>
  </si>
  <si>
    <t>Phone</t>
  </si>
  <si>
    <t>Child 1</t>
  </si>
  <si>
    <t>Child 2</t>
  </si>
  <si>
    <t>Child 3</t>
  </si>
  <si>
    <t>Child 4</t>
  </si>
  <si>
    <t>State</t>
  </si>
  <si>
    <t>Zip Code</t>
  </si>
  <si>
    <t>Start Date</t>
  </si>
  <si>
    <t>Cell Phone</t>
  </si>
  <si>
    <t>E-mail</t>
  </si>
  <si>
    <t>End Date</t>
  </si>
  <si>
    <t>Join Date</t>
  </si>
  <si>
    <t>Home Phone</t>
  </si>
  <si>
    <t>Child I</t>
  </si>
  <si>
    <t>Birthday</t>
  </si>
  <si>
    <t>Child  II</t>
  </si>
  <si>
    <t>Child III</t>
  </si>
  <si>
    <t>Child IV</t>
  </si>
  <si>
    <t>Moms Birthday</t>
  </si>
  <si>
    <t>Spouse</t>
  </si>
  <si>
    <t>Anniversary</t>
  </si>
  <si>
    <t>Title</t>
  </si>
  <si>
    <t>Akram</t>
  </si>
  <si>
    <t>Kamrani</t>
  </si>
  <si>
    <t>111 Ariel Circle</t>
  </si>
  <si>
    <t>Sutton</t>
  </si>
  <si>
    <t>MA</t>
  </si>
  <si>
    <t>01590</t>
  </si>
  <si>
    <t>412-320-5775</t>
  </si>
  <si>
    <t>akram.kamy@gmail.com</t>
  </si>
  <si>
    <t xml:space="preserve">Maya </t>
  </si>
  <si>
    <t>Daniel</t>
  </si>
  <si>
    <t>Amir</t>
  </si>
  <si>
    <t>Alida</t>
  </si>
  <si>
    <t>Moncada</t>
  </si>
  <si>
    <t>21 Davis Rd.</t>
  </si>
  <si>
    <t>Millbury</t>
  </si>
  <si>
    <t>alidamm82@gmail.com</t>
  </si>
  <si>
    <t>774-287-2447</t>
  </si>
  <si>
    <t>Zoe</t>
  </si>
  <si>
    <t>Alena</t>
  </si>
  <si>
    <t>Gaye</t>
  </si>
  <si>
    <t>7 Lordvale Blvd</t>
  </si>
  <si>
    <t>Grafton</t>
  </si>
  <si>
    <t>01519</t>
  </si>
  <si>
    <t>508-596-6466</t>
  </si>
  <si>
    <t>alena.gaye@yahoo.com</t>
  </si>
  <si>
    <t>Aicha</t>
  </si>
  <si>
    <t>Oumar</t>
  </si>
  <si>
    <t>Papa Samba</t>
  </si>
  <si>
    <t>Alicia</t>
  </si>
  <si>
    <t>Bergeron</t>
  </si>
  <si>
    <t>19 Deernolm Street</t>
  </si>
  <si>
    <t>North Grafton</t>
  </si>
  <si>
    <t>508-369-3718</t>
  </si>
  <si>
    <t>alicia.carriero@gmail.com</t>
  </si>
  <si>
    <t>Spencer</t>
  </si>
  <si>
    <t>Gregg</t>
  </si>
  <si>
    <t>01527</t>
  </si>
  <si>
    <t>Angela</t>
  </si>
  <si>
    <t>Mueller</t>
  </si>
  <si>
    <t>20 Burbank Rd.</t>
  </si>
  <si>
    <t>774-249-8259</t>
  </si>
  <si>
    <t>angelamueller20@yahoo.com</t>
  </si>
  <si>
    <t>Sophia</t>
  </si>
  <si>
    <t>Tage</t>
  </si>
  <si>
    <t>Eric</t>
  </si>
  <si>
    <t>Secretary</t>
  </si>
  <si>
    <t>Arielle</t>
  </si>
  <si>
    <t>Postizzi</t>
  </si>
  <si>
    <t>67 Barbara Jean St</t>
  </si>
  <si>
    <t>617-470-7461</t>
  </si>
  <si>
    <t>ariellepostizzi@gmail.com</t>
  </si>
  <si>
    <t>Nicole</t>
  </si>
  <si>
    <t>Jack</t>
  </si>
  <si>
    <t>Harris</t>
  </si>
  <si>
    <t>Jane</t>
  </si>
  <si>
    <t>Brittany</t>
  </si>
  <si>
    <t>Bagnoli</t>
  </si>
  <si>
    <t>242 Riverlin St.</t>
  </si>
  <si>
    <t>01586</t>
  </si>
  <si>
    <t>508-808-4364</t>
  </si>
  <si>
    <t>brittlynne1@gmail.com</t>
  </si>
  <si>
    <t>Mason</t>
  </si>
  <si>
    <t>Gavin</t>
  </si>
  <si>
    <t>Gregory</t>
  </si>
  <si>
    <t>Administrative VP</t>
  </si>
  <si>
    <t>Emily</t>
  </si>
  <si>
    <t>Coelho</t>
  </si>
  <si>
    <t>24 Sibley St</t>
  </si>
  <si>
    <t>Emily@ourlittlecasita.com</t>
  </si>
  <si>
    <t>860-861-5233</t>
  </si>
  <si>
    <t>Toby</t>
  </si>
  <si>
    <t>Drew</t>
  </si>
  <si>
    <t>Reid</t>
  </si>
  <si>
    <t>Christina</t>
  </si>
  <si>
    <t>Catusi</t>
  </si>
  <si>
    <t>1 ramshorn road</t>
  </si>
  <si>
    <t>774-823-0934</t>
  </si>
  <si>
    <t>christinacatusi@yahoo.com</t>
  </si>
  <si>
    <t>Joseph</t>
  </si>
  <si>
    <t>James</t>
  </si>
  <si>
    <t>Danielle</t>
  </si>
  <si>
    <t>Blanchard</t>
  </si>
  <si>
    <t>248 mile hill rd</t>
  </si>
  <si>
    <t>Boylston</t>
  </si>
  <si>
    <t>01505</t>
  </si>
  <si>
    <t>617-543-4153</t>
  </si>
  <si>
    <t>danielleeeid@gmail.com</t>
  </si>
  <si>
    <t>Eli</t>
  </si>
  <si>
    <t>Leo</t>
  </si>
  <si>
    <t>Dave</t>
  </si>
  <si>
    <t>Deb</t>
  </si>
  <si>
    <t>Henderson</t>
  </si>
  <si>
    <t>41 Potter Hill Road</t>
  </si>
  <si>
    <t>864-414-1811</t>
  </si>
  <si>
    <t>henderdeb@gmail.com</t>
  </si>
  <si>
    <t>508-839-5649</t>
  </si>
  <si>
    <t>Zach</t>
  </si>
  <si>
    <t>Nicholas</t>
  </si>
  <si>
    <t>Jim</t>
  </si>
  <si>
    <t>Dilya</t>
  </si>
  <si>
    <t>Sullivan</t>
  </si>
  <si>
    <t>4 Silver Spruce Dr.</t>
  </si>
  <si>
    <t>903-487-9878</t>
  </si>
  <si>
    <t>kaddilik@yahoo.com</t>
  </si>
  <si>
    <t>Sophina</t>
  </si>
  <si>
    <t>Arya</t>
  </si>
  <si>
    <t>Christopher</t>
  </si>
  <si>
    <t>Elizabeth</t>
  </si>
  <si>
    <t>50 Quabbin Path</t>
  </si>
  <si>
    <t>617-448-8658</t>
  </si>
  <si>
    <t>lizharrismsw@gmail.com</t>
  </si>
  <si>
    <t>Liam</t>
  </si>
  <si>
    <t>Molly</t>
  </si>
  <si>
    <t>Ben</t>
  </si>
  <si>
    <t>Jahn</t>
  </si>
  <si>
    <t>10 Pratt Street</t>
  </si>
  <si>
    <t>South Grafton</t>
  </si>
  <si>
    <t>203-808-6750</t>
  </si>
  <si>
    <t>emily.a.jahn@gmail.com</t>
  </si>
  <si>
    <t>Elias</t>
  </si>
  <si>
    <t>Lucy</t>
  </si>
  <si>
    <t>Martin</t>
  </si>
  <si>
    <t>Erin</t>
  </si>
  <si>
    <t>Menard</t>
  </si>
  <si>
    <t>6 Old Howarth Rd.</t>
  </si>
  <si>
    <t>Oxford</t>
  </si>
  <si>
    <t>01537</t>
  </si>
  <si>
    <t>617-913-1901</t>
  </si>
  <si>
    <t>erinkmenard1984@gmail.com</t>
  </si>
  <si>
    <t xml:space="preserve">Emma </t>
  </si>
  <si>
    <t>Brian</t>
  </si>
  <si>
    <t>Holly</t>
  </si>
  <si>
    <t>Burch</t>
  </si>
  <si>
    <t>36 North St</t>
  </si>
  <si>
    <t>816-401-2404</t>
  </si>
  <si>
    <t>hollyburch@gmail.com</t>
  </si>
  <si>
    <t xml:space="preserve">Alex </t>
  </si>
  <si>
    <t>Teague</t>
  </si>
  <si>
    <t>Kaitlyn</t>
  </si>
  <si>
    <t>Wade</t>
  </si>
  <si>
    <t>Irene</t>
  </si>
  <si>
    <t>Mulundo</t>
  </si>
  <si>
    <t>67 B Commenwealth Ave</t>
  </si>
  <si>
    <t>Worcester</t>
  </si>
  <si>
    <t>01607</t>
  </si>
  <si>
    <t>774-253-7365</t>
  </si>
  <si>
    <t>Irene.Mugo1@gmail.com</t>
  </si>
  <si>
    <t>Joshua</t>
  </si>
  <si>
    <t>Esther</t>
  </si>
  <si>
    <t>Matthew</t>
  </si>
  <si>
    <t xml:space="preserve">Jenni </t>
  </si>
  <si>
    <t>Wegman</t>
  </si>
  <si>
    <t>134 Leland Hill Rd</t>
  </si>
  <si>
    <t>508-981-8374</t>
  </si>
  <si>
    <t>Jenni.08.W@gmail.com</t>
  </si>
  <si>
    <t>Maverick</t>
  </si>
  <si>
    <t>Due in Spring 2019</t>
  </si>
  <si>
    <t>Jennifer</t>
  </si>
  <si>
    <t>Anderson</t>
  </si>
  <si>
    <t xml:space="preserve">50 Locust St. </t>
  </si>
  <si>
    <t>01540</t>
  </si>
  <si>
    <t>508-523-2986</t>
  </si>
  <si>
    <t>Jenanderson1216@yahoo.com</t>
  </si>
  <si>
    <t>Jason</t>
  </si>
  <si>
    <t>Losavio</t>
  </si>
  <si>
    <t>424 Romonoski Dr</t>
  </si>
  <si>
    <t>Northbridge</t>
  </si>
  <si>
    <t>01534</t>
  </si>
  <si>
    <t>jen.losavio3@gmail.com</t>
  </si>
  <si>
    <t>Emma</t>
  </si>
  <si>
    <t>Joe</t>
  </si>
  <si>
    <t>Jill</t>
  </si>
  <si>
    <t>Bredmehl</t>
  </si>
  <si>
    <t>5 Hunters Court</t>
  </si>
  <si>
    <t>774-259-7428</t>
  </si>
  <si>
    <t>jillann83@gmail.com</t>
  </si>
  <si>
    <t>Benjamin</t>
  </si>
  <si>
    <t>Caleb</t>
  </si>
  <si>
    <t>Shauit</t>
  </si>
  <si>
    <t>Jocelyn</t>
  </si>
  <si>
    <t>Baumann</t>
  </si>
  <si>
    <t>31 Greany Drive</t>
  </si>
  <si>
    <t>401-529-2831</t>
  </si>
  <si>
    <t>Jbaumann817@gmail.com</t>
  </si>
  <si>
    <t>Aston</t>
  </si>
  <si>
    <t>Ryder</t>
  </si>
  <si>
    <t>Isabella</t>
  </si>
  <si>
    <t>Tim</t>
  </si>
  <si>
    <t>Justine</t>
  </si>
  <si>
    <t>Cole</t>
  </si>
  <si>
    <t>20 Sacarrappa Rd.</t>
  </si>
  <si>
    <t>802-760-9519</t>
  </si>
  <si>
    <t>justine.e.cole@gmail.com</t>
  </si>
  <si>
    <t>Juliana</t>
  </si>
  <si>
    <t>New Baby</t>
  </si>
  <si>
    <t>Santiago Garcia</t>
  </si>
  <si>
    <t>Karly</t>
  </si>
  <si>
    <t>Snow</t>
  </si>
  <si>
    <t>275 Mendon Rd</t>
  </si>
  <si>
    <t>484-560-6471</t>
  </si>
  <si>
    <t>karlysnow90@gmail.com</t>
  </si>
  <si>
    <t>Fiona</t>
  </si>
  <si>
    <t>Kassondra</t>
  </si>
  <si>
    <t>Emmons</t>
  </si>
  <si>
    <t>4 Pratt St</t>
  </si>
  <si>
    <t>774-276-6847</t>
  </si>
  <si>
    <t>KasEmmons@gmail.com</t>
  </si>
  <si>
    <t>774-276-6857</t>
  </si>
  <si>
    <t>Caroline</t>
  </si>
  <si>
    <t>Caitlyn</t>
  </si>
  <si>
    <t>Micheal</t>
  </si>
  <si>
    <t>Kate</t>
  </si>
  <si>
    <t>Mier</t>
  </si>
  <si>
    <t>364 W Main St.</t>
  </si>
  <si>
    <t>508-277-6215</t>
  </si>
  <si>
    <t>katemier13@gmail.com</t>
  </si>
  <si>
    <t>Eleanor Rose Mier Thompson</t>
  </si>
  <si>
    <t>Rafael</t>
  </si>
  <si>
    <t>Diego</t>
  </si>
  <si>
    <t>Kimberly</t>
  </si>
  <si>
    <t>Cake</t>
  </si>
  <si>
    <t>145 Armsby Rd</t>
  </si>
  <si>
    <t>508-865-0104</t>
  </si>
  <si>
    <t>kimberlycake@outlook.com</t>
  </si>
  <si>
    <t>Kristiana</t>
  </si>
  <si>
    <t>Gentian</t>
  </si>
  <si>
    <t>Laura</t>
  </si>
  <si>
    <t>Chamorro</t>
  </si>
  <si>
    <t>117 Providence Rd.</t>
  </si>
  <si>
    <t>603-738-2813</t>
  </si>
  <si>
    <t>najera0518@yahoo.com</t>
  </si>
  <si>
    <t>Amelia</t>
  </si>
  <si>
    <t>Vida</t>
  </si>
  <si>
    <t>Erik</t>
  </si>
  <si>
    <t>Treasurer</t>
  </si>
  <si>
    <t>Kobialka</t>
  </si>
  <si>
    <t>120 Dudley Rd.</t>
  </si>
  <si>
    <t>508-873-2451</t>
  </si>
  <si>
    <t>Lmarsh09@elmira.edu</t>
  </si>
  <si>
    <t>Jonah</t>
  </si>
  <si>
    <t xml:space="preserve">Lori </t>
  </si>
  <si>
    <t>Giardono</t>
  </si>
  <si>
    <t>5 Cross St.</t>
  </si>
  <si>
    <t>Upton</t>
  </si>
  <si>
    <t>01568</t>
  </si>
  <si>
    <t>518-281-8688</t>
  </si>
  <si>
    <t>Lori.Giardono@gmail.com</t>
  </si>
  <si>
    <t xml:space="preserve">Layla </t>
  </si>
  <si>
    <t>Derek</t>
  </si>
  <si>
    <t>Marissa</t>
  </si>
  <si>
    <t xml:space="preserve">Post </t>
  </si>
  <si>
    <t>27 Lackey Rd.</t>
  </si>
  <si>
    <t>401-529-5420</t>
  </si>
  <si>
    <t>MLPost725@gmail.com</t>
  </si>
  <si>
    <t>Cody</t>
  </si>
  <si>
    <t>Hunter</t>
  </si>
  <si>
    <t>Madison</t>
  </si>
  <si>
    <t>Jordan</t>
  </si>
  <si>
    <t>President</t>
  </si>
  <si>
    <t>Mary</t>
  </si>
  <si>
    <t>Hescock</t>
  </si>
  <si>
    <t>59 Grove St</t>
  </si>
  <si>
    <t>Douglas</t>
  </si>
  <si>
    <t>01516</t>
  </si>
  <si>
    <t>978-257-0667</t>
  </si>
  <si>
    <t>MaryHescock@gmail.com</t>
  </si>
  <si>
    <t>Julia</t>
  </si>
  <si>
    <t xml:space="preserve">Chris </t>
  </si>
  <si>
    <t>Megan</t>
  </si>
  <si>
    <t>Norke</t>
  </si>
  <si>
    <t>33 Dudley Ln.</t>
  </si>
  <si>
    <t>978-578-4507</t>
  </si>
  <si>
    <t>Alexis</t>
  </si>
  <si>
    <t>Brianna</t>
  </si>
  <si>
    <t>Pete</t>
  </si>
  <si>
    <t>Meghan</t>
  </si>
  <si>
    <t>Foucher</t>
  </si>
  <si>
    <t>5 Wheelock Ave</t>
  </si>
  <si>
    <t>603-320-0667</t>
  </si>
  <si>
    <t>Meghanfoucher@gmail.com</t>
  </si>
  <si>
    <t>Isabelle</t>
  </si>
  <si>
    <t>Justin</t>
  </si>
  <si>
    <t>Melissa</t>
  </si>
  <si>
    <t>Fleming</t>
  </si>
  <si>
    <t>31 Elmwood St</t>
  </si>
  <si>
    <t>01560</t>
  </si>
  <si>
    <t>774-242-2202</t>
  </si>
  <si>
    <t>melissa.fleming627@hotmail.com</t>
  </si>
  <si>
    <t>Steven</t>
  </si>
  <si>
    <t>Sarah</t>
  </si>
  <si>
    <t>Michelle</t>
  </si>
  <si>
    <t>Ouellette</t>
  </si>
  <si>
    <t>52 Peach Tree Dr</t>
  </si>
  <si>
    <t>508-330-4395</t>
  </si>
  <si>
    <t>Gracie</t>
  </si>
  <si>
    <t>Aiden</t>
  </si>
  <si>
    <t>Nate</t>
  </si>
  <si>
    <t>Natalie</t>
  </si>
  <si>
    <t>Talcott</t>
  </si>
  <si>
    <t>57 Waterville St.</t>
  </si>
  <si>
    <t>01536</t>
  </si>
  <si>
    <t>603-667-0569</t>
  </si>
  <si>
    <t>natalie.talcott@gmail.com</t>
  </si>
  <si>
    <t>Piper Isabelle (Izzy)</t>
  </si>
  <si>
    <t>Emmett Theodore (Theo)</t>
  </si>
  <si>
    <t>Nick</t>
  </si>
  <si>
    <t>Membership VP</t>
  </si>
  <si>
    <t>Smith</t>
  </si>
  <si>
    <t>Nichole</t>
  </si>
  <si>
    <t>Maybay</t>
  </si>
  <si>
    <t>11 Jenna Lane</t>
  </si>
  <si>
    <t>774-266-0689</t>
  </si>
  <si>
    <t>nicholemaybay@gmail.com</t>
  </si>
  <si>
    <t>774-266-3039</t>
  </si>
  <si>
    <t>Chase</t>
  </si>
  <si>
    <t>Aimee</t>
  </si>
  <si>
    <t>Colton</t>
  </si>
  <si>
    <t>Corey</t>
  </si>
  <si>
    <t>Patty</t>
  </si>
  <si>
    <t>104 Depot Rd.</t>
  </si>
  <si>
    <t>Gardner</t>
  </si>
  <si>
    <t>390 Greenwood St.</t>
  </si>
  <si>
    <t>508-614-0633</t>
  </si>
  <si>
    <t>Blake</t>
  </si>
  <si>
    <t>617-281-1408</t>
  </si>
  <si>
    <t>patty@arronjoseph.com</t>
  </si>
  <si>
    <t>Vincent</t>
  </si>
  <si>
    <t>Arron</t>
  </si>
  <si>
    <t>Rebecca</t>
  </si>
  <si>
    <t>Katz</t>
  </si>
  <si>
    <t>34 Hartness Rd.</t>
  </si>
  <si>
    <t>978-835-0075</t>
  </si>
  <si>
    <t>amb3321@yahoo.com</t>
  </si>
  <si>
    <t>katzr815@gmail.com</t>
  </si>
  <si>
    <t>Evelyn</t>
  </si>
  <si>
    <t>Aaron</t>
  </si>
  <si>
    <t>Barry</t>
  </si>
  <si>
    <t>70 Aspen Ave.</t>
  </si>
  <si>
    <t>Randell</t>
  </si>
  <si>
    <t>Amy</t>
  </si>
  <si>
    <t>12 Logan Path</t>
  </si>
  <si>
    <t>508-839-6845</t>
  </si>
  <si>
    <t>774-551-6043</t>
  </si>
  <si>
    <t>Katie</t>
  </si>
  <si>
    <t>Cameron</t>
  </si>
  <si>
    <t>Peck</t>
  </si>
  <si>
    <t>10 Pine Ridge Dr</t>
  </si>
  <si>
    <t>781-330-6586</t>
  </si>
  <si>
    <t>Michael</t>
  </si>
  <si>
    <t>Mathew</t>
  </si>
  <si>
    <t>Palaia</t>
  </si>
  <si>
    <t>14 Whiting Rd.</t>
  </si>
  <si>
    <t>508-731-6222</t>
  </si>
  <si>
    <t>413-695-6821</t>
  </si>
  <si>
    <t>sarahbarry2014@gmail.com</t>
  </si>
  <si>
    <t>860-917-3444</t>
  </si>
  <si>
    <t>Sam</t>
  </si>
  <si>
    <t>Max</t>
  </si>
  <si>
    <t>Annelise</t>
  </si>
  <si>
    <t>amypalaia@yahoo.com</t>
  </si>
  <si>
    <t>Meganck</t>
  </si>
  <si>
    <t>April</t>
  </si>
  <si>
    <t>31 Meadow Lane</t>
  </si>
  <si>
    <t>N. Grafton</t>
  </si>
  <si>
    <t>248-840-1988</t>
  </si>
  <si>
    <t>Donnacha</t>
  </si>
  <si>
    <t>Cormac</t>
  </si>
  <si>
    <t>Bardsley</t>
  </si>
  <si>
    <t>Ashley</t>
  </si>
  <si>
    <t>13 George St</t>
  </si>
  <si>
    <t>508-713-2663</t>
  </si>
  <si>
    <t>Nathaniel</t>
  </si>
  <si>
    <t>Cerulo</t>
  </si>
  <si>
    <t>118 Ferry Street</t>
  </si>
  <si>
    <t>Davis</t>
  </si>
  <si>
    <t>149 Main St</t>
  </si>
  <si>
    <t>508-373-3463</t>
  </si>
  <si>
    <t>508-309-2073</t>
  </si>
  <si>
    <t>Olivia</t>
  </si>
  <si>
    <t>sarah_james_1981@hotmail.com</t>
  </si>
  <si>
    <t>Freya Rose</t>
  </si>
  <si>
    <t>Gallagher</t>
  </si>
  <si>
    <t>Cailin</t>
  </si>
  <si>
    <t>73 W. Sutton Rd.</t>
  </si>
  <si>
    <t>339-788-0415</t>
  </si>
  <si>
    <t>Owen</t>
  </si>
  <si>
    <t>Cooper</t>
  </si>
  <si>
    <t>Sharon</t>
  </si>
  <si>
    <t>Ouellet</t>
  </si>
  <si>
    <t>Robsky</t>
  </si>
  <si>
    <t>Chelsea</t>
  </si>
  <si>
    <t>21 Ferry St. #A</t>
  </si>
  <si>
    <t>102 W Millbury Rd</t>
  </si>
  <si>
    <t>S. Grafton</t>
  </si>
  <si>
    <t xml:space="preserve">Sutton </t>
  </si>
  <si>
    <t>774-287-6785</t>
  </si>
  <si>
    <t>Avery</t>
  </si>
  <si>
    <t>508-277-4582</t>
  </si>
  <si>
    <t>sharon.robsky@gmail.com</t>
  </si>
  <si>
    <t>508-731-0604</t>
  </si>
  <si>
    <t>Grace</t>
  </si>
  <si>
    <t>hello@chelseaouellet.com</t>
  </si>
  <si>
    <t>Will</t>
  </si>
  <si>
    <t>Stacey</t>
  </si>
  <si>
    <t>Cannata</t>
  </si>
  <si>
    <t>January</t>
  </si>
  <si>
    <t>74 Barnett Rd.</t>
  </si>
  <si>
    <t>978-960-9093</t>
  </si>
  <si>
    <t>stacey@njctech.com</t>
  </si>
  <si>
    <t>508-865-2339</t>
  </si>
  <si>
    <t>Luke</t>
  </si>
  <si>
    <t>Brock</t>
  </si>
  <si>
    <t>Stephanie</t>
  </si>
  <si>
    <t>Stevens</t>
  </si>
  <si>
    <t>624 Main St. Unit A</t>
  </si>
  <si>
    <t>North Oxford</t>
  </si>
  <si>
    <t>LaCoe</t>
  </si>
  <si>
    <t>801-580-3678</t>
  </si>
  <si>
    <t>Stephynut@gmail.com</t>
  </si>
  <si>
    <t>59 Hartness Road</t>
  </si>
  <si>
    <t>508-917-8687</t>
  </si>
  <si>
    <t>774-696-4122</t>
  </si>
  <si>
    <t>Abigail</t>
  </si>
  <si>
    <t>Brynlee</t>
  </si>
  <si>
    <t>Garett</t>
  </si>
  <si>
    <t>Tami</t>
  </si>
  <si>
    <t>Erickson</t>
  </si>
  <si>
    <t xml:space="preserve">12 Palace Gardens Road </t>
  </si>
  <si>
    <t>508-340-8463</t>
  </si>
  <si>
    <t>tami.erickson@outlook.com</t>
  </si>
  <si>
    <t>Charlotte</t>
  </si>
  <si>
    <t>Tricia</t>
  </si>
  <si>
    <t>Shen</t>
  </si>
  <si>
    <t>71 Hartness Rd.</t>
  </si>
  <si>
    <t>617-823-5350</t>
  </si>
  <si>
    <t>tmetz2003@gmail.com</t>
  </si>
  <si>
    <t>Maxwell</t>
  </si>
  <si>
    <t>Paige</t>
  </si>
  <si>
    <t>Valentina</t>
  </si>
  <si>
    <t>Belov</t>
  </si>
  <si>
    <t>28 Fowler St</t>
  </si>
  <si>
    <t>Kevin</t>
  </si>
  <si>
    <t>617-775-9779</t>
  </si>
  <si>
    <t>Valentina@remaxexec.com</t>
  </si>
  <si>
    <t xml:space="preserve">Kalvinek </t>
  </si>
  <si>
    <t xml:space="preserve">Dahlia </t>
  </si>
  <si>
    <t xml:space="preserve">53 Dodge Road </t>
  </si>
  <si>
    <t>508-865-5749</t>
  </si>
  <si>
    <t>401-440-2334</t>
  </si>
  <si>
    <t>Andrew</t>
  </si>
  <si>
    <t xml:space="preserve">Kenneth </t>
  </si>
  <si>
    <t>Tuff</t>
  </si>
  <si>
    <t>33 Middletown St.</t>
  </si>
  <si>
    <t>508-363-3760</t>
  </si>
  <si>
    <t>617-571-8673</t>
  </si>
  <si>
    <t>Jacob</t>
  </si>
  <si>
    <t>Andrey</t>
  </si>
  <si>
    <t>Vanita</t>
  </si>
  <si>
    <t>Bala</t>
  </si>
  <si>
    <t>4 Morgan Dr.</t>
  </si>
  <si>
    <t>Barsum</t>
  </si>
  <si>
    <t>35 Brookmeadow Lane</t>
  </si>
  <si>
    <t>630-915-6205</t>
  </si>
  <si>
    <t>603-867-9578</t>
  </si>
  <si>
    <t>vanita108@gmail.com</t>
  </si>
  <si>
    <t>Shalini</t>
  </si>
  <si>
    <t>Sid</t>
  </si>
  <si>
    <t>Prashanth</t>
  </si>
  <si>
    <t>Asamoah</t>
  </si>
  <si>
    <t>18 Juniper Lane</t>
  </si>
  <si>
    <t>774-293-5069</t>
  </si>
  <si>
    <t>717-979-2655</t>
  </si>
  <si>
    <t>Varsha</t>
  </si>
  <si>
    <t>Kingsley</t>
  </si>
  <si>
    <t>Abraham</t>
  </si>
  <si>
    <t>Ethan</t>
  </si>
  <si>
    <t>180 Stone School Rd.</t>
  </si>
  <si>
    <t>508-341-5700</t>
  </si>
  <si>
    <t>efua_harrison@yahoo.com</t>
  </si>
  <si>
    <t>varsha.abraham@gmail.com</t>
  </si>
  <si>
    <t>Owusu</t>
  </si>
  <si>
    <t>508-865-4146</t>
  </si>
  <si>
    <t>Noah</t>
  </si>
  <si>
    <t>MacDonald</t>
  </si>
  <si>
    <t xml:space="preserve">Jen </t>
  </si>
  <si>
    <t>4 Boundary Stone Road</t>
  </si>
  <si>
    <t>508-581-4043</t>
  </si>
  <si>
    <t>774-272-0204</t>
  </si>
  <si>
    <t>Colin</t>
  </si>
  <si>
    <t>Askok</t>
  </si>
  <si>
    <t>Walter</t>
  </si>
  <si>
    <t>Lefort</t>
  </si>
  <si>
    <t>20 Welsh Rd</t>
  </si>
  <si>
    <t>774-293-0719</t>
  </si>
  <si>
    <t>welefort@gmail.com</t>
  </si>
  <si>
    <t>Corolyn</t>
  </si>
  <si>
    <t>Haglund</t>
  </si>
  <si>
    <t>Jenna</t>
  </si>
  <si>
    <t>32 Trilliam Run</t>
  </si>
  <si>
    <t>774-696-9384</t>
  </si>
  <si>
    <t>Zawacki</t>
  </si>
  <si>
    <t>5 Ester Circle</t>
  </si>
  <si>
    <t>320-250-2517</t>
  </si>
  <si>
    <t>Hudson</t>
  </si>
  <si>
    <t>Darling</t>
  </si>
  <si>
    <t>15 Virginia Avenue</t>
  </si>
  <si>
    <t>508-266-2057</t>
  </si>
  <si>
    <t>781-696-2620</t>
  </si>
  <si>
    <t>Bennett</t>
  </si>
  <si>
    <t>Scott</t>
  </si>
  <si>
    <t>Starks</t>
  </si>
  <si>
    <t>Joanne</t>
  </si>
  <si>
    <t>72 Main Street</t>
  </si>
  <si>
    <t>508-476-2619</t>
  </si>
  <si>
    <t>617-504-0616</t>
  </si>
  <si>
    <t>Kaleb</t>
  </si>
  <si>
    <t>Pfordresher</t>
  </si>
  <si>
    <t>Julie</t>
  </si>
  <si>
    <t>28 Maple Ave.</t>
  </si>
  <si>
    <t>978-935-0177</t>
  </si>
  <si>
    <t>Graham</t>
  </si>
  <si>
    <t>Penelope</t>
  </si>
  <si>
    <t>Horgan</t>
  </si>
  <si>
    <t>Kalee</t>
  </si>
  <si>
    <t>78 MacArthur Dr.</t>
  </si>
  <si>
    <t>774-437-1738</t>
  </si>
  <si>
    <t>Rose</t>
  </si>
  <si>
    <t>Harvey</t>
  </si>
  <si>
    <t>Karen</t>
  </si>
  <si>
    <t>97 Buttercup Ln</t>
  </si>
  <si>
    <t>508-335-3889</t>
  </si>
  <si>
    <t>Evan</t>
  </si>
  <si>
    <t>Addisyn</t>
  </si>
  <si>
    <t>Dylan</t>
  </si>
  <si>
    <t>Hanna</t>
  </si>
  <si>
    <t>Karla</t>
  </si>
  <si>
    <t>28 Jenna Lane</t>
  </si>
  <si>
    <t>508-266-0617</t>
  </si>
  <si>
    <t>978-852-7520</t>
  </si>
  <si>
    <t>Karoline</t>
  </si>
  <si>
    <t>Sanborn</t>
  </si>
  <si>
    <t>Krissie</t>
  </si>
  <si>
    <t>5 Matthew Circle</t>
  </si>
  <si>
    <t>440-315-1983</t>
  </si>
  <si>
    <t>Willardson</t>
  </si>
  <si>
    <t>Lisa</t>
  </si>
  <si>
    <t>26 Nottingham Rd</t>
  </si>
  <si>
    <t>801-735-6316</t>
  </si>
  <si>
    <t>Joel</t>
  </si>
  <si>
    <t>Jared</t>
  </si>
  <si>
    <t>Maggie</t>
  </si>
  <si>
    <t>Matera</t>
  </si>
  <si>
    <t>10 Attitash Ave</t>
  </si>
  <si>
    <t>413-687-8314</t>
  </si>
  <si>
    <t>maggiematera@gmail.com</t>
  </si>
  <si>
    <t>Topher</t>
  </si>
  <si>
    <t>Billy</t>
  </si>
  <si>
    <t>Riel</t>
  </si>
  <si>
    <t>Meaghan</t>
  </si>
  <si>
    <t>3 Stone School Road</t>
  </si>
  <si>
    <t>774-200-8696</t>
  </si>
  <si>
    <t>Nolan</t>
  </si>
  <si>
    <t>Longenbaker</t>
  </si>
  <si>
    <t>2 Airport Road,  Unit J</t>
  </si>
  <si>
    <t>617-875-9607</t>
  </si>
  <si>
    <t>Timothy</t>
  </si>
  <si>
    <t>Libby</t>
  </si>
  <si>
    <t>161 Stone School Rd</t>
  </si>
  <si>
    <t>508-395-6684</t>
  </si>
  <si>
    <t>Gill</t>
  </si>
  <si>
    <t>Mindy</t>
  </si>
  <si>
    <t>91B Riverlin St</t>
  </si>
  <si>
    <t>720-219-9440</t>
  </si>
  <si>
    <t>Holden</t>
  </si>
  <si>
    <t>Hubert</t>
  </si>
  <si>
    <t>53b Sycamore St.</t>
  </si>
  <si>
    <t>860-942-6563</t>
  </si>
  <si>
    <t>Norah Brichto</t>
  </si>
  <si>
    <t>Camille Brichto</t>
  </si>
  <si>
    <t>nichole08h@gmail.com</t>
  </si>
  <si>
    <t>N/A</t>
  </si>
  <si>
    <t>Leiner</t>
  </si>
  <si>
    <t>118 North St.</t>
  </si>
  <si>
    <t>774-258-1582</t>
  </si>
  <si>
    <t>Bonham</t>
  </si>
  <si>
    <t>Tarckini</t>
  </si>
  <si>
    <t>Pamela</t>
  </si>
  <si>
    <t>307 Millbury Ave.</t>
  </si>
  <si>
    <t>508-799-9045</t>
  </si>
  <si>
    <t>508-981-9045</t>
  </si>
  <si>
    <t>Pam.tarckini@aol.com</t>
  </si>
  <si>
    <t>Courtney</t>
  </si>
  <si>
    <t>Romero</t>
  </si>
  <si>
    <t>65 Barnett Rd.</t>
  </si>
  <si>
    <t>508-353-7720</t>
  </si>
  <si>
    <t>courtneyromero11@gmail.com</t>
  </si>
  <si>
    <t>Leila</t>
  </si>
  <si>
    <t>Jose</t>
  </si>
  <si>
    <t>Tremblay</t>
  </si>
  <si>
    <t>67 Barbara Jean Street</t>
  </si>
  <si>
    <t>508-839-2252</t>
  </si>
  <si>
    <t>617-512-4499</t>
  </si>
  <si>
    <t>Celestino</t>
  </si>
  <si>
    <t>226 Magill Dr</t>
  </si>
  <si>
    <t>508-839-7788</t>
  </si>
  <si>
    <t>774-551-6440</t>
  </si>
  <si>
    <t>Anthony</t>
  </si>
  <si>
    <t>Woodard</t>
  </si>
  <si>
    <t>226 W. Sutton Rd</t>
  </si>
  <si>
    <t>774-994-7575</t>
  </si>
  <si>
    <t>Conner</t>
  </si>
  <si>
    <t>Emmaline</t>
  </si>
  <si>
    <t>McCabe</t>
  </si>
  <si>
    <t>Stacy</t>
  </si>
  <si>
    <t>146 Ariel Circle</t>
  </si>
  <si>
    <t>508-917-8062</t>
  </si>
  <si>
    <t>636-544-2045</t>
  </si>
  <si>
    <t>Alex</t>
  </si>
  <si>
    <t>Blain</t>
  </si>
  <si>
    <t>202 Putnam Hill Rd</t>
  </si>
  <si>
    <t>203-948-0176</t>
  </si>
  <si>
    <t>Arcuri</t>
  </si>
  <si>
    <t>Vanessa</t>
  </si>
  <si>
    <t>301 Boston Rd.</t>
  </si>
  <si>
    <t>774-210-9084</t>
  </si>
  <si>
    <t>Matteo</t>
  </si>
  <si>
    <t>Franco</t>
  </si>
  <si>
    <t>Gisella</t>
  </si>
  <si>
    <t>Amodio</t>
  </si>
  <si>
    <t>Victoria</t>
  </si>
  <si>
    <t>77 Barnett Rd.</t>
  </si>
  <si>
    <t>781-662-1957</t>
  </si>
  <si>
    <t>Ella</t>
  </si>
  <si>
    <t>Dexter</t>
  </si>
  <si>
    <t>Muscolino</t>
  </si>
  <si>
    <t>16 Carron Lane</t>
  </si>
  <si>
    <t>617-304-4031</t>
  </si>
  <si>
    <t>Selah</t>
  </si>
  <si>
    <t>Symphony</t>
  </si>
  <si>
    <t>Kendra Kerzee</t>
  </si>
  <si>
    <t>Deb Huard</t>
  </si>
  <si>
    <t>Duarte</t>
  </si>
  <si>
    <t>Diana</t>
  </si>
  <si>
    <t>3 Elliot Trail</t>
  </si>
  <si>
    <t>508-816-2505</t>
  </si>
  <si>
    <t>dduarte04@icloud.com</t>
  </si>
  <si>
    <t>Dante</t>
  </si>
  <si>
    <t>Wilson</t>
  </si>
  <si>
    <t>4 Spanish River Rd</t>
  </si>
  <si>
    <t>lisa.fleurdelise@gmail.com</t>
  </si>
  <si>
    <t>Doug</t>
  </si>
  <si>
    <t>Toro</t>
  </si>
  <si>
    <t>Donna</t>
  </si>
  <si>
    <t>21 Aspen Ave</t>
  </si>
  <si>
    <t>781-640-5621</t>
  </si>
  <si>
    <t>donna623_1997@yahoo.com</t>
  </si>
  <si>
    <t xml:space="preserve">Ben </t>
  </si>
  <si>
    <t>Pedro</t>
  </si>
  <si>
    <t>Callahan</t>
  </si>
  <si>
    <t>Robin</t>
  </si>
  <si>
    <t>6 Follette St</t>
  </si>
  <si>
    <t>774-244-2030</t>
  </si>
  <si>
    <t>774-293-1742</t>
  </si>
  <si>
    <t>Neil</t>
  </si>
  <si>
    <t>Date Joined</t>
  </si>
  <si>
    <t>Next Renewal</t>
  </si>
  <si>
    <t>New to 2018-19</t>
  </si>
  <si>
    <t>Notes</t>
  </si>
  <si>
    <t>Timestamp</t>
  </si>
  <si>
    <t>Zip code</t>
  </si>
  <si>
    <t>Street Address</t>
  </si>
  <si>
    <t>Phone Number</t>
  </si>
  <si>
    <t>1st Childs Name</t>
  </si>
  <si>
    <t>1st Childs Birthday</t>
  </si>
  <si>
    <t>2nd Childs Name</t>
  </si>
  <si>
    <t>2nd Childs Birthday</t>
  </si>
  <si>
    <t>3rd Childs Name</t>
  </si>
  <si>
    <t>3rd Childs Birthday</t>
  </si>
  <si>
    <t>4th Childs Name</t>
  </si>
  <si>
    <t>4th Childs Birthday</t>
  </si>
  <si>
    <t>Your Birthday</t>
  </si>
  <si>
    <t>Spouses Name</t>
  </si>
  <si>
    <t>Previous Employment/Occupation</t>
  </si>
  <si>
    <t>Hobbies</t>
  </si>
  <si>
    <t>Spouses Occupation</t>
  </si>
  <si>
    <t>How did you hear about MOMS CLUB?</t>
  </si>
  <si>
    <t>Have you been a member of any other MOMS clubs?</t>
  </si>
  <si>
    <t xml:space="preserve">*INITIAL BELOW* if you have read the MOMS Club® of Sutton, MA Guidelines &amp; Code of Conduct. If I have any questions or concerns, I will discuss with a member of the Executive Board. </t>
  </si>
  <si>
    <t>Home town</t>
  </si>
  <si>
    <t>*INITIAL BELOW* IF, THE UNDERSIGNED, UNDERSTAND THAT PHOTOGRAPHS MAY BE TAKEN AT MOMS CLUB® ACTIVITIES. BY SIGNING BELOW, I AGREE THAT ANY PHOTOGRAPHS, IMAGES, OR LIKENESSES OF ME AND/OR MY CHILD/CHILDREN MAY BE USED FOR MOMS CLUB® PURPOSES SUCH AS, BUT NOT LIMITED TO, MOMS CLUB® SCRAPBOOKS, MOMS CLUB® NEWSLETTERS AND FUTURE PUBLICITY MATERIALS</t>
  </si>
  <si>
    <t>*INITIAL BELOW* IF, THE UNDERSIGNED, UNDERSTAND THAT MY PARTICIPATION AND THE PARTICIPATION OF ANY MEMBERS OF MY FAMILY IN ANY MOMS CLUB® ACTIVITY OR PROGRAMS IS COMPLETELY VOLUNTARY, AND WE HEREBY GIVE PERMISSION FOR ME AND MY FAMILY TO JOIN IN THOSE ACTIVITIES OR PROGRAMS. MY FAMILY SHALL HOLD HARMLESS THIS LOCAL MOMS CLUB®, THE MOMS CLUB® CORPORATION, ANY MOMS CLUB® VOLUNTEERS OR REPRESENTATIVES, PAID OR UNPAID, AND/OR THE PROVIDERS OF ANY ACTIVITY OR PROGRAM LOCATION AND/OR MATERIALS FROM ANY LIABILITY AND/OR RESPONSIBILITY FOR ANY ACCIDENT, ILLNESS OR INJURY THAT OCCURS DURING OR AS A RESULT OF ANY FUNCTION OR PROGRAM. I ACCEPT THAT THE FINAL REPONSIBILITY FOR MY SAFETY AND THAT OF MY FAMILY RESTS WITH ME.</t>
  </si>
  <si>
    <t xml:space="preserve">I have read the MOMS Club® of Sutton, MA Guidelines &amp; Code of Conduct. If I have any questions or concerns, I will discuss with a member of the Executive Board. </t>
  </si>
  <si>
    <t>20 Burbank Road</t>
  </si>
  <si>
    <t>Delete at end of month</t>
  </si>
  <si>
    <t xml:space="preserve">Eric Mueller </t>
  </si>
  <si>
    <t>6/19</t>
  </si>
  <si>
    <t>Customer Service Representative</t>
  </si>
  <si>
    <t>Being crafty, shopping, wanna be baker</t>
  </si>
  <si>
    <t>Owner-CEO</t>
  </si>
  <si>
    <t>Meetup</t>
  </si>
  <si>
    <t>No</t>
  </si>
  <si>
    <t>AMM</t>
  </si>
  <si>
    <t>Marlborough,  MA</t>
  </si>
  <si>
    <t>1 Ramshorn Road</t>
  </si>
  <si>
    <t>4/27</t>
  </si>
  <si>
    <t>8/20</t>
  </si>
  <si>
    <t>Project Manager Construction</t>
  </si>
  <si>
    <t>Swimming, dancing, reading</t>
  </si>
  <si>
    <t>Lineman</t>
  </si>
  <si>
    <t>Yes</t>
  </si>
  <si>
    <t>Germany</t>
  </si>
  <si>
    <t>Sending a check</t>
  </si>
  <si>
    <t>Deborah</t>
  </si>
  <si>
    <t>Post</t>
  </si>
  <si>
    <t>41 Potter Hill Rd</t>
  </si>
  <si>
    <t>Henderdeb@gmail.com</t>
  </si>
  <si>
    <t>Zachary</t>
  </si>
  <si>
    <t>3/29</t>
  </si>
  <si>
    <t>9/24</t>
  </si>
  <si>
    <t>HMEA - human services</t>
  </si>
  <si>
    <t>Reading, piano, biking</t>
  </si>
  <si>
    <t xml:space="preserve">Consultant </t>
  </si>
  <si>
    <t>Friend</t>
  </si>
  <si>
    <t>Dmh</t>
  </si>
  <si>
    <t>Westborough, MA</t>
  </si>
  <si>
    <t>DILYA</t>
  </si>
  <si>
    <t>SULLIVAN</t>
  </si>
  <si>
    <t>4 Silver Spruce Drive</t>
  </si>
  <si>
    <t>10/14</t>
  </si>
  <si>
    <t>Chris</t>
  </si>
  <si>
    <t>9/13</t>
  </si>
  <si>
    <t xml:space="preserve">Sales and Marketing </t>
  </si>
  <si>
    <t xml:space="preserve">books </t>
  </si>
  <si>
    <t xml:space="preserve">Bio Medical Engineer </t>
  </si>
  <si>
    <t>DS</t>
  </si>
  <si>
    <t xml:space="preserve">Uzbekistan </t>
  </si>
  <si>
    <t>424 Rumonoski Drive</t>
  </si>
  <si>
    <t xml:space="preserve">Northbridge </t>
  </si>
  <si>
    <t>Jen.losavio3@gmail.com</t>
  </si>
  <si>
    <t>JL</t>
  </si>
  <si>
    <t xml:space="preserve">5 Hunters Court </t>
  </si>
  <si>
    <t>Jillann83@gmail.com</t>
  </si>
  <si>
    <t xml:space="preserve">Benjamin </t>
  </si>
  <si>
    <t xml:space="preserve">Caleb </t>
  </si>
  <si>
    <t>9/28</t>
  </si>
  <si>
    <t>Shavit</t>
  </si>
  <si>
    <t>2/8</t>
  </si>
  <si>
    <t xml:space="preserve">CT Technologist </t>
  </si>
  <si>
    <t>Laundry, cleaning, changing diapers</t>
  </si>
  <si>
    <t>Moms club of Norton</t>
  </si>
  <si>
    <t>Jab</t>
  </si>
  <si>
    <t>Boston</t>
  </si>
  <si>
    <t xml:space="preserve">Jocelyn </t>
  </si>
  <si>
    <t xml:space="preserve">31 greany drive </t>
  </si>
  <si>
    <t xml:space="preserve">North Grafton </t>
  </si>
  <si>
    <t xml:space="preserve">Aston </t>
  </si>
  <si>
    <t>8/17</t>
  </si>
  <si>
    <t>10/15</t>
  </si>
  <si>
    <t xml:space="preserve">Tavern in the Square Shrewsbury </t>
  </si>
  <si>
    <t xml:space="preserve">Reading, catching up on tv shows </t>
  </si>
  <si>
    <t>Sales-IBM</t>
  </si>
  <si>
    <t xml:space="preserve">Rhode Island </t>
  </si>
  <si>
    <t>20 Sacarrappa Road</t>
  </si>
  <si>
    <t>Leonel (Leo)</t>
  </si>
  <si>
    <t>7/22</t>
  </si>
  <si>
    <t>7/9</t>
  </si>
  <si>
    <t>Procurement Analyst</t>
  </si>
  <si>
    <t>Patent Examiner</t>
  </si>
  <si>
    <t>JC</t>
  </si>
  <si>
    <t>Vermont</t>
  </si>
  <si>
    <t>275 Mendon Road</t>
  </si>
  <si>
    <t>Kasondra</t>
  </si>
  <si>
    <t>9/16</t>
  </si>
  <si>
    <t>5/3</t>
  </si>
  <si>
    <t>X</t>
  </si>
  <si>
    <t>Speech-Language Pathologist, Photographer</t>
  </si>
  <si>
    <t>Photography</t>
  </si>
  <si>
    <t>Security Consultant</t>
  </si>
  <si>
    <t>KRS</t>
  </si>
  <si>
    <t>117 Providence Rd</t>
  </si>
  <si>
    <t>5/18</t>
  </si>
  <si>
    <t>9/22</t>
  </si>
  <si>
    <t>Biotech Research</t>
  </si>
  <si>
    <t>Research Associate</t>
  </si>
  <si>
    <t>LNC</t>
  </si>
  <si>
    <t>New Hampshire</t>
  </si>
  <si>
    <t xml:space="preserve">Kobialka </t>
  </si>
  <si>
    <t>120 Dudley rd</t>
  </si>
  <si>
    <t xml:space="preserve">Jonah Kobialka </t>
  </si>
  <si>
    <t>Speech language pathologist- EI</t>
  </si>
  <si>
    <t>Napping, reading, baking, music, hiking, napping, crafts</t>
  </si>
  <si>
    <t xml:space="preserve">Being a disappointment </t>
  </si>
  <si>
    <t>LEK</t>
  </si>
  <si>
    <t xml:space="preserve">5 Cross St </t>
  </si>
  <si>
    <t>Lori.giardono@gmail.com</t>
  </si>
  <si>
    <t>Laula</t>
  </si>
  <si>
    <t>Derek VanDuzer</t>
  </si>
  <si>
    <t xml:space="preserve">Verizon </t>
  </si>
  <si>
    <t>Dancing gym</t>
  </si>
  <si>
    <t xml:space="preserve">Director of retail stores </t>
  </si>
  <si>
    <t>Lg</t>
  </si>
  <si>
    <t>27 Lackey Rd</t>
  </si>
  <si>
    <t>mlpost725@gmail.com</t>
  </si>
  <si>
    <t>Baby no name Due August</t>
  </si>
  <si>
    <t>2/16</t>
  </si>
  <si>
    <t>7/25</t>
  </si>
  <si>
    <t>RN</t>
  </si>
  <si>
    <t>Cooking/baking</t>
  </si>
  <si>
    <t>Machinist</t>
  </si>
  <si>
    <t>Google</t>
  </si>
  <si>
    <t>Mlp</t>
  </si>
  <si>
    <t>59 Grove Street</t>
  </si>
  <si>
    <t>maryhescock@gmail.com</t>
  </si>
  <si>
    <t>4/2</t>
  </si>
  <si>
    <t xml:space="preserve">Middle School History Teacher </t>
  </si>
  <si>
    <t xml:space="preserve">Hiking, going to the beach, running in 5k races, reading </t>
  </si>
  <si>
    <t>MH</t>
  </si>
  <si>
    <t>57 Waterville St</t>
  </si>
  <si>
    <t>Natalie.Talcott@gmail.com</t>
  </si>
  <si>
    <t>Izzy</t>
  </si>
  <si>
    <t>Theo</t>
  </si>
  <si>
    <t>7/5</t>
  </si>
  <si>
    <t>Horseback riding instructor</t>
  </si>
  <si>
    <t>Riding horses</t>
  </si>
  <si>
    <t>Computer Security</t>
  </si>
  <si>
    <t>NJT</t>
  </si>
  <si>
    <t>Ohio</t>
  </si>
  <si>
    <t xml:space="preserve">Rebecca </t>
  </si>
  <si>
    <t>34 Hartness Rd</t>
  </si>
  <si>
    <t>Katzr815@gmail.com</t>
  </si>
  <si>
    <t xml:space="preserve">Evelyn </t>
  </si>
  <si>
    <t>10/24</t>
  </si>
  <si>
    <t>8/18</t>
  </si>
  <si>
    <t>RK</t>
  </si>
  <si>
    <t>Westminster MA</t>
  </si>
  <si>
    <t>70 Aspen Ave</t>
  </si>
  <si>
    <t>sarahbarry@gmail.com</t>
  </si>
  <si>
    <t xml:space="preserve">Donnacha </t>
  </si>
  <si>
    <t>1/4</t>
  </si>
  <si>
    <t>Medical Physicist/Electronic Engineer</t>
  </si>
  <si>
    <t>Walking, reading, swimming</t>
  </si>
  <si>
    <t>Director of Marketing/Chemical Engineer</t>
  </si>
  <si>
    <t>Sarah Barry</t>
  </si>
  <si>
    <t>Greystones, Ireland</t>
  </si>
  <si>
    <t>74 Barnett Rd</t>
  </si>
  <si>
    <t xml:space="preserve">Real Estate Salesperson </t>
  </si>
  <si>
    <t>Small time farming, Playdates, Reading, Running, Cooking</t>
  </si>
  <si>
    <t>Engineer</t>
  </si>
  <si>
    <t>SC</t>
  </si>
  <si>
    <t xml:space="preserve">N. Attleboro </t>
  </si>
  <si>
    <t>624 Main Street Unit A</t>
  </si>
  <si>
    <t>stephynut@gmail.com</t>
  </si>
  <si>
    <t>Greyson</t>
  </si>
  <si>
    <t>4/14</t>
  </si>
  <si>
    <t>Garrett</t>
  </si>
  <si>
    <t>8/5</t>
  </si>
  <si>
    <t>Preschool teacher</t>
  </si>
  <si>
    <t>Read, write, camp, hike</t>
  </si>
  <si>
    <t>Software developer</t>
  </si>
  <si>
    <t>SS</t>
  </si>
  <si>
    <t>Utah</t>
  </si>
  <si>
    <t xml:space="preserve">Belov </t>
  </si>
  <si>
    <t xml:space="preserve">28 Fowler street </t>
  </si>
  <si>
    <t>617 775 9779</t>
  </si>
  <si>
    <t>Valentina@beloveoofing.com</t>
  </si>
  <si>
    <t>Elizabeth Andrea</t>
  </si>
  <si>
    <t>Katherine Audrey</t>
  </si>
  <si>
    <t>8/31</t>
  </si>
  <si>
    <t>2/20</t>
  </si>
  <si>
    <t>Entrepreneur, Realtor</t>
  </si>
  <si>
    <t>Skiing, beach</t>
  </si>
  <si>
    <t>Entrepreneur</t>
  </si>
  <si>
    <t>Saint Petersburg</t>
  </si>
  <si>
    <t xml:space="preserve">Vanita </t>
  </si>
  <si>
    <t xml:space="preserve">4 Morgan Drive </t>
  </si>
  <si>
    <t xml:space="preserve">Grafton </t>
  </si>
  <si>
    <t>Vanita108@gmail.com</t>
  </si>
  <si>
    <t xml:space="preserve">Prashanth Bala </t>
  </si>
  <si>
    <t>7/14</t>
  </si>
  <si>
    <t>Lawyer</t>
  </si>
  <si>
    <t xml:space="preserve">Hiking, bike riding, rollerblading </t>
  </si>
  <si>
    <t xml:space="preserve">Healthcare </t>
  </si>
  <si>
    <t xml:space="preserve">Facebook </t>
  </si>
  <si>
    <t xml:space="preserve">Indiana </t>
  </si>
  <si>
    <t>walter</t>
  </si>
  <si>
    <t>01590-1315</t>
  </si>
  <si>
    <t>lefort</t>
  </si>
  <si>
    <t>20 welsh road</t>
  </si>
  <si>
    <t>sutton</t>
  </si>
  <si>
    <t>Coralyn</t>
  </si>
  <si>
    <t>5/10</t>
  </si>
  <si>
    <t>Cook/ IT Support</t>
  </si>
  <si>
    <t>Insurance Manager</t>
  </si>
  <si>
    <t>WL</t>
  </si>
  <si>
    <t xml:space="preserve">242 Riverlin Street </t>
  </si>
  <si>
    <t xml:space="preserve">Gavin </t>
  </si>
  <si>
    <t>7/29</t>
  </si>
  <si>
    <t>Greg</t>
  </si>
  <si>
    <t>6/20</t>
  </si>
  <si>
    <t>Marketing Manager</t>
  </si>
  <si>
    <t>Blogging, Decorating, Cooking</t>
  </si>
  <si>
    <t xml:space="preserve">Plastics Distribution Owner </t>
  </si>
  <si>
    <t>BB</t>
  </si>
  <si>
    <t>Hopedale, MA</t>
  </si>
  <si>
    <t>meghanfoucher@gmail.com</t>
  </si>
  <si>
    <t>Isabelle Cotter</t>
  </si>
  <si>
    <t>Winston Cotter</t>
  </si>
  <si>
    <t>Justin Cotter</t>
  </si>
  <si>
    <t>7/27</t>
  </si>
  <si>
    <t>Clinical Social Worker</t>
  </si>
  <si>
    <t>Gardening, Hiking, Kayaking</t>
  </si>
  <si>
    <t>High School Math Teacher</t>
  </si>
  <si>
    <t>Jenni</t>
  </si>
  <si>
    <t>MCF</t>
  </si>
  <si>
    <t>NH</t>
  </si>
  <si>
    <t>508 309 2073</t>
  </si>
  <si>
    <t>Sarah_james_1981@hotmail.com</t>
  </si>
  <si>
    <t xml:space="preserve">Freya </t>
  </si>
  <si>
    <t>Flora</t>
  </si>
  <si>
    <t xml:space="preserve">Cooper </t>
  </si>
  <si>
    <t xml:space="preserve">Metrowest Dance Academy </t>
  </si>
  <si>
    <t>Dancing, yoga, reading</t>
  </si>
  <si>
    <t xml:space="preserve">Wealth Management Advisor </t>
  </si>
  <si>
    <t>Sarah Cerulo</t>
  </si>
  <si>
    <t>10 Pratt St</t>
  </si>
  <si>
    <t xml:space="preserve">South Grafton </t>
  </si>
  <si>
    <t>Emily.a.jahn@gmail.com</t>
  </si>
  <si>
    <t>Elis</t>
  </si>
  <si>
    <t>7/19</t>
  </si>
  <si>
    <t xml:space="preserve">Martin </t>
  </si>
  <si>
    <t>2/25</t>
  </si>
  <si>
    <t xml:space="preserve">Marketing manager, Executive Assistant, ESL instructor </t>
  </si>
  <si>
    <t xml:space="preserve">Reading, baking, trivia </t>
  </si>
  <si>
    <t>Director of Process Improvement- National Grid</t>
  </si>
  <si>
    <t>Ej</t>
  </si>
  <si>
    <t>Naugatuck, CT</t>
  </si>
  <si>
    <t xml:space="preserve">50 Quabbin Path </t>
  </si>
  <si>
    <t>Ottosonmsw@gmail.com</t>
  </si>
  <si>
    <t>11/26</t>
  </si>
  <si>
    <t>Social Worker/ Early Intervention</t>
  </si>
  <si>
    <t>Driver</t>
  </si>
  <si>
    <t>EH</t>
  </si>
  <si>
    <t>Westborough</t>
  </si>
  <si>
    <t>102 West Millbury Road</t>
  </si>
  <si>
    <t>12/8</t>
  </si>
  <si>
    <t>9/5</t>
  </si>
  <si>
    <t>Technical Writer</t>
  </si>
  <si>
    <t>knit/crochet</t>
  </si>
  <si>
    <t>Research Assistant</t>
  </si>
  <si>
    <t>SR</t>
  </si>
  <si>
    <t>Alexandria, VA</t>
  </si>
  <si>
    <t>AR</t>
  </si>
  <si>
    <t>Paid $10 (Upton Moms Club)</t>
  </si>
  <si>
    <t>LeFort</t>
  </si>
  <si>
    <t>11/22</t>
  </si>
  <si>
    <t>5/15</t>
  </si>
  <si>
    <t xml:space="preserve">Current instructor at Board &amp; Brush Art Studio, Etsy store owner - Our Little Casita Designs </t>
  </si>
  <si>
    <t>Arts &amp; crafts, graphic design, volunteer with MA Chapter of The TEARS Foundation</t>
  </si>
  <si>
    <t xml:space="preserve">Sales force Architect </t>
  </si>
  <si>
    <t>Nov Holiday Shopping Event</t>
  </si>
  <si>
    <t>ELC</t>
  </si>
  <si>
    <t>Colchester, Ct</t>
  </si>
  <si>
    <t>12 Oak St</t>
  </si>
  <si>
    <t>4/20</t>
  </si>
  <si>
    <t>8/7</t>
  </si>
  <si>
    <t>Patent Agent</t>
  </si>
  <si>
    <t>Photography, reading, house projects</t>
  </si>
  <si>
    <t>HHB</t>
  </si>
  <si>
    <t>Paducah, KY</t>
  </si>
  <si>
    <t>Jen donated remaining dues</t>
  </si>
  <si>
    <t>180 Stone School Rd</t>
  </si>
  <si>
    <t xml:space="preserve">Jonah </t>
  </si>
  <si>
    <t xml:space="preserve">Ashok </t>
  </si>
  <si>
    <t>Vja</t>
  </si>
  <si>
    <t>Lori</t>
  </si>
  <si>
    <t>Elaine</t>
  </si>
  <si>
    <t>Barba</t>
  </si>
  <si>
    <t>67 Hartness Road</t>
  </si>
  <si>
    <t>Elaine.j.barba@gmail.com</t>
  </si>
  <si>
    <t>Thomas Reardon</t>
  </si>
  <si>
    <t>June Reardon</t>
  </si>
  <si>
    <t>8/19</t>
  </si>
  <si>
    <t>Keith Reardon</t>
  </si>
  <si>
    <t>Speech-Language Pathologist</t>
  </si>
  <si>
    <t>True Crime, rugby, social justice</t>
  </si>
  <si>
    <t xml:space="preserve">CEO/Co Founder </t>
  </si>
  <si>
    <t>EB</t>
  </si>
  <si>
    <t>Harvard, MA</t>
  </si>
  <si>
    <t xml:space="preserve">Burch </t>
  </si>
  <si>
    <t xml:space="preserve">Moncado </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</si>
</sst>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MM/dd/yy"/>
    <numFmt numFmtId="167" formatCode="MM-dd"/>
    <numFmt numFmtId="168" formatCode="m/d/yy"/>
    <numFmt numFmtId="169" formatCode="mm/dd/yyyy"/>
    <numFmt numFmtId="170" formatCode="m/d"/>
    <numFmt numFmtId="171" formatCode="m-d"/>
    <numFmt numFmtId="172" formatCode="mm-dd"/>
  </numFmts>
  <fonts count="34">
    <font>
      <sz val="10.0"/>
      <color rgb="FF000000"/>
      <name val="Arial"/>
    </font>
    <font>
      <b/>
      <sz val="24.0"/>
      <color rgb="FF000000"/>
      <name val="Georgia"/>
    </font>
    <font>
      <b/>
      <sz val="10.0"/>
      <color rgb="FF000000"/>
    </font>
    <font>
      <b/>
    </font>
    <font/>
    <font>
      <sz val="10.0"/>
      <name val="Arial"/>
    </font>
    <font>
      <sz val="11.0"/>
      <color rgb="FFF7981D"/>
    </font>
    <font>
      <color rgb="FF000000"/>
    </font>
    <font>
      <sz val="10.0"/>
      <color rgb="FFFF0000"/>
      <name val="Arial"/>
    </font>
    <font>
      <color rgb="FFFF0000"/>
    </font>
    <font>
      <b/>
      <sz val="10.0"/>
      <name val="Arial"/>
    </font>
    <font>
      <sz val="10.0"/>
      <color rgb="FF0000FF"/>
      <name val="Arial"/>
    </font>
    <font>
      <color rgb="FF0000FF"/>
    </font>
    <font>
      <sz val="10.0"/>
      <color rgb="FF9900FF"/>
      <name val="Arial"/>
    </font>
    <font>
      <color rgb="FF9900FF"/>
    </font>
    <font>
      <u/>
      <sz val="10.0"/>
      <name val="Arial"/>
    </font>
    <font>
      <u/>
      <sz val="10.0"/>
      <color rgb="FF0000FF"/>
      <name val="Arial"/>
    </font>
    <font>
      <u/>
      <sz val="10.0"/>
      <name val="Arial"/>
    </font>
    <font>
      <b/>
      <sz val="10.0"/>
      <color rgb="FF000000"/>
      <name val="Arial"/>
    </font>
    <font>
      <b/>
      <color rgb="FF000000"/>
    </font>
    <font>
      <u/>
      <sz val="10.0"/>
      <color rgb="FF0000FF"/>
      <name val="Arial"/>
    </font>
    <font>
      <sz val="10.0"/>
      <color rgb="FF000000"/>
    </font>
    <font>
      <b/>
      <sz val="10.0"/>
      <color rgb="FFFF0000"/>
      <name val="Arial"/>
    </font>
    <font>
      <u/>
      <color rgb="FF0000FF"/>
    </font>
    <font>
      <b/>
      <color rgb="FFFF0000"/>
    </font>
    <font>
      <sz val="9.0"/>
    </font>
    <font>
      <sz val="10.0"/>
    </font>
    <font>
      <u/>
      <sz val="10.0"/>
      <color rgb="FF0000FF"/>
    </font>
    <font>
      <b/>
      <sz val="9.0"/>
    </font>
    <font>
      <u/>
      <sz val="10.0"/>
      <color rgb="FF0000FF"/>
    </font>
    <font>
      <u/>
      <sz val="10.0"/>
      <name val="Arial"/>
    </font>
    <font>
      <u/>
      <sz val="10.0"/>
      <color rgb="FF0000FF"/>
    </font>
    <font>
      <color rgb="FF000000"/>
      <name val="Arial"/>
    </font>
    <font>
      <b/>
      <color rgb="FF000000"/>
      <name val="Arial"/>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
      <patternFill patternType="solid">
        <fgColor rgb="FFFF9900"/>
        <bgColor rgb="FFFF9900"/>
      </patternFill>
    </fill>
    <fill>
      <patternFill patternType="solid">
        <fgColor rgb="FFFF0000"/>
        <bgColor rgb="FFFF0000"/>
      </patternFill>
    </fill>
  </fills>
  <borders count="2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ck">
        <color rgb="FF000000"/>
      </left>
      <right style="thin">
        <color rgb="FF000000"/>
      </right>
      <top style="thick">
        <color rgb="FF000000"/>
      </top>
      <bottom style="medium">
        <color rgb="FF000000"/>
      </bottom>
    </border>
    <border>
      <left style="thin">
        <color rgb="FF000000"/>
      </left>
      <right style="thin">
        <color rgb="FF000000"/>
      </right>
      <top style="thick">
        <color rgb="FF000000"/>
      </top>
      <bottom style="medium">
        <color rgb="FF000000"/>
      </bottom>
    </border>
    <border>
      <left style="thin">
        <color rgb="FF000000"/>
      </left>
      <right style="thick">
        <color rgb="FF000000"/>
      </right>
      <top style="thick">
        <color rgb="FF000000"/>
      </top>
      <bottom style="medium">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bottom style="thin">
        <color rgb="FF000000"/>
      </bottom>
    </border>
    <border>
      <right style="thick">
        <color rgb="FF000000"/>
      </right>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1" fillId="0" fontId="2" numFmtId="0" xfId="0" applyAlignment="1" applyBorder="1" applyFont="1">
      <alignment horizontal="left" readingOrder="0" shrinkToFit="0" vertical="bottom" wrapText="0"/>
    </xf>
    <xf borderId="1" fillId="0" fontId="3" numFmtId="0" xfId="0" applyAlignment="1" applyBorder="1" applyFont="1">
      <alignment horizontal="center" readingOrder="0"/>
    </xf>
    <xf borderId="1" fillId="0" fontId="2" numFmtId="0" xfId="0" applyAlignment="1" applyBorder="1" applyFont="1">
      <alignment horizontal="left" shrinkToFit="0" vertical="bottom" wrapText="0"/>
    </xf>
    <xf borderId="0" fillId="0" fontId="3" numFmtId="0" xfId="0" applyAlignment="1" applyFont="1">
      <alignment horizontal="center" readingOrder="0"/>
    </xf>
    <xf borderId="1" fillId="0" fontId="2" numFmtId="49" xfId="0" applyAlignment="1" applyBorder="1" applyFont="1" applyNumberFormat="1">
      <alignment horizontal="left" readingOrder="0" shrinkToFit="0" vertical="bottom" wrapText="0"/>
    </xf>
    <xf borderId="0" fillId="0" fontId="4" numFmtId="0" xfId="0" applyAlignment="1" applyFont="1">
      <alignment readingOrder="0"/>
    </xf>
    <xf borderId="1" fillId="0" fontId="3" numFmtId="0" xfId="0" applyAlignment="1" applyBorder="1" applyFont="1">
      <alignment readingOrder="0"/>
    </xf>
    <xf borderId="1" fillId="0" fontId="4" numFmtId="0" xfId="0" applyAlignment="1" applyBorder="1" applyFont="1">
      <alignment readingOrder="0"/>
    </xf>
    <xf borderId="1" fillId="0" fontId="2" numFmtId="164" xfId="0" applyAlignment="1" applyBorder="1" applyFont="1" applyNumberFormat="1">
      <alignment horizontal="left" shrinkToFit="0" vertical="bottom" wrapText="0"/>
    </xf>
    <xf borderId="1" fillId="0" fontId="4" numFmtId="0" xfId="0" applyBorder="1" applyFont="1"/>
    <xf borderId="1" fillId="0" fontId="3" numFmtId="0" xfId="0" applyBorder="1" applyFont="1"/>
    <xf borderId="0" fillId="0" fontId="4" numFmtId="165" xfId="0" applyAlignment="1" applyFont="1" applyNumberFormat="1">
      <alignment readingOrder="0"/>
    </xf>
    <xf borderId="1" fillId="0" fontId="0" numFmtId="0" xfId="0" applyAlignment="1" applyBorder="1" applyFont="1">
      <alignment horizontal="left" readingOrder="0" shrinkToFit="0" vertical="bottom" wrapText="0"/>
    </xf>
    <xf borderId="1" fillId="0" fontId="0" numFmtId="49" xfId="0" applyAlignment="1" applyBorder="1" applyFont="1" applyNumberFormat="1">
      <alignment horizontal="left" readingOrder="0" shrinkToFit="0" vertical="bottom" wrapText="0"/>
    </xf>
    <xf borderId="1" fillId="0" fontId="5" numFmtId="0" xfId="0" applyAlignment="1" applyBorder="1" applyFont="1">
      <alignment readingOrder="0" shrinkToFit="0" wrapText="0"/>
    </xf>
    <xf borderId="1" fillId="0" fontId="0" numFmtId="165" xfId="0" applyAlignment="1" applyBorder="1" applyFont="1" applyNumberFormat="1">
      <alignment horizontal="center" readingOrder="0" shrinkToFit="0" vertical="bottom" wrapText="0"/>
    </xf>
    <xf borderId="0" fillId="2" fontId="4" numFmtId="0" xfId="0" applyFill="1" applyFont="1"/>
    <xf borderId="1" fillId="0" fontId="0" numFmtId="0" xfId="0" applyAlignment="1" applyBorder="1" applyFont="1">
      <alignment horizontal="left" shrinkToFit="0" vertical="bottom" wrapText="0"/>
    </xf>
    <xf borderId="1" fillId="0" fontId="0" numFmtId="166" xfId="0" applyAlignment="1" applyBorder="1" applyFont="1" applyNumberFormat="1">
      <alignment horizontal="center" readingOrder="0" shrinkToFit="0" vertical="bottom" wrapText="0"/>
    </xf>
    <xf borderId="1" fillId="0" fontId="0" numFmtId="0" xfId="0" applyAlignment="1" applyBorder="1" applyFont="1">
      <alignment vertical="bottom"/>
    </xf>
    <xf borderId="1" fillId="0" fontId="0" numFmtId="164" xfId="0" applyAlignment="1" applyBorder="1" applyFont="1" applyNumberFormat="1">
      <alignment horizontal="center" vertical="bottom"/>
    </xf>
    <xf borderId="1" fillId="0" fontId="5" numFmtId="167" xfId="0" applyAlignment="1" applyBorder="1" applyFont="1" applyNumberFormat="1">
      <alignment horizontal="center" readingOrder="0" shrinkToFit="0" vertical="bottom" wrapText="0"/>
    </xf>
    <xf borderId="1" fillId="0" fontId="5" numFmtId="0" xfId="0" applyAlignment="1" applyBorder="1" applyFont="1">
      <alignment readingOrder="0" shrinkToFit="0" vertical="bottom" wrapText="0"/>
    </xf>
    <xf borderId="1" fillId="0" fontId="5" numFmtId="0" xfId="0" applyAlignment="1" applyBorder="1" applyFont="1">
      <alignment vertical="bottom"/>
    </xf>
    <xf borderId="0" fillId="0" fontId="6" numFmtId="0" xfId="0" applyFont="1"/>
    <xf borderId="1" fillId="0" fontId="0" numFmtId="0" xfId="0" applyBorder="1" applyFont="1"/>
    <xf borderId="1" fillId="0" fontId="7" numFmtId="0" xfId="0" applyBorder="1" applyFont="1"/>
    <xf borderId="1" fillId="0" fontId="5" numFmtId="0" xfId="0" applyAlignment="1" applyBorder="1" applyFont="1">
      <alignment readingOrder="0"/>
    </xf>
    <xf borderId="1" fillId="0" fontId="5" numFmtId="49" xfId="0" applyAlignment="1" applyBorder="1" applyFont="1" applyNumberFormat="1">
      <alignment readingOrder="0"/>
    </xf>
    <xf borderId="1" fillId="0" fontId="5" numFmtId="165" xfId="0" applyAlignment="1" applyBorder="1" applyFont="1" applyNumberFormat="1">
      <alignment horizontal="center" readingOrder="0"/>
    </xf>
    <xf borderId="0" fillId="0" fontId="6" numFmtId="166" xfId="0" applyFont="1" applyNumberFormat="1"/>
    <xf borderId="1" fillId="0" fontId="5" numFmtId="0" xfId="0" applyBorder="1" applyFont="1"/>
    <xf borderId="1" fillId="0" fontId="5" numFmtId="168" xfId="0" applyAlignment="1" applyBorder="1" applyFont="1" applyNumberFormat="1">
      <alignment horizontal="center" readingOrder="0"/>
    </xf>
    <xf borderId="1" fillId="0" fontId="5" numFmtId="0" xfId="0" applyAlignment="1" applyBorder="1" applyFont="1">
      <alignment horizontal="center"/>
    </xf>
    <xf borderId="1" fillId="0" fontId="0" numFmtId="166" xfId="0" applyAlignment="1" applyBorder="1" applyFont="1" applyNumberFormat="1">
      <alignment horizontal="center" shrinkToFit="0" vertical="bottom" wrapText="0"/>
    </xf>
    <xf borderId="1" fillId="0" fontId="0" numFmtId="0" xfId="0" applyAlignment="1" applyBorder="1" applyFont="1">
      <alignment readingOrder="0" vertical="bottom"/>
    </xf>
    <xf borderId="1" fillId="0" fontId="0" numFmtId="14" xfId="0" applyAlignment="1" applyBorder="1" applyFont="1" applyNumberFormat="1">
      <alignment horizontal="center" readingOrder="0" vertical="bottom"/>
    </xf>
    <xf borderId="1" fillId="0" fontId="5" numFmtId="0" xfId="0" applyAlignment="1" applyBorder="1" applyFont="1">
      <alignment readingOrder="0" vertical="bottom"/>
    </xf>
    <xf borderId="0" fillId="0" fontId="6" numFmtId="168" xfId="0" applyFont="1" applyNumberFormat="1"/>
    <xf borderId="1" fillId="0" fontId="8" numFmtId="0" xfId="0" applyBorder="1" applyFont="1"/>
    <xf borderId="1" fillId="0" fontId="9" numFmtId="0" xfId="0" applyBorder="1" applyFont="1"/>
    <xf borderId="0" fillId="0" fontId="4" numFmtId="49" xfId="0" applyAlignment="1" applyFont="1" applyNumberFormat="1">
      <alignment readingOrder="0"/>
    </xf>
    <xf borderId="1" fillId="0" fontId="4" numFmtId="169" xfId="0" applyAlignment="1" applyBorder="1" applyFont="1" applyNumberFormat="1">
      <alignment readingOrder="0"/>
    </xf>
    <xf borderId="1" fillId="2" fontId="0" numFmtId="166" xfId="0" applyAlignment="1" applyBorder="1" applyFont="1" applyNumberFormat="1">
      <alignment horizontal="center" shrinkToFit="0" vertical="bottom" wrapText="0"/>
    </xf>
    <xf borderId="1" fillId="0" fontId="0" numFmtId="165" xfId="0" applyAlignment="1" applyBorder="1" applyFont="1" applyNumberFormat="1">
      <alignment horizontal="center" readingOrder="0" vertical="bottom"/>
    </xf>
    <xf borderId="1" fillId="0" fontId="5" numFmtId="170" xfId="0" applyAlignment="1" applyBorder="1" applyFont="1" applyNumberFormat="1">
      <alignment horizontal="center" readingOrder="0" shrinkToFit="0" vertical="bottom" wrapText="0"/>
    </xf>
    <xf borderId="1" fillId="0" fontId="10" numFmtId="0" xfId="0" applyAlignment="1" applyBorder="1" applyFont="1">
      <alignment readingOrder="0" shrinkToFit="0" vertical="bottom" wrapText="0"/>
    </xf>
    <xf borderId="1" fillId="3" fontId="5" numFmtId="0" xfId="0" applyAlignment="1" applyBorder="1" applyFill="1" applyFont="1">
      <alignment readingOrder="0" shrinkToFit="0" wrapText="0"/>
    </xf>
    <xf borderId="0" fillId="0" fontId="6" numFmtId="14" xfId="0" applyFont="1" applyNumberFormat="1"/>
    <xf borderId="1" fillId="2" fontId="0" numFmtId="166" xfId="0" applyAlignment="1" applyBorder="1" applyFont="1" applyNumberFormat="1">
      <alignment horizontal="center" readingOrder="0" shrinkToFit="0" vertical="bottom" wrapText="0"/>
    </xf>
    <xf borderId="0" fillId="0" fontId="4" numFmtId="14" xfId="0" applyAlignment="1" applyFont="1" applyNumberFormat="1">
      <alignment readingOrder="0"/>
    </xf>
    <xf borderId="1" fillId="3" fontId="5" numFmtId="167" xfId="0" applyAlignment="1" applyBorder="1" applyFont="1" applyNumberFormat="1">
      <alignment horizontal="center" readingOrder="0" shrinkToFit="0" vertical="bottom" wrapText="0"/>
    </xf>
    <xf borderId="1" fillId="3" fontId="5" numFmtId="0" xfId="0" applyAlignment="1" applyBorder="1" applyFont="1">
      <alignment readingOrder="0" shrinkToFit="0" vertical="bottom" wrapText="0"/>
    </xf>
    <xf borderId="1" fillId="0" fontId="10" numFmtId="0" xfId="0" applyAlignment="1" applyBorder="1" applyFont="1">
      <alignment readingOrder="0" vertical="bottom"/>
    </xf>
    <xf borderId="1" fillId="0" fontId="11" numFmtId="0" xfId="0" applyBorder="1" applyFont="1"/>
    <xf borderId="1" fillId="0" fontId="12" numFmtId="0" xfId="0" applyBorder="1" applyFont="1"/>
    <xf borderId="1" fillId="0" fontId="5" numFmtId="167" xfId="0" applyAlignment="1" applyBorder="1" applyFont="1" applyNumberFormat="1">
      <alignment horizontal="center" readingOrder="0" vertical="bottom"/>
    </xf>
    <xf borderId="1" fillId="0" fontId="0" numFmtId="14" xfId="0" applyAlignment="1" applyBorder="1" applyFont="1" applyNumberFormat="1">
      <alignment horizontal="center" shrinkToFit="0" vertical="bottom" wrapText="0"/>
    </xf>
    <xf borderId="1" fillId="0" fontId="5" numFmtId="170" xfId="0" applyAlignment="1" applyBorder="1" applyFont="1" applyNumberFormat="1">
      <alignment horizontal="center" readingOrder="0"/>
    </xf>
    <xf borderId="1" fillId="0" fontId="5" numFmtId="165" xfId="0" applyAlignment="1" applyBorder="1" applyFont="1" applyNumberFormat="1">
      <alignment readingOrder="0"/>
    </xf>
    <xf borderId="1" fillId="0" fontId="5" numFmtId="171" xfId="0" applyAlignment="1" applyBorder="1" applyFont="1" applyNumberFormat="1">
      <alignment readingOrder="0"/>
    </xf>
    <xf borderId="1" fillId="0" fontId="5" numFmtId="170" xfId="0" applyAlignment="1" applyBorder="1" applyFont="1" applyNumberFormat="1">
      <alignment readingOrder="0"/>
    </xf>
    <xf borderId="1" fillId="0" fontId="4" numFmtId="171" xfId="0" applyAlignment="1" applyBorder="1" applyFont="1" applyNumberFormat="1">
      <alignment readingOrder="0"/>
    </xf>
    <xf borderId="1" fillId="0" fontId="4" numFmtId="170" xfId="0" applyAlignment="1" applyBorder="1" applyFont="1" applyNumberFormat="1">
      <alignment readingOrder="0"/>
    </xf>
    <xf borderId="1" fillId="0" fontId="0" numFmtId="0" xfId="0" applyAlignment="1" applyBorder="1" applyFont="1">
      <alignment horizontal="center" readingOrder="0" vertical="bottom"/>
    </xf>
    <xf borderId="1" fillId="0" fontId="10" numFmtId="0" xfId="0" applyAlignment="1" applyBorder="1" applyFont="1">
      <alignment shrinkToFit="0" vertical="bottom" wrapText="0"/>
    </xf>
    <xf borderId="1" fillId="0" fontId="13" numFmtId="0" xfId="0" applyBorder="1" applyFont="1"/>
    <xf borderId="1" fillId="0" fontId="14" numFmtId="0" xfId="0" applyBorder="1" applyFont="1"/>
    <xf borderId="1" fillId="0" fontId="15" numFmtId="0" xfId="0" applyAlignment="1" applyBorder="1" applyFont="1">
      <alignment readingOrder="0" shrinkToFit="0" vertical="bottom" wrapText="0"/>
    </xf>
    <xf borderId="1" fillId="0" fontId="0" numFmtId="0" xfId="0" applyAlignment="1" applyBorder="1" applyFont="1">
      <alignment readingOrder="0"/>
    </xf>
    <xf borderId="1" fillId="0" fontId="0" numFmtId="49" xfId="0" applyAlignment="1" applyBorder="1" applyFont="1" applyNumberFormat="1">
      <alignment readingOrder="0"/>
    </xf>
    <xf borderId="1" fillId="0" fontId="0" numFmtId="165" xfId="0" applyAlignment="1" applyBorder="1" applyFont="1" applyNumberFormat="1">
      <alignment horizontal="center" readingOrder="0"/>
    </xf>
    <xf borderId="1" fillId="0" fontId="0" numFmtId="168" xfId="0" applyAlignment="1" applyBorder="1" applyFont="1" applyNumberFormat="1">
      <alignment horizontal="center" readingOrder="0"/>
    </xf>
    <xf borderId="1" fillId="4" fontId="0" numFmtId="0" xfId="0" applyAlignment="1" applyBorder="1" applyFill="1" applyFont="1">
      <alignment readingOrder="0"/>
    </xf>
    <xf borderId="1" fillId="0" fontId="0" numFmtId="0" xfId="0" applyAlignment="1" applyBorder="1" applyFont="1">
      <alignment horizontal="center"/>
    </xf>
    <xf borderId="1" fillId="0" fontId="5" numFmtId="167" xfId="0" applyAlignment="1" applyBorder="1" applyFont="1" applyNumberFormat="1">
      <alignment horizontal="center" vertical="bottom"/>
    </xf>
    <xf borderId="1" fillId="4" fontId="5" numFmtId="0" xfId="0" applyAlignment="1" applyBorder="1" applyFont="1">
      <alignment readingOrder="0"/>
    </xf>
    <xf borderId="1" fillId="0" fontId="16" numFmtId="0" xfId="0" applyAlignment="1" applyBorder="1" applyFont="1">
      <alignment readingOrder="0" shrinkToFit="0" vertical="bottom" wrapText="0"/>
    </xf>
    <xf borderId="1" fillId="0" fontId="5" numFmtId="168" xfId="0" applyAlignment="1" applyBorder="1" applyFont="1" applyNumberFormat="1">
      <alignment readingOrder="0"/>
    </xf>
    <xf borderId="1" fillId="0" fontId="5" numFmtId="167" xfId="0" applyAlignment="1" applyBorder="1" applyFont="1" applyNumberFormat="1">
      <alignment horizontal="center" shrinkToFit="0" vertical="bottom" wrapText="0"/>
    </xf>
    <xf borderId="1" fillId="0" fontId="5" numFmtId="0" xfId="0" applyAlignment="1" applyBorder="1" applyFont="1">
      <alignment shrinkToFit="0" vertical="bottom" wrapText="0"/>
    </xf>
    <xf borderId="1" fillId="0" fontId="0" numFmtId="14" xfId="0" applyAlignment="1" applyBorder="1" applyFont="1" applyNumberFormat="1">
      <alignment horizontal="center" readingOrder="0" shrinkToFit="0" vertical="bottom" wrapText="0"/>
    </xf>
    <xf borderId="0" fillId="0" fontId="17" numFmtId="0" xfId="0" applyAlignment="1" applyFont="1">
      <alignment readingOrder="0" shrinkToFit="0" vertical="bottom" wrapText="0"/>
    </xf>
    <xf borderId="0" fillId="3" fontId="5" numFmtId="0" xfId="0" applyAlignment="1" applyFont="1">
      <alignment readingOrder="0" shrinkToFit="0" wrapText="0"/>
    </xf>
    <xf borderId="1" fillId="0" fontId="0" numFmtId="168" xfId="0" applyAlignment="1" applyBorder="1" applyFont="1" applyNumberFormat="1">
      <alignment horizontal="center" readingOrder="0" vertical="bottom"/>
    </xf>
    <xf borderId="1" fillId="0" fontId="18" numFmtId="0" xfId="0" applyBorder="1" applyFont="1"/>
    <xf borderId="1" fillId="0" fontId="19" numFmtId="0" xfId="0" applyBorder="1" applyFont="1"/>
    <xf borderId="1" fillId="0" fontId="20" numFmtId="0" xfId="0" applyAlignment="1" applyBorder="1" applyFont="1">
      <alignment shrinkToFit="0" wrapText="0"/>
    </xf>
    <xf borderId="1" fillId="0" fontId="5" numFmtId="164" xfId="0" applyAlignment="1" applyBorder="1" applyFont="1" applyNumberFormat="1">
      <alignment shrinkToFit="0" vertical="bottom" wrapText="0"/>
    </xf>
    <xf borderId="1" fillId="0" fontId="5" numFmtId="172" xfId="0" applyAlignment="1" applyBorder="1" applyFont="1" applyNumberFormat="1">
      <alignment readingOrder="0"/>
    </xf>
    <xf borderId="1" fillId="0" fontId="5" numFmtId="0" xfId="0" applyAlignment="1" applyBorder="1" applyFont="1">
      <alignment readingOrder="0" shrinkToFit="0" vertical="bottom" wrapText="0"/>
    </xf>
    <xf borderId="1" fillId="0" fontId="21" numFmtId="0" xfId="0" applyAlignment="1" applyBorder="1" applyFont="1">
      <alignment horizontal="left" shrinkToFit="0" vertical="bottom" wrapText="0"/>
    </xf>
    <xf borderId="1" fillId="0" fontId="22" numFmtId="0" xfId="0" applyBorder="1" applyFont="1"/>
    <xf borderId="2" fillId="0" fontId="21" numFmtId="0" xfId="0" applyAlignment="1" applyBorder="1" applyFont="1">
      <alignment horizontal="left" shrinkToFit="0" vertical="bottom" wrapText="0"/>
    </xf>
    <xf borderId="1" fillId="0" fontId="23" numFmtId="0" xfId="0" applyBorder="1" applyFont="1"/>
    <xf borderId="2" fillId="0" fontId="21" numFmtId="164" xfId="0" applyAlignment="1" applyBorder="1" applyFont="1" applyNumberFormat="1">
      <alignment horizontal="left" shrinkToFit="0" vertical="bottom" wrapText="0"/>
    </xf>
    <xf borderId="1" fillId="0" fontId="24" numFmtId="0" xfId="0" applyBorder="1" applyFont="1"/>
    <xf borderId="3" fillId="0" fontId="21" numFmtId="0" xfId="0" applyAlignment="1" applyBorder="1" applyFont="1">
      <alignment horizontal="left" readingOrder="0" shrinkToFit="0" vertical="bottom" wrapText="0"/>
    </xf>
    <xf borderId="4" fillId="0" fontId="21" numFmtId="0" xfId="0" applyAlignment="1" applyBorder="1" applyFont="1">
      <alignment horizontal="left" readingOrder="0" shrinkToFit="0" vertical="bottom" wrapText="0"/>
    </xf>
    <xf borderId="4" fillId="0" fontId="21" numFmtId="0" xfId="0" applyAlignment="1" applyBorder="1" applyFont="1">
      <alignment horizontal="left" shrinkToFit="0" vertical="bottom" wrapText="0"/>
    </xf>
    <xf borderId="5" fillId="0" fontId="0" numFmtId="0" xfId="0" applyAlignment="1" applyBorder="1" applyFont="1">
      <alignment horizontal="left" readingOrder="0" shrinkToFit="0" vertical="bottom" wrapText="0"/>
    </xf>
    <xf borderId="4" fillId="0" fontId="21" numFmtId="166" xfId="0" applyAlignment="1" applyBorder="1" applyFont="1" applyNumberFormat="1">
      <alignment horizontal="left" readingOrder="0" shrinkToFit="0" vertical="bottom" wrapText="0"/>
    </xf>
    <xf borderId="5" fillId="0" fontId="0" numFmtId="49" xfId="0" applyAlignment="1" applyBorder="1" applyFont="1" applyNumberFormat="1">
      <alignment horizontal="left" readingOrder="0" shrinkToFit="0" vertical="bottom" wrapText="0"/>
    </xf>
    <xf borderId="4" fillId="0" fontId="21" numFmtId="166" xfId="0" applyAlignment="1" applyBorder="1" applyFont="1" applyNumberFormat="1">
      <alignment horizontal="left" shrinkToFit="0" vertical="bottom" wrapText="0"/>
    </xf>
    <xf borderId="5" fillId="0" fontId="0" numFmtId="165" xfId="0" applyAlignment="1" applyBorder="1" applyFont="1" applyNumberFormat="1">
      <alignment horizontal="center" readingOrder="0" shrinkToFit="0" vertical="bottom" wrapText="0"/>
    </xf>
    <xf borderId="4" fillId="0" fontId="21" numFmtId="0" xfId="0" applyAlignment="1" applyBorder="1" applyFont="1">
      <alignment vertical="bottom"/>
    </xf>
    <xf borderId="4" fillId="0" fontId="21" numFmtId="164" xfId="0" applyAlignment="1" applyBorder="1" applyFont="1" applyNumberFormat="1">
      <alignment vertical="bottom"/>
    </xf>
    <xf borderId="6" fillId="0" fontId="0" numFmtId="0" xfId="0" applyAlignment="1" applyBorder="1" applyFont="1">
      <alignment horizontal="left" readingOrder="0" shrinkToFit="0" vertical="bottom" wrapText="0"/>
    </xf>
    <xf borderId="0" fillId="3" fontId="25" numFmtId="167" xfId="0" applyAlignment="1" applyFont="1" applyNumberFormat="1">
      <alignment horizontal="center" shrinkToFit="0" vertical="bottom" wrapText="0"/>
    </xf>
    <xf borderId="2" fillId="0" fontId="0" numFmtId="0" xfId="0" applyAlignment="1" applyBorder="1" applyFont="1">
      <alignment horizontal="left" readingOrder="0" shrinkToFit="0" vertical="bottom" wrapText="0"/>
    </xf>
    <xf borderId="0" fillId="3" fontId="26" numFmtId="0" xfId="0" applyAlignment="1" applyFont="1">
      <alignment readingOrder="0" shrinkToFit="0" wrapText="0"/>
    </xf>
    <xf borderId="2" fillId="0" fontId="0" numFmtId="165" xfId="0" applyAlignment="1" applyBorder="1" applyFont="1" applyNumberFormat="1">
      <alignment horizontal="center" readingOrder="0" shrinkToFit="0" vertical="bottom" wrapText="0"/>
    </xf>
    <xf borderId="0" fillId="3" fontId="25" numFmtId="0" xfId="0" applyAlignment="1" applyFont="1">
      <alignment readingOrder="0" shrinkToFit="0" vertical="bottom" wrapText="0"/>
    </xf>
    <xf borderId="0" fillId="0" fontId="26" numFmtId="0" xfId="0" applyAlignment="1" applyFont="1">
      <alignment vertical="bottom"/>
    </xf>
    <xf borderId="0" fillId="0" fontId="14" numFmtId="0" xfId="0" applyFont="1"/>
    <xf borderId="3" fillId="0" fontId="0" numFmtId="0" xfId="0" applyAlignment="1" applyBorder="1" applyFont="1">
      <alignment horizontal="left" readingOrder="0" shrinkToFit="0" vertical="bottom" wrapText="0"/>
    </xf>
    <xf borderId="3" fillId="0" fontId="21" numFmtId="0" xfId="0" applyAlignment="1" applyBorder="1" applyFont="1">
      <alignment horizontal="left" shrinkToFit="0" vertical="bottom" wrapText="0"/>
    </xf>
    <xf borderId="3" fillId="0" fontId="0" numFmtId="49" xfId="0" applyAlignment="1" applyBorder="1" applyFont="1" applyNumberFormat="1">
      <alignment horizontal="left" readingOrder="0" shrinkToFit="0" vertical="bottom" wrapText="0"/>
    </xf>
    <xf borderId="4" fillId="0" fontId="21" numFmtId="0" xfId="0" applyAlignment="1" applyBorder="1" applyFont="1">
      <alignment readingOrder="0" vertical="bottom"/>
    </xf>
    <xf borderId="3" fillId="0" fontId="0" numFmtId="165" xfId="0" applyAlignment="1" applyBorder="1" applyFont="1" applyNumberFormat="1">
      <alignment horizontal="center" readingOrder="0" shrinkToFit="0" vertical="bottom" wrapText="0"/>
    </xf>
    <xf borderId="4" fillId="0" fontId="21" numFmtId="14" xfId="0" applyAlignment="1" applyBorder="1" applyFont="1" applyNumberFormat="1">
      <alignment readingOrder="0" vertical="bottom"/>
    </xf>
    <xf borderId="3" fillId="0" fontId="0" numFmtId="0" xfId="0" applyAlignment="1" applyBorder="1" applyFont="1">
      <alignment horizontal="left" shrinkToFit="0" vertical="bottom" wrapText="0"/>
    </xf>
    <xf borderId="0" fillId="0" fontId="25" numFmtId="167" xfId="0" applyAlignment="1" applyFont="1" applyNumberFormat="1">
      <alignment horizontal="center" readingOrder="0" shrinkToFit="0" vertical="bottom" wrapText="0"/>
    </xf>
    <xf borderId="0" fillId="0" fontId="27" numFmtId="0" xfId="0" applyAlignment="1" applyFont="1">
      <alignment readingOrder="0" shrinkToFit="0" vertical="bottom" wrapText="0"/>
    </xf>
    <xf borderId="0" fillId="0" fontId="25" numFmtId="0" xfId="0" applyAlignment="1" applyFont="1">
      <alignment readingOrder="0" shrinkToFit="0" vertical="bottom" wrapText="0"/>
    </xf>
    <xf borderId="0" fillId="0" fontId="9" numFmtId="0" xfId="0" applyFont="1"/>
    <xf borderId="1" fillId="4" fontId="0" numFmtId="0" xfId="0" applyAlignment="1" applyBorder="1" applyFont="1">
      <alignment horizontal="left" readingOrder="0" shrinkToFit="0" vertical="bottom" wrapText="0"/>
    </xf>
    <xf borderId="0" fillId="0" fontId="7" numFmtId="0" xfId="0" applyFont="1"/>
    <xf borderId="0" fillId="0" fontId="26" numFmtId="0" xfId="0" applyAlignment="1" applyFont="1">
      <alignment readingOrder="0" shrinkToFit="0" wrapText="0"/>
    </xf>
    <xf borderId="0" fillId="0" fontId="25" numFmtId="0" xfId="0" applyAlignment="1" applyFont="1">
      <alignment horizontal="center" readingOrder="0" shrinkToFit="0" vertical="bottom" wrapText="0"/>
    </xf>
    <xf borderId="0" fillId="0" fontId="28" numFmtId="0" xfId="0" applyAlignment="1" applyFont="1">
      <alignment shrinkToFit="0" vertical="bottom" wrapText="0"/>
    </xf>
    <xf borderId="0" fillId="0" fontId="25" numFmtId="167" xfId="0" applyAlignment="1" applyFont="1" applyNumberFormat="1">
      <alignment horizontal="center" shrinkToFit="0" vertical="bottom" wrapText="0"/>
    </xf>
    <xf borderId="0" fillId="0" fontId="29" numFmtId="0" xfId="0" applyAlignment="1" applyFont="1">
      <alignment shrinkToFit="0" wrapText="0"/>
    </xf>
    <xf borderId="0" fillId="0" fontId="25" numFmtId="0" xfId="0" applyAlignment="1" applyFont="1">
      <alignment shrinkToFit="0" vertical="bottom" wrapText="0"/>
    </xf>
    <xf borderId="1" fillId="2" fontId="5" numFmtId="0" xfId="0" applyAlignment="1" applyBorder="1" applyFont="1">
      <alignment readingOrder="0"/>
    </xf>
    <xf borderId="0" fillId="0" fontId="12" numFmtId="0" xfId="0" applyFont="1"/>
    <xf borderId="1" fillId="0" fontId="0" numFmtId="14" xfId="0" applyAlignment="1" applyBorder="1" applyFont="1" applyNumberFormat="1">
      <alignment readingOrder="0" vertical="bottom"/>
    </xf>
    <xf borderId="1" fillId="0" fontId="5" numFmtId="49" xfId="0" applyBorder="1" applyFont="1" applyNumberFormat="1"/>
    <xf borderId="4" fillId="0" fontId="21" numFmtId="14" xfId="0" applyAlignment="1" applyBorder="1" applyFont="1" applyNumberFormat="1">
      <alignment horizontal="left" shrinkToFit="0" vertical="bottom" wrapText="0"/>
    </xf>
    <xf borderId="4" fillId="0" fontId="21" numFmtId="14" xfId="0" applyAlignment="1" applyBorder="1" applyFont="1" applyNumberFormat="1">
      <alignment horizontal="left" readingOrder="0" shrinkToFit="0" vertical="bottom" wrapText="0"/>
    </xf>
    <xf borderId="0" fillId="0" fontId="28" numFmtId="0" xfId="0" applyAlignment="1" applyFont="1">
      <alignment readingOrder="0" shrinkToFit="0" vertical="bottom" wrapText="0"/>
    </xf>
    <xf borderId="0" fillId="0" fontId="19" numFmtId="0" xfId="0" applyFont="1"/>
    <xf borderId="1" fillId="0" fontId="21" numFmtId="0" xfId="0" applyAlignment="1" applyBorder="1" applyFont="1">
      <alignment horizontal="left" readingOrder="0" shrinkToFit="0" vertical="bottom" wrapText="0"/>
    </xf>
    <xf borderId="2" fillId="0" fontId="21" numFmtId="0" xfId="0" applyAlignment="1" applyBorder="1" applyFont="1">
      <alignment horizontal="left" readingOrder="0" shrinkToFit="0" vertical="bottom" wrapText="0"/>
    </xf>
    <xf borderId="2" fillId="0" fontId="21" numFmtId="14" xfId="0" applyAlignment="1" applyBorder="1" applyFont="1" applyNumberFormat="1">
      <alignment horizontal="left" readingOrder="0" shrinkToFit="0" vertical="bottom" wrapText="0"/>
    </xf>
    <xf borderId="2" fillId="0" fontId="21" numFmtId="0" xfId="0" applyAlignment="1" applyBorder="1" applyFont="1">
      <alignment readingOrder="0" vertical="bottom"/>
    </xf>
    <xf borderId="2" fillId="0" fontId="21" numFmtId="14" xfId="0" applyAlignment="1" applyBorder="1" applyFont="1" applyNumberFormat="1">
      <alignment readingOrder="0" vertical="bottom"/>
    </xf>
    <xf borderId="2" fillId="0" fontId="21" numFmtId="0" xfId="0" applyAlignment="1" applyBorder="1" applyFont="1">
      <alignment vertical="bottom"/>
    </xf>
    <xf borderId="2" fillId="0" fontId="21" numFmtId="164" xfId="0" applyAlignment="1" applyBorder="1" applyFont="1" applyNumberFormat="1">
      <alignment vertical="bottom"/>
    </xf>
    <xf borderId="4" fillId="0" fontId="0" numFmtId="0" xfId="0" applyAlignment="1" applyBorder="1" applyFont="1">
      <alignment horizontal="left" shrinkToFit="0" vertical="bottom" wrapText="0"/>
    </xf>
    <xf borderId="4" fillId="0" fontId="0" numFmtId="0" xfId="0" applyAlignment="1" applyBorder="1" applyFont="1">
      <alignment horizontal="left" readingOrder="0" shrinkToFit="0" vertical="bottom" wrapText="0"/>
    </xf>
    <xf borderId="4" fillId="0" fontId="0" numFmtId="49" xfId="0" applyAlignment="1" applyBorder="1" applyFont="1" applyNumberFormat="1">
      <alignment horizontal="left" readingOrder="0" shrinkToFit="0" vertical="bottom" wrapText="0"/>
    </xf>
    <xf borderId="4" fillId="0" fontId="30" numFmtId="0" xfId="0" applyAlignment="1" applyBorder="1" applyFont="1">
      <alignment shrinkToFit="0" vertical="bottom" wrapText="0"/>
    </xf>
    <xf borderId="4" fillId="0" fontId="0" numFmtId="165" xfId="0" applyAlignment="1" applyBorder="1" applyFont="1" applyNumberFormat="1">
      <alignment horizontal="center" readingOrder="0" shrinkToFit="0" vertical="bottom" wrapText="0"/>
    </xf>
    <xf borderId="4" fillId="0" fontId="0" numFmtId="0" xfId="0" applyAlignment="1" applyBorder="1" applyFont="1">
      <alignment vertical="bottom"/>
    </xf>
    <xf borderId="4" fillId="0" fontId="0" numFmtId="166" xfId="0" applyAlignment="1" applyBorder="1" applyFont="1" applyNumberFormat="1">
      <alignment horizontal="center" shrinkToFit="0" vertical="bottom" wrapText="0"/>
    </xf>
    <xf borderId="0" fillId="0" fontId="0" numFmtId="0" xfId="0" applyAlignment="1" applyFont="1">
      <alignment vertical="bottom"/>
    </xf>
    <xf borderId="0" fillId="0" fontId="0" numFmtId="164" xfId="0" applyAlignment="1" applyFont="1" applyNumberFormat="1">
      <alignment horizontal="center" vertical="bottom"/>
    </xf>
    <xf borderId="0" fillId="0" fontId="5" numFmtId="167" xfId="0" applyAlignment="1" applyFont="1" applyNumberFormat="1">
      <alignment horizontal="center" shrinkToFit="0" vertical="bottom" wrapText="0"/>
    </xf>
    <xf borderId="0" fillId="0" fontId="5" numFmtId="0" xfId="0" applyAlignment="1" applyFont="1">
      <alignment shrinkToFit="0" vertical="bottom" wrapText="0"/>
    </xf>
    <xf borderId="0" fillId="0" fontId="5" numFmtId="0" xfId="0" applyAlignment="1" applyFont="1">
      <alignment vertical="bottom"/>
    </xf>
    <xf borderId="0" fillId="0" fontId="0" numFmtId="0" xfId="0" applyFont="1"/>
    <xf borderId="4" fillId="0" fontId="21" numFmtId="0" xfId="0" applyAlignment="1" applyBorder="1" applyFont="1">
      <alignment shrinkToFit="0" vertical="bottom" wrapText="0"/>
    </xf>
    <xf borderId="4" fillId="0" fontId="21" numFmtId="165" xfId="0" applyAlignment="1" applyBorder="1" applyFont="1" applyNumberFormat="1">
      <alignment readingOrder="0" vertical="bottom"/>
    </xf>
    <xf borderId="1" fillId="0" fontId="4" numFmtId="49" xfId="0" applyBorder="1" applyFont="1" applyNumberFormat="1"/>
    <xf borderId="1" fillId="0" fontId="4" numFmtId="0" xfId="0" applyAlignment="1" applyBorder="1" applyFont="1">
      <alignment horizontal="center"/>
    </xf>
    <xf borderId="0" fillId="3" fontId="31" numFmtId="0" xfId="0" applyAlignment="1" applyFont="1">
      <alignment shrinkToFit="0" wrapText="0"/>
    </xf>
    <xf borderId="0" fillId="3" fontId="25" numFmtId="0" xfId="0" applyAlignment="1" applyFont="1">
      <alignment shrinkToFit="0" vertical="bottom" wrapText="0"/>
    </xf>
    <xf borderId="0" fillId="3" fontId="28" numFmtId="0" xfId="0" applyAlignment="1" applyFont="1">
      <alignment shrinkToFit="0" vertical="bottom" wrapText="0"/>
    </xf>
    <xf borderId="1" fillId="0" fontId="21" numFmtId="166" xfId="0" applyAlignment="1" applyBorder="1" applyFont="1" applyNumberFormat="1">
      <alignment horizontal="left" readingOrder="0" shrinkToFit="0" vertical="bottom" wrapText="0"/>
    </xf>
    <xf borderId="1" fillId="0" fontId="21" numFmtId="0" xfId="0" applyAlignment="1" applyBorder="1" applyFont="1">
      <alignment vertical="bottom"/>
    </xf>
    <xf borderId="1" fillId="0" fontId="21" numFmtId="164" xfId="0" applyAlignment="1" applyBorder="1" applyFont="1" applyNumberFormat="1">
      <alignment vertical="bottom"/>
    </xf>
    <xf borderId="1" fillId="0" fontId="25" numFmtId="167" xfId="0" applyAlignment="1" applyBorder="1" applyFont="1" applyNumberFormat="1">
      <alignment horizontal="center" readingOrder="0" shrinkToFit="0" vertical="bottom" wrapText="0"/>
    </xf>
    <xf borderId="1" fillId="0" fontId="26" numFmtId="0" xfId="0" applyAlignment="1" applyBorder="1" applyFont="1">
      <alignment readingOrder="0" shrinkToFit="0" wrapText="0"/>
    </xf>
    <xf borderId="1" fillId="0" fontId="25" numFmtId="0" xfId="0" applyAlignment="1" applyBorder="1" applyFont="1">
      <alignment readingOrder="0" shrinkToFit="0" vertical="bottom" wrapText="0"/>
    </xf>
    <xf borderId="1" fillId="0" fontId="26" numFmtId="0" xfId="0" applyAlignment="1" applyBorder="1" applyFont="1">
      <alignment vertical="bottom"/>
    </xf>
    <xf borderId="1" fillId="0" fontId="21" numFmtId="0" xfId="0" applyAlignment="1" applyBorder="1" applyFont="1">
      <alignment readingOrder="0" vertical="bottom"/>
    </xf>
    <xf borderId="1" fillId="0" fontId="21" numFmtId="14" xfId="0" applyAlignment="1" applyBorder="1" applyFont="1" applyNumberFormat="1">
      <alignment readingOrder="0" vertical="bottom"/>
    </xf>
    <xf borderId="1" fillId="0" fontId="21" numFmtId="166" xfId="0" applyAlignment="1" applyBorder="1" applyFont="1" applyNumberFormat="1">
      <alignment horizontal="left" shrinkToFit="0" vertical="bottom" wrapText="0"/>
    </xf>
    <xf borderId="0" fillId="0" fontId="21" numFmtId="0" xfId="0" applyAlignment="1" applyFont="1">
      <alignment horizontal="left" shrinkToFit="0" vertical="bottom" wrapText="0"/>
    </xf>
    <xf borderId="0" fillId="0" fontId="21" numFmtId="0" xfId="0" applyAlignment="1" applyFont="1">
      <alignment horizontal="left" readingOrder="0" shrinkToFit="0" vertical="bottom" wrapText="0"/>
    </xf>
    <xf borderId="0" fillId="0" fontId="21" numFmtId="166" xfId="0" applyAlignment="1" applyFont="1" applyNumberFormat="1">
      <alignment horizontal="left" shrinkToFit="0" vertical="bottom" wrapText="0"/>
    </xf>
    <xf borderId="0" fillId="0" fontId="21" numFmtId="0" xfId="0" applyAlignment="1" applyFont="1">
      <alignment vertical="bottom"/>
    </xf>
    <xf borderId="0" fillId="0" fontId="21" numFmtId="164" xfId="0" applyAlignment="1" applyFont="1" applyNumberFormat="1">
      <alignment vertical="bottom"/>
    </xf>
    <xf borderId="1" fillId="2" fontId="0" numFmtId="0" xfId="0" applyAlignment="1" applyBorder="1" applyFont="1">
      <alignment readingOrder="0" vertical="bottom"/>
    </xf>
    <xf borderId="1" fillId="2" fontId="0" numFmtId="164" xfId="0" applyAlignment="1" applyBorder="1" applyFont="1" applyNumberFormat="1">
      <alignment horizontal="center" vertical="bottom"/>
    </xf>
    <xf borderId="6" fillId="0" fontId="0" numFmtId="0" xfId="0" applyAlignment="1" applyBorder="1" applyFont="1">
      <alignment horizontal="left" shrinkToFit="0" vertical="bottom" wrapText="0"/>
    </xf>
    <xf borderId="2" fillId="0" fontId="0" numFmtId="0" xfId="0" applyAlignment="1" applyBorder="1" applyFont="1">
      <alignment horizontal="left" shrinkToFit="0" vertical="bottom" wrapText="0"/>
    </xf>
    <xf borderId="0" fillId="0" fontId="32" numFmtId="0" xfId="0" applyAlignment="1" applyFont="1">
      <alignment shrinkToFit="0" vertical="bottom" wrapText="0"/>
    </xf>
    <xf borderId="7" fillId="2" fontId="32" numFmtId="0" xfId="0" applyAlignment="1" applyBorder="1" applyFont="1">
      <alignment horizontal="center" readingOrder="0" shrinkToFit="0" vertical="bottom" wrapText="0"/>
    </xf>
    <xf borderId="8" fillId="2" fontId="32" numFmtId="0" xfId="0" applyAlignment="1" applyBorder="1" applyFont="1">
      <alignment horizontal="center" readingOrder="0" shrinkToFit="0" vertical="bottom" wrapText="0"/>
    </xf>
    <xf borderId="9" fillId="2" fontId="32" numFmtId="0" xfId="0" applyAlignment="1" applyBorder="1" applyFont="1">
      <alignment horizontal="center" readingOrder="0" shrinkToFit="0" vertical="bottom" wrapText="0"/>
    </xf>
    <xf borderId="10" fillId="0" fontId="32" numFmtId="0" xfId="0" applyAlignment="1" applyBorder="1" applyFont="1">
      <alignment readingOrder="0" shrinkToFit="0" vertical="bottom" wrapText="0"/>
    </xf>
    <xf borderId="1" fillId="0" fontId="32" numFmtId="0" xfId="0" applyAlignment="1" applyBorder="1" applyFont="1">
      <alignment readingOrder="0" shrinkToFit="0" vertical="bottom" wrapText="0"/>
    </xf>
    <xf borderId="1" fillId="3" fontId="32" numFmtId="165" xfId="0" applyAlignment="1" applyBorder="1" applyFont="1" applyNumberFormat="1">
      <alignment readingOrder="0" shrinkToFit="0" vertical="bottom" wrapText="0"/>
    </xf>
    <xf borderId="0" fillId="0" fontId="4" numFmtId="164" xfId="0" applyAlignment="1" applyFont="1" applyNumberFormat="1">
      <alignment readingOrder="0"/>
    </xf>
    <xf borderId="1" fillId="5" fontId="32" numFmtId="165" xfId="0" applyAlignment="1" applyBorder="1" applyFill="1" applyFont="1" applyNumberFormat="1">
      <alignment horizontal="right" readingOrder="0" shrinkToFit="0" vertical="bottom" wrapText="0"/>
    </xf>
    <xf quotePrefix="1" borderId="0" fillId="0" fontId="4" numFmtId="0" xfId="0" applyAlignment="1" applyFont="1">
      <alignment readingOrder="0"/>
    </xf>
    <xf borderId="1" fillId="0" fontId="32" numFmtId="165" xfId="0" applyAlignment="1" applyBorder="1" applyFont="1" applyNumberFormat="1">
      <alignment horizontal="center" readingOrder="0" shrinkToFit="0" vertical="bottom" wrapText="0"/>
    </xf>
    <xf borderId="11" fillId="0" fontId="32" numFmtId="0" xfId="0" applyAlignment="1" applyBorder="1" applyFont="1">
      <alignment readingOrder="0" shrinkToFit="0" vertical="bottom" wrapText="0"/>
    </xf>
    <xf borderId="0" fillId="0" fontId="4" numFmtId="0" xfId="0" applyAlignment="1" applyFont="1">
      <alignment readingOrder="0"/>
    </xf>
    <xf borderId="1" fillId="6" fontId="32" numFmtId="165" xfId="0" applyAlignment="1" applyBorder="1" applyFill="1" applyFont="1" applyNumberFormat="1">
      <alignment horizontal="right" readingOrder="0" shrinkToFit="0" vertical="bottom" wrapText="0"/>
    </xf>
    <xf borderId="12" fillId="0" fontId="32" numFmtId="0" xfId="0" applyAlignment="1" applyBorder="1" applyFont="1">
      <alignment readingOrder="0" shrinkToFit="0" vertical="bottom" wrapText="0"/>
    </xf>
    <xf borderId="13" fillId="0" fontId="32" numFmtId="0" xfId="0" applyAlignment="1" applyBorder="1" applyFont="1">
      <alignment readingOrder="0" shrinkToFit="0" vertical="bottom" wrapText="0"/>
    </xf>
    <xf borderId="13" fillId="0" fontId="32" numFmtId="165" xfId="0" applyAlignment="1" applyBorder="1" applyFont="1" applyNumberFormat="1">
      <alignment horizontal="right" readingOrder="0" shrinkToFit="0" vertical="bottom" wrapText="0"/>
    </xf>
    <xf borderId="13" fillId="6" fontId="32" numFmtId="165" xfId="0" applyAlignment="1" applyBorder="1" applyFont="1" applyNumberFormat="1">
      <alignment horizontal="right" readingOrder="0" shrinkToFit="0" vertical="bottom" wrapText="0"/>
    </xf>
    <xf borderId="13" fillId="0" fontId="32" numFmtId="165" xfId="0" applyAlignment="1" applyBorder="1" applyFont="1" applyNumberFormat="1">
      <alignment horizontal="center" readingOrder="0" shrinkToFit="0" vertical="bottom" wrapText="0"/>
    </xf>
    <xf borderId="14" fillId="0" fontId="32" numFmtId="0" xfId="0" applyAlignment="1" applyBorder="1" applyFont="1">
      <alignment shrinkToFit="0" vertical="bottom" wrapText="0"/>
    </xf>
    <xf borderId="1" fillId="0" fontId="32" numFmtId="165" xfId="0" applyAlignment="1" applyBorder="1" applyFont="1" applyNumberFormat="1">
      <alignment horizontal="right" readingOrder="0" shrinkToFit="0" vertical="bottom" wrapText="0"/>
    </xf>
    <xf borderId="1" fillId="0" fontId="33" numFmtId="0" xfId="0" applyAlignment="1" applyBorder="1" applyFont="1">
      <alignment horizontal="center" readingOrder="0" shrinkToFit="0" vertical="bottom" wrapText="0"/>
    </xf>
    <xf borderId="10" fillId="0" fontId="4" numFmtId="0" xfId="0" applyAlignment="1" applyBorder="1" applyFont="1">
      <alignment readingOrder="0"/>
    </xf>
    <xf borderId="1" fillId="0" fontId="4" numFmtId="165" xfId="0" applyAlignment="1" applyBorder="1" applyFont="1" applyNumberFormat="1">
      <alignment readingOrder="0"/>
    </xf>
    <xf borderId="11" fillId="0" fontId="4" numFmtId="0" xfId="0" applyBorder="1" applyFont="1"/>
    <xf borderId="1" fillId="0" fontId="32" numFmtId="165" xfId="0" applyAlignment="1" applyBorder="1" applyFont="1" applyNumberFormat="1">
      <alignment readingOrder="0" shrinkToFit="0" vertical="bottom" wrapText="0"/>
    </xf>
    <xf borderId="15" fillId="0" fontId="32" numFmtId="0" xfId="0" applyAlignment="1" applyBorder="1" applyFont="1">
      <alignment readingOrder="0" shrinkToFit="0" vertical="bottom" wrapText="0"/>
    </xf>
    <xf borderId="3" fillId="0" fontId="32" numFmtId="0" xfId="0" applyAlignment="1" applyBorder="1" applyFont="1">
      <alignment readingOrder="0" shrinkToFit="0" vertical="bottom" wrapText="0"/>
    </xf>
    <xf borderId="3" fillId="0" fontId="32" numFmtId="165" xfId="0" applyAlignment="1" applyBorder="1" applyFont="1" applyNumberFormat="1">
      <alignment horizontal="right" readingOrder="0" shrinkToFit="0" vertical="bottom" wrapText="0"/>
    </xf>
    <xf borderId="3" fillId="0" fontId="32" numFmtId="165" xfId="0" applyAlignment="1" applyBorder="1" applyFont="1" applyNumberFormat="1">
      <alignment readingOrder="0" shrinkToFit="0" vertical="bottom" wrapText="0"/>
    </xf>
    <xf borderId="3" fillId="0" fontId="32" numFmtId="165" xfId="0" applyAlignment="1" applyBorder="1" applyFont="1" applyNumberFormat="1">
      <alignment horizontal="center" readingOrder="0" shrinkToFit="0" vertical="bottom" wrapText="0"/>
    </xf>
    <xf borderId="16" fillId="0" fontId="32" numFmtId="0" xfId="0" applyAlignment="1" applyBorder="1" applyFont="1">
      <alignment readingOrder="0" shrinkToFit="0" vertical="bottom" wrapText="0"/>
    </xf>
    <xf borderId="17" fillId="0" fontId="4" numFmtId="0" xfId="0" applyAlignment="1" applyBorder="1" applyFont="1">
      <alignment readingOrder="0"/>
    </xf>
    <xf borderId="18" fillId="0" fontId="4" numFmtId="0" xfId="0" applyAlignment="1" applyBorder="1" applyFont="1">
      <alignment readingOrder="0"/>
    </xf>
    <xf borderId="1" fillId="3" fontId="32" numFmtId="0" xfId="0" applyAlignment="1" applyBorder="1" applyFont="1">
      <alignment readingOrder="0" shrinkToFit="0" vertical="bottom" wrapText="0"/>
    </xf>
    <xf borderId="11" fillId="0" fontId="4" numFmtId="0" xfId="0" applyAlignment="1" applyBorder="1" applyFont="1">
      <alignment readingOrder="0"/>
    </xf>
    <xf borderId="0" fillId="3" fontId="4" numFmtId="0" xfId="0" applyFont="1"/>
    <xf borderId="19" fillId="0" fontId="32" numFmtId="0" xfId="0" applyAlignment="1" applyBorder="1" applyFont="1">
      <alignment readingOrder="0" shrinkToFit="0" vertical="bottom" wrapText="0"/>
    </xf>
    <xf borderId="20" fillId="0" fontId="32" numFmtId="0" xfId="0" applyAlignment="1" applyBorder="1" applyFont="1">
      <alignment readingOrder="0" shrinkToFit="0" vertical="bottom" wrapText="0"/>
    </xf>
    <xf borderId="20" fillId="0" fontId="32" numFmtId="165" xfId="0" applyAlignment="1" applyBorder="1" applyFont="1" applyNumberFormat="1">
      <alignment horizontal="right" readingOrder="0" shrinkToFit="0" vertical="bottom" wrapText="0"/>
    </xf>
    <xf borderId="20" fillId="0" fontId="32" numFmtId="165" xfId="0" applyAlignment="1" applyBorder="1" applyFont="1" applyNumberFormat="1">
      <alignment horizontal="center" readingOrder="0" shrinkToFit="0" vertical="bottom" wrapText="0"/>
    </xf>
    <xf borderId="21" fillId="0" fontId="32" numFmtId="0" xfId="0" applyAlignment="1" applyBorder="1" applyFont="1">
      <alignment readingOrder="0" shrinkToFit="0" vertical="bottom" wrapText="0"/>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1.0"/>
    <col customWidth="1" min="2" max="2" width="10.29"/>
    <col customWidth="1" min="3" max="3" width="22.57"/>
    <col customWidth="1" min="4" max="4" width="12.71"/>
    <col customWidth="1" min="5" max="5" width="28.86"/>
    <col customWidth="1" min="6" max="6" width="12.71"/>
    <col customWidth="1" min="7" max="7" width="12.86"/>
    <col customWidth="1" min="9" max="9" width="8.29"/>
    <col customWidth="1" min="10" max="10" width="7.29"/>
  </cols>
  <sheetData>
    <row r="1">
      <c r="A1" s="1" t="s">
        <v>0</v>
      </c>
    </row>
    <row r="2">
      <c r="A2" s="3" t="s">
        <v>2</v>
      </c>
      <c r="B2" s="3" t="s">
        <v>3</v>
      </c>
      <c r="C2" s="3" t="s">
        <v>4</v>
      </c>
      <c r="D2" s="3" t="s">
        <v>5</v>
      </c>
      <c r="E2" s="3" t="s">
        <v>6</v>
      </c>
      <c r="F2" s="3" t="s">
        <v>7</v>
      </c>
      <c r="G2" s="3" t="s">
        <v>8</v>
      </c>
      <c r="H2" s="3" t="s">
        <v>9</v>
      </c>
      <c r="I2" s="3" t="s">
        <v>10</v>
      </c>
      <c r="J2" s="3" t="s">
        <v>11</v>
      </c>
    </row>
    <row r="3">
      <c r="A3" s="9" t="str">
        <f>'Membership DirectoryFiscal '!A2</f>
        <v>Akram</v>
      </c>
      <c r="B3" s="11" t="str">
        <f>'Membership DirectoryFiscal '!B2</f>
        <v>Kamrani</v>
      </c>
      <c r="C3" s="11" t="str">
        <f>'Membership DirectoryFiscal '!C2</f>
        <v>111 Ariel Circle</v>
      </c>
      <c r="D3" s="11" t="str">
        <f>'Membership DirectoryFiscal '!D2</f>
        <v>Sutton</v>
      </c>
      <c r="E3" s="11" t="str">
        <f>'Membership DirectoryFiscal '!H2</f>
        <v>akram.kamy@gmail.com</v>
      </c>
      <c r="F3" s="11" t="str">
        <f>'Membership DirectoryFiscal '!G2</f>
        <v>412-320-5775</v>
      </c>
      <c r="G3" s="11" t="str">
        <f>'Membership DirectoryFiscal '!K2</f>
        <v>Maya </v>
      </c>
      <c r="H3" s="11" t="str">
        <f>'Membership DirectoryFiscal '!M2</f>
        <v>Daniel</v>
      </c>
      <c r="I3" s="11" t="str">
        <f>'Membership DirectoryFiscal '!O2</f>
        <v/>
      </c>
      <c r="J3" s="11" t="str">
        <f>'Membership DirectoryFiscal '!Q2</f>
        <v/>
      </c>
    </row>
    <row r="4">
      <c r="A4" s="9" t="str">
        <f>'Membership DirectoryFiscal '!A3</f>
        <v>Alena</v>
      </c>
      <c r="B4" s="11" t="str">
        <f>'Membership DirectoryFiscal '!B3</f>
        <v>Gaye</v>
      </c>
      <c r="C4" s="11" t="str">
        <f>'Membership DirectoryFiscal '!C3</f>
        <v>7 Lordvale Blvd</v>
      </c>
      <c r="D4" s="11" t="str">
        <f>'Membership DirectoryFiscal '!D3</f>
        <v>Grafton</v>
      </c>
      <c r="E4" s="11" t="str">
        <f>'Membership DirectoryFiscal '!H3</f>
        <v>alena.gaye@yahoo.com</v>
      </c>
      <c r="F4" s="11" t="str">
        <f>'Membership DirectoryFiscal '!G3</f>
        <v>508-596-6466</v>
      </c>
      <c r="G4" s="11" t="str">
        <f>'Membership DirectoryFiscal '!K3</f>
        <v>Aicha</v>
      </c>
      <c r="H4" s="11" t="str">
        <f>'Membership DirectoryFiscal '!M3</f>
        <v>Oumar</v>
      </c>
      <c r="I4" s="11" t="str">
        <f>'Membership DirectoryFiscal '!O3</f>
        <v/>
      </c>
      <c r="J4" s="11" t="str">
        <f>'Membership DirectoryFiscal '!Q3</f>
        <v/>
      </c>
    </row>
    <row r="5">
      <c r="A5" s="9" t="str">
        <f>'Membership DirectoryFiscal '!A4</f>
        <v>Alicia</v>
      </c>
      <c r="B5" s="11" t="str">
        <f>'Membership DirectoryFiscal '!B4</f>
        <v>Bergeron</v>
      </c>
      <c r="C5" s="11" t="str">
        <f>'Membership DirectoryFiscal '!C4</f>
        <v>19 Deernolm Street</v>
      </c>
      <c r="D5" s="11" t="str">
        <f>'Membership DirectoryFiscal '!D4</f>
        <v>North Grafton</v>
      </c>
      <c r="E5" s="11" t="str">
        <f>'Membership DirectoryFiscal '!H4</f>
        <v>alicia.carriero@gmail.com</v>
      </c>
      <c r="F5" s="11" t="str">
        <f>'Membership DirectoryFiscal '!G4</f>
        <v>508-369-3718</v>
      </c>
      <c r="G5" s="11" t="str">
        <f>'Membership DirectoryFiscal '!K4</f>
        <v>Spencer</v>
      </c>
      <c r="H5" s="11" t="str">
        <f>'Membership DirectoryFiscal '!M4</f>
        <v/>
      </c>
      <c r="I5" s="11" t="str">
        <f>'Membership DirectoryFiscal '!O4</f>
        <v/>
      </c>
      <c r="J5" s="11" t="str">
        <f>'Membership DirectoryFiscal '!Q4</f>
        <v/>
      </c>
    </row>
    <row r="6">
      <c r="A6" s="9" t="s">
        <v>40</v>
      </c>
      <c r="B6" s="9" t="s">
        <v>41</v>
      </c>
      <c r="C6" s="9" t="s">
        <v>42</v>
      </c>
      <c r="D6" s="9" t="s">
        <v>43</v>
      </c>
      <c r="E6" s="9" t="s">
        <v>44</v>
      </c>
      <c r="F6" s="9" t="s">
        <v>45</v>
      </c>
      <c r="G6" s="9" t="s">
        <v>46</v>
      </c>
      <c r="H6" s="11"/>
      <c r="I6" s="11"/>
      <c r="J6" s="11"/>
    </row>
    <row r="7">
      <c r="A7" s="9" t="str">
        <f>'Membership DirectoryFiscal '!A6</f>
        <v>Angela</v>
      </c>
      <c r="B7" s="11" t="str">
        <f>'Membership DirectoryFiscal '!B6</f>
        <v>Mueller</v>
      </c>
      <c r="C7" s="11" t="str">
        <f>'Membership DirectoryFiscal '!C6</f>
        <v>20 Burbank Rd.</v>
      </c>
      <c r="D7" s="11" t="str">
        <f>'Membership DirectoryFiscal '!D6</f>
        <v>Sutton</v>
      </c>
      <c r="E7" s="11" t="str">
        <f>'Membership DirectoryFiscal '!H6</f>
        <v>angelamueller20@yahoo.com</v>
      </c>
      <c r="F7" s="11" t="str">
        <f>'Membership DirectoryFiscal '!G6</f>
        <v>774-249-8259</v>
      </c>
      <c r="G7" s="11" t="str">
        <f>'Membership DirectoryFiscal '!K6</f>
        <v>Sophia</v>
      </c>
      <c r="H7" s="11" t="str">
        <f>'Membership DirectoryFiscal '!M6</f>
        <v>Tage</v>
      </c>
      <c r="I7" s="11" t="str">
        <f>'Membership DirectoryFiscal '!O6</f>
        <v/>
      </c>
      <c r="J7" s="11" t="str">
        <f>'Membership DirectoryFiscal '!Q6</f>
        <v/>
      </c>
    </row>
    <row r="8">
      <c r="A8" s="9" t="str">
        <f>'Membership DirectoryFiscal '!A7</f>
        <v>Arielle</v>
      </c>
      <c r="B8" s="11" t="str">
        <f>'Membership DirectoryFiscal '!B7</f>
        <v>Postizzi</v>
      </c>
      <c r="C8" s="11" t="str">
        <f>'Membership DirectoryFiscal '!C7</f>
        <v>67 Barbara Jean St</v>
      </c>
      <c r="D8" s="11" t="str">
        <f>'Membership DirectoryFiscal '!D7</f>
        <v>Grafton</v>
      </c>
      <c r="E8" s="11" t="str">
        <f>'Membership DirectoryFiscal '!H7</f>
        <v>ariellepostizzi@gmail.com</v>
      </c>
      <c r="F8" s="11" t="str">
        <f>'Membership DirectoryFiscal '!G7</f>
        <v>617-470-7461</v>
      </c>
      <c r="G8" s="11" t="str">
        <f>'Membership DirectoryFiscal '!K7</f>
        <v>Nicole</v>
      </c>
      <c r="H8" s="11" t="str">
        <f>'Membership DirectoryFiscal '!M7</f>
        <v>Jack</v>
      </c>
      <c r="I8" s="11" t="str">
        <f>'Membership DirectoryFiscal '!O7</f>
        <v/>
      </c>
      <c r="J8" s="11" t="str">
        <f>'Membership DirectoryFiscal '!Q7</f>
        <v/>
      </c>
    </row>
    <row r="9">
      <c r="A9" s="9" t="str">
        <f>'Membership DirectoryFiscal '!A8</f>
        <v>Brittany</v>
      </c>
      <c r="B9" s="11" t="str">
        <f>'Membership DirectoryFiscal '!B8</f>
        <v>Bagnoli</v>
      </c>
      <c r="C9" s="11" t="str">
        <f>'Membership DirectoryFiscal '!C8</f>
        <v>242 Riverlin St.</v>
      </c>
      <c r="D9" s="11" t="str">
        <f>'Membership DirectoryFiscal '!D8</f>
        <v>Millbury</v>
      </c>
      <c r="E9" s="11" t="str">
        <f>'Membership DirectoryFiscal '!H8</f>
        <v>brittlynne1@gmail.com</v>
      </c>
      <c r="F9" s="11" t="str">
        <f>'Membership DirectoryFiscal '!G8</f>
        <v>508-808-4364</v>
      </c>
      <c r="G9" s="11" t="str">
        <f>'Membership DirectoryFiscal '!K8</f>
        <v>Mason</v>
      </c>
      <c r="H9" s="11" t="str">
        <f>'Membership DirectoryFiscal '!M8</f>
        <v>Gavin</v>
      </c>
      <c r="I9" s="11" t="str">
        <f>'Membership DirectoryFiscal '!O8</f>
        <v/>
      </c>
      <c r="J9" s="11" t="str">
        <f>'Membership DirectoryFiscal '!Q8</f>
        <v/>
      </c>
    </row>
    <row r="10">
      <c r="A10" s="9" t="str">
        <f>'Membership DirectoryFiscal '!A9</f>
        <v>Christina</v>
      </c>
      <c r="B10" s="11" t="str">
        <f>'Membership DirectoryFiscal '!B9</f>
        <v>Catusi</v>
      </c>
      <c r="C10" s="11" t="str">
        <f>'Membership DirectoryFiscal '!C9</f>
        <v>1 ramshorn road</v>
      </c>
      <c r="D10" s="11" t="str">
        <f>'Membership DirectoryFiscal '!D9</f>
        <v>Sutton</v>
      </c>
      <c r="E10" s="11" t="str">
        <f>'Membership DirectoryFiscal '!H9</f>
        <v>christinacatusi@yahoo.com</v>
      </c>
      <c r="F10" s="11" t="str">
        <f>'Membership DirectoryFiscal '!G9</f>
        <v>774-823-0934</v>
      </c>
      <c r="G10" s="11" t="str">
        <f>'Membership DirectoryFiscal '!K9</f>
        <v>Joseph</v>
      </c>
      <c r="H10" s="11" t="str">
        <f>'Membership DirectoryFiscal '!M9</f>
        <v/>
      </c>
      <c r="I10" s="11" t="str">
        <f>'Membership DirectoryFiscal '!O9</f>
        <v/>
      </c>
      <c r="J10" s="11" t="str">
        <f>'Membership DirectoryFiscal '!Q9</f>
        <v/>
      </c>
    </row>
    <row r="11">
      <c r="A11" s="9" t="str">
        <f>'Membership DirectoryFiscal '!A10</f>
        <v>Danielle</v>
      </c>
      <c r="B11" s="11" t="str">
        <f>'Membership DirectoryFiscal '!B10</f>
        <v>Blanchard</v>
      </c>
      <c r="C11" s="11" t="str">
        <f>'Membership DirectoryFiscal '!C10</f>
        <v>248 mile hill rd</v>
      </c>
      <c r="D11" s="11" t="str">
        <f>'Membership DirectoryFiscal '!D10</f>
        <v>Boylston</v>
      </c>
      <c r="E11" s="11" t="str">
        <f>'Membership DirectoryFiscal '!H10</f>
        <v>danielleeeid@gmail.com</v>
      </c>
      <c r="F11" s="11" t="str">
        <f>'Membership DirectoryFiscal '!G10</f>
        <v>617-543-4153</v>
      </c>
      <c r="G11" s="11" t="str">
        <f>'Membership DirectoryFiscal '!K10</f>
        <v>Eli</v>
      </c>
      <c r="H11" s="11" t="str">
        <f>'Membership DirectoryFiscal '!M10</f>
        <v>Leo</v>
      </c>
      <c r="I11" s="11" t="str">
        <f>'Membership DirectoryFiscal '!O10</f>
        <v/>
      </c>
      <c r="J11" s="11" t="str">
        <f>'Membership DirectoryFiscal '!Q10</f>
        <v/>
      </c>
    </row>
    <row r="12">
      <c r="A12" s="9" t="str">
        <f>'Membership DirectoryFiscal '!A11</f>
        <v>Deb</v>
      </c>
      <c r="B12" s="11" t="str">
        <f>'Membership DirectoryFiscal '!B11</f>
        <v>Henderson</v>
      </c>
      <c r="C12" s="11" t="str">
        <f>'Membership DirectoryFiscal '!C11</f>
        <v>41 Potter Hill Road</v>
      </c>
      <c r="D12" s="11" t="str">
        <f>'Membership DirectoryFiscal '!D11</f>
        <v>Grafton</v>
      </c>
      <c r="E12" s="11" t="str">
        <f>'Membership DirectoryFiscal '!H11</f>
        <v>henderdeb@gmail.com</v>
      </c>
      <c r="F12" s="11" t="str">
        <f>'Membership DirectoryFiscal '!G11</f>
        <v>864-414-1811</v>
      </c>
      <c r="G12" s="11" t="str">
        <f>'Membership DirectoryFiscal '!K11</f>
        <v>Zach</v>
      </c>
      <c r="H12" s="11" t="str">
        <f>'Membership DirectoryFiscal '!M11</f>
        <v>Nicholas</v>
      </c>
      <c r="I12" s="11" t="str">
        <f>'Membership DirectoryFiscal '!O11</f>
        <v/>
      </c>
      <c r="J12" s="11" t="str">
        <f>'Membership DirectoryFiscal '!Q11</f>
        <v/>
      </c>
    </row>
    <row r="13">
      <c r="A13" s="9" t="str">
        <f>'Membership DirectoryFiscal '!A12</f>
        <v>Dilya</v>
      </c>
      <c r="B13" s="11" t="str">
        <f>'Membership DirectoryFiscal '!B12</f>
        <v>Sullivan</v>
      </c>
      <c r="C13" s="11" t="str">
        <f>'Membership DirectoryFiscal '!C12</f>
        <v>4 Silver Spruce Dr.</v>
      </c>
      <c r="D13" s="11" t="str">
        <f>'Membership DirectoryFiscal '!D12</f>
        <v>Grafton</v>
      </c>
      <c r="E13" s="11" t="str">
        <f>'Membership DirectoryFiscal '!H12</f>
        <v>kaddilik@yahoo.com</v>
      </c>
      <c r="F13" s="11" t="str">
        <f>'Membership DirectoryFiscal '!G12</f>
        <v>903-487-9878</v>
      </c>
      <c r="G13" s="11" t="str">
        <f>'Membership DirectoryFiscal '!K12</f>
        <v>Sophina</v>
      </c>
      <c r="H13" s="11" t="str">
        <f>'Membership DirectoryFiscal '!M12</f>
        <v>Arya</v>
      </c>
      <c r="I13" s="11" t="str">
        <f>'Membership DirectoryFiscal '!O12</f>
        <v/>
      </c>
      <c r="J13" s="11" t="str">
        <f>'Membership DirectoryFiscal '!Q12</f>
        <v/>
      </c>
      <c r="L13" s="52"/>
      <c r="N13" s="52"/>
      <c r="P13" s="52"/>
    </row>
    <row r="14">
      <c r="A14" s="9" t="str">
        <f>'Membership DirectoryFiscal '!A13</f>
        <v>Elizabeth</v>
      </c>
      <c r="B14" s="9" t="s">
        <v>82</v>
      </c>
      <c r="C14" s="11" t="str">
        <f>'Membership DirectoryFiscal '!C13</f>
        <v>50 Quabbin Path</v>
      </c>
      <c r="D14" s="11" t="str">
        <f>'Membership DirectoryFiscal '!D13</f>
        <v>Sutton</v>
      </c>
      <c r="E14" s="11" t="str">
        <f>'Membership DirectoryFiscal '!H13</f>
        <v>lizharrismsw@gmail.com</v>
      </c>
      <c r="F14" s="11" t="str">
        <f>'Membership DirectoryFiscal '!G13</f>
        <v>617-448-8658</v>
      </c>
      <c r="G14" s="11" t="str">
        <f>'Membership DirectoryFiscal '!K13</f>
        <v>Liam</v>
      </c>
      <c r="H14" s="11" t="str">
        <f>'Membership DirectoryFiscal '!M13</f>
        <v>Molly</v>
      </c>
      <c r="I14" s="11" t="str">
        <f>'Membership DirectoryFiscal '!O13</f>
        <v/>
      </c>
      <c r="J14" s="11" t="str">
        <f>'Membership DirectoryFiscal '!Q13</f>
        <v/>
      </c>
    </row>
    <row r="15">
      <c r="A15" s="9" t="s">
        <v>94</v>
      </c>
      <c r="B15" s="9" t="s">
        <v>95</v>
      </c>
      <c r="C15" s="9" t="s">
        <v>96</v>
      </c>
      <c r="D15" s="9" t="s">
        <v>50</v>
      </c>
      <c r="E15" s="7" t="s">
        <v>97</v>
      </c>
      <c r="F15" s="7" t="s">
        <v>98</v>
      </c>
      <c r="G15" s="9" t="s">
        <v>99</v>
      </c>
      <c r="H15" s="9" t="s">
        <v>100</v>
      </c>
      <c r="I15" s="9" t="s">
        <v>101</v>
      </c>
      <c r="J15" s="11"/>
    </row>
    <row r="16">
      <c r="A16" s="9" t="str">
        <f>'Membership DirectoryFiscal '!A15</f>
        <v>Emily</v>
      </c>
      <c r="B16" s="11" t="str">
        <f>'Membership DirectoryFiscal '!B15</f>
        <v>Jahn</v>
      </c>
      <c r="C16" s="11" t="str">
        <f>'Membership DirectoryFiscal '!C15</f>
        <v>10 Pratt Street</v>
      </c>
      <c r="D16" s="11" t="str">
        <f>'Membership DirectoryFiscal '!D15</f>
        <v>South Grafton</v>
      </c>
      <c r="E16" s="11" t="str">
        <f>'Membership DirectoryFiscal '!H15</f>
        <v>emily.a.jahn@gmail.com</v>
      </c>
      <c r="F16" s="11" t="str">
        <f>'Membership DirectoryFiscal '!G15</f>
        <v>203-808-6750</v>
      </c>
      <c r="G16" s="11" t="str">
        <f>'Membership DirectoryFiscal '!K15</f>
        <v>Elias</v>
      </c>
      <c r="H16" s="11" t="str">
        <f>'Membership DirectoryFiscal '!M15</f>
        <v>Lucy</v>
      </c>
      <c r="I16" s="11" t="str">
        <f>'Membership DirectoryFiscal '!O15</f>
        <v/>
      </c>
      <c r="J16" s="11" t="str">
        <f>'Membership DirectoryFiscal '!Q15</f>
        <v/>
      </c>
    </row>
    <row r="17">
      <c r="A17" s="9" t="str">
        <f>'Membership DirectoryFiscal '!A16</f>
        <v>Erin</v>
      </c>
      <c r="B17" s="11" t="str">
        <f>'Membership DirectoryFiscal '!B16</f>
        <v>Menard</v>
      </c>
      <c r="C17" s="11" t="str">
        <f>'Membership DirectoryFiscal '!C16</f>
        <v>6 Old Howarth Rd.</v>
      </c>
      <c r="D17" s="11" t="str">
        <f>'Membership DirectoryFiscal '!D16</f>
        <v>Oxford</v>
      </c>
      <c r="E17" s="11" t="str">
        <f>'Membership DirectoryFiscal '!H16</f>
        <v>erinkmenard1984@gmail.com</v>
      </c>
      <c r="F17" s="11" t="str">
        <f>'Membership DirectoryFiscal '!G16</f>
        <v>617-913-1901</v>
      </c>
      <c r="G17" s="11" t="str">
        <f>'Membership DirectoryFiscal '!K16</f>
        <v>Liam</v>
      </c>
      <c r="H17" s="11" t="str">
        <f>'Membership DirectoryFiscal '!M16</f>
        <v>Emma </v>
      </c>
      <c r="I17" s="11" t="str">
        <f>'Membership DirectoryFiscal '!O16</f>
        <v/>
      </c>
      <c r="J17" s="11" t="str">
        <f>'Membership DirectoryFiscal '!Q16</f>
        <v/>
      </c>
    </row>
    <row r="18">
      <c r="A18" s="9" t="str">
        <f>'Membership DirectoryFiscal '!A17</f>
        <v>Holly</v>
      </c>
      <c r="B18" s="11" t="str">
        <f>'Membership DirectoryFiscal '!B17</f>
        <v>Burch</v>
      </c>
      <c r="C18" s="11" t="str">
        <f>'Membership DirectoryFiscal '!C17</f>
        <v>36 North St</v>
      </c>
      <c r="D18" s="11" t="str">
        <f>'Membership DirectoryFiscal '!D17</f>
        <v>Grafton</v>
      </c>
      <c r="E18" s="11" t="str">
        <f>'Membership DirectoryFiscal '!H17</f>
        <v>hollyburch@gmail.com</v>
      </c>
      <c r="F18" s="11" t="str">
        <f>'Membership DirectoryFiscal '!G17</f>
        <v>816-401-2404</v>
      </c>
      <c r="G18" s="11" t="str">
        <f>'Membership DirectoryFiscal '!K17</f>
        <v>Alex </v>
      </c>
      <c r="H18" s="11" t="str">
        <f>'Membership DirectoryFiscal '!M17</f>
        <v>Teague</v>
      </c>
      <c r="I18" s="11" t="str">
        <f>'Membership DirectoryFiscal '!O17</f>
        <v>Kaitlyn</v>
      </c>
      <c r="J18" s="11" t="str">
        <f>'Membership DirectoryFiscal '!Q17</f>
        <v>Ben</v>
      </c>
    </row>
    <row r="19">
      <c r="A19" s="9" t="str">
        <f>'Membership DirectoryFiscal '!A18</f>
        <v>Irene</v>
      </c>
      <c r="B19" s="11" t="str">
        <f>'Membership DirectoryFiscal '!B18</f>
        <v>Mulundo</v>
      </c>
      <c r="C19" s="11" t="str">
        <f>'Membership DirectoryFiscal '!C18</f>
        <v>67 B Commenwealth Ave</v>
      </c>
      <c r="D19" s="11" t="str">
        <f>'Membership DirectoryFiscal '!D18</f>
        <v>Worcester</v>
      </c>
      <c r="E19" s="11" t="str">
        <f>'Membership DirectoryFiscal '!H18</f>
        <v>Irene.Mugo1@gmail.com</v>
      </c>
      <c r="F19" s="11" t="str">
        <f>'Membership DirectoryFiscal '!G18</f>
        <v>774-253-7365</v>
      </c>
      <c r="G19" s="11" t="str">
        <f>'Membership DirectoryFiscal '!K18</f>
        <v>Elizabeth</v>
      </c>
      <c r="H19" s="11" t="str">
        <f>'Membership DirectoryFiscal '!M18</f>
        <v>Joshua</v>
      </c>
      <c r="I19" s="11" t="str">
        <f>'Membership DirectoryFiscal '!O18</f>
        <v>Esther</v>
      </c>
      <c r="J19" s="11" t="str">
        <f>'Membership DirectoryFiscal '!Q18</f>
        <v/>
      </c>
    </row>
    <row r="20">
      <c r="A20" s="9" t="str">
        <f>'Membership DirectoryFiscal '!A19</f>
        <v>Jenni </v>
      </c>
      <c r="B20" s="11" t="str">
        <f>'Membership DirectoryFiscal '!B19</f>
        <v>Wegman</v>
      </c>
      <c r="C20" s="11" t="str">
        <f>'Membership DirectoryFiscal '!C19</f>
        <v>134 Leland Hill Rd</v>
      </c>
      <c r="D20" s="11" t="str">
        <f>'Membership DirectoryFiscal '!D19</f>
        <v>Sutton</v>
      </c>
      <c r="E20" s="11" t="str">
        <f>'Membership DirectoryFiscal '!H19</f>
        <v>Jenni.08.W@gmail.com</v>
      </c>
      <c r="F20" s="11" t="str">
        <f>'Membership DirectoryFiscal '!G19</f>
        <v>508-981-8374</v>
      </c>
      <c r="G20" s="11" t="str">
        <f>'Membership DirectoryFiscal '!K19</f>
        <v>Maverick</v>
      </c>
      <c r="H20" s="11" t="str">
        <f>'Membership DirectoryFiscal '!M19</f>
        <v>Due in Spring 2019</v>
      </c>
      <c r="I20" s="11" t="str">
        <f>'Membership DirectoryFiscal '!O19</f>
        <v/>
      </c>
      <c r="J20" s="11" t="str">
        <f>'Membership DirectoryFiscal '!Q19</f>
        <v/>
      </c>
    </row>
    <row r="21">
      <c r="A21" s="9" t="str">
        <f>'Membership DirectoryFiscal '!A20</f>
        <v>Jennifer</v>
      </c>
      <c r="B21" s="11" t="str">
        <f>'Membership DirectoryFiscal '!B20</f>
        <v>Anderson</v>
      </c>
      <c r="C21" s="11" t="str">
        <f>'Membership DirectoryFiscal '!C20</f>
        <v>50 Locust St. </v>
      </c>
      <c r="D21" s="11" t="str">
        <f>'Membership DirectoryFiscal '!D20</f>
        <v>Oxford</v>
      </c>
      <c r="E21" s="11" t="str">
        <f>'Membership DirectoryFiscal '!H20</f>
        <v>Jenanderson1216@yahoo.com</v>
      </c>
      <c r="F21" s="11" t="str">
        <f>'Membership DirectoryFiscal '!G20</f>
        <v>508-523-2986</v>
      </c>
      <c r="G21" s="11" t="str">
        <f>'Membership DirectoryFiscal '!K20</f>
        <v>Elizabeth</v>
      </c>
      <c r="H21" s="11" t="str">
        <f>'Membership DirectoryFiscal '!M20</f>
        <v>Due in Spring 2019</v>
      </c>
      <c r="I21" s="11" t="str">
        <f>'Membership DirectoryFiscal '!O20</f>
        <v/>
      </c>
      <c r="J21" s="11" t="str">
        <f>'Membership DirectoryFiscal '!Q20</f>
        <v/>
      </c>
    </row>
    <row r="22">
      <c r="A22" s="9" t="str">
        <f>'Membership DirectoryFiscal '!A21</f>
        <v>Jennifer</v>
      </c>
      <c r="B22" s="11" t="str">
        <f>'Membership DirectoryFiscal '!B21</f>
        <v>Losavio</v>
      </c>
      <c r="C22" s="11" t="str">
        <f>'Membership DirectoryFiscal '!C21</f>
        <v>424 Romonoski Dr</v>
      </c>
      <c r="D22" s="11" t="str">
        <f>'Membership DirectoryFiscal '!D21</f>
        <v>Northbridge</v>
      </c>
      <c r="E22" s="11" t="str">
        <f>'Membership DirectoryFiscal '!H21</f>
        <v>jen.losavio3@gmail.com</v>
      </c>
      <c r="F22" s="11">
        <f>'Membership DirectoryFiscal '!G21</f>
        <v>5082591567</v>
      </c>
      <c r="G22" s="11" t="str">
        <f>'Membership DirectoryFiscal '!K21</f>
        <v>Emma</v>
      </c>
      <c r="H22" s="11" t="str">
        <f>'Membership DirectoryFiscal '!M21</f>
        <v/>
      </c>
      <c r="I22" s="11" t="str">
        <f>'Membership DirectoryFiscal '!O21</f>
        <v/>
      </c>
      <c r="J22" s="11" t="str">
        <f>'Membership DirectoryFiscal '!Q21</f>
        <v/>
      </c>
    </row>
    <row r="23">
      <c r="A23" s="9" t="str">
        <f>'Membership DirectoryFiscal '!A22</f>
        <v>Jill</v>
      </c>
      <c r="B23" s="11" t="str">
        <f>'Membership DirectoryFiscal '!B22</f>
        <v>Bredmehl</v>
      </c>
      <c r="C23" s="11" t="str">
        <f>'Membership DirectoryFiscal '!C22</f>
        <v>5 Hunters Court</v>
      </c>
      <c r="D23" s="11" t="str">
        <f>'Membership DirectoryFiscal '!D22</f>
        <v>Sutton</v>
      </c>
      <c r="E23" s="11" t="str">
        <f>'Membership DirectoryFiscal '!H22</f>
        <v>jillann83@gmail.com</v>
      </c>
      <c r="F23" s="11" t="str">
        <f>'Membership DirectoryFiscal '!G22</f>
        <v>774-259-7428</v>
      </c>
      <c r="G23" s="11" t="str">
        <f>'Membership DirectoryFiscal '!K22</f>
        <v>Benjamin</v>
      </c>
      <c r="H23" s="11" t="str">
        <f>'Membership DirectoryFiscal '!M22</f>
        <v>Caleb</v>
      </c>
      <c r="I23" s="11" t="str">
        <f>'Membership DirectoryFiscal '!O22</f>
        <v/>
      </c>
      <c r="J23" s="11" t="str">
        <f>'Membership DirectoryFiscal '!Q22</f>
        <v/>
      </c>
    </row>
    <row r="24">
      <c r="A24" s="9" t="str">
        <f>'Membership DirectoryFiscal '!A23</f>
        <v>Jocelyn</v>
      </c>
      <c r="B24" s="11" t="str">
        <f>'Membership DirectoryFiscal '!B23</f>
        <v>Baumann</v>
      </c>
      <c r="C24" s="11" t="str">
        <f>'Membership DirectoryFiscal '!C23</f>
        <v>31 Greany Drive</v>
      </c>
      <c r="D24" s="11" t="str">
        <f>'Membership DirectoryFiscal '!D23</f>
        <v>Grafton</v>
      </c>
      <c r="E24" s="11" t="str">
        <f>'Membership DirectoryFiscal '!H23</f>
        <v>Jbaumann817@gmail.com</v>
      </c>
      <c r="F24" s="11" t="str">
        <f>'Membership DirectoryFiscal '!G23</f>
        <v>401-529-2831</v>
      </c>
      <c r="G24" s="11" t="str">
        <f>'Membership DirectoryFiscal '!K23</f>
        <v>Aston</v>
      </c>
      <c r="H24" s="11" t="str">
        <f>'Membership DirectoryFiscal '!M23</f>
        <v>Ryder</v>
      </c>
      <c r="I24" s="11" t="str">
        <f>'Membership DirectoryFiscal '!O23</f>
        <v>Isabella</v>
      </c>
      <c r="J24" s="11" t="str">
        <f>'Membership DirectoryFiscal '!Q23</f>
        <v/>
      </c>
    </row>
    <row r="25">
      <c r="A25" s="9" t="str">
        <f>'Membership DirectoryFiscal '!A24</f>
        <v>Justine</v>
      </c>
      <c r="B25" s="11" t="str">
        <f>'Membership DirectoryFiscal '!B24</f>
        <v>Cole</v>
      </c>
      <c r="C25" s="11" t="str">
        <f>'Membership DirectoryFiscal '!C24</f>
        <v>20 Sacarrappa Rd.</v>
      </c>
      <c r="D25" s="11" t="str">
        <f>'Membership DirectoryFiscal '!D24</f>
        <v>Oxford</v>
      </c>
      <c r="E25" s="11" t="str">
        <f>'Membership DirectoryFiscal '!H24</f>
        <v>justine.e.cole@gmail.com</v>
      </c>
      <c r="F25" s="11" t="str">
        <f>'Membership DirectoryFiscal '!G24</f>
        <v>802-760-9519</v>
      </c>
      <c r="G25" s="11" t="str">
        <f>'Membership DirectoryFiscal '!K24</f>
        <v>Juliana</v>
      </c>
      <c r="H25" s="11" t="str">
        <f>'Membership DirectoryFiscal '!M24</f>
        <v>New Baby</v>
      </c>
      <c r="I25" s="11" t="str">
        <f>'Membership DirectoryFiscal '!O24</f>
        <v/>
      </c>
      <c r="J25" s="11" t="str">
        <f>'Membership DirectoryFiscal '!Q24</f>
        <v/>
      </c>
    </row>
    <row r="26">
      <c r="A26" s="9" t="str">
        <f>'Membership DirectoryFiscal '!A25</f>
        <v>Karly</v>
      </c>
      <c r="B26" s="11" t="str">
        <f>'Membership DirectoryFiscal '!B25</f>
        <v>Snow</v>
      </c>
      <c r="C26" s="11" t="str">
        <f>'Membership DirectoryFiscal '!C25</f>
        <v>275 Mendon Rd</v>
      </c>
      <c r="D26" s="11" t="str">
        <f>'Membership DirectoryFiscal '!D25</f>
        <v>Sutton</v>
      </c>
      <c r="E26" s="11" t="str">
        <f>'Membership DirectoryFiscal '!H25</f>
        <v>karlysnow90@gmail.com</v>
      </c>
      <c r="F26" s="11" t="str">
        <f>'Membership DirectoryFiscal '!G25</f>
        <v>484-560-6471</v>
      </c>
      <c r="G26" s="11" t="str">
        <f>'Membership DirectoryFiscal '!K25</f>
        <v>Fiona</v>
      </c>
      <c r="H26" s="11" t="str">
        <f>'Membership DirectoryFiscal '!M25</f>
        <v>Due in Spring 2019</v>
      </c>
      <c r="I26" s="11" t="str">
        <f>'Membership DirectoryFiscal '!O25</f>
        <v/>
      </c>
      <c r="J26" s="11" t="str">
        <f>'Membership DirectoryFiscal '!Q25</f>
        <v/>
      </c>
    </row>
    <row r="27">
      <c r="A27" s="9" t="str">
        <f>'Membership DirectoryFiscal '!A26</f>
        <v>Kassondra</v>
      </c>
      <c r="B27" s="11" t="str">
        <f>'Membership DirectoryFiscal '!B26</f>
        <v>Emmons</v>
      </c>
      <c r="C27" s="11" t="str">
        <f>'Membership DirectoryFiscal '!C26</f>
        <v>4 Pratt St</v>
      </c>
      <c r="D27" s="11" t="str">
        <f>'Membership DirectoryFiscal '!D26</f>
        <v>Grafton</v>
      </c>
      <c r="E27" s="11" t="str">
        <f>'Membership DirectoryFiscal '!H26</f>
        <v>KasEmmons@gmail.com</v>
      </c>
      <c r="F27" s="11" t="str">
        <f>'Membership DirectoryFiscal '!G26</f>
        <v>774-276-6847</v>
      </c>
      <c r="G27" s="11" t="str">
        <f>'Membership DirectoryFiscal '!K26</f>
        <v>Caroline</v>
      </c>
      <c r="H27" s="11" t="str">
        <f>'Membership DirectoryFiscal '!M26</f>
        <v>Caitlyn</v>
      </c>
      <c r="I27" s="11" t="str">
        <f>'Membership DirectoryFiscal '!O26</f>
        <v/>
      </c>
      <c r="J27" s="11" t="str">
        <f>'Membership DirectoryFiscal '!Q26</f>
        <v/>
      </c>
    </row>
    <row r="28">
      <c r="A28" s="9" t="str">
        <f>'Membership DirectoryFiscal '!A27</f>
        <v>Kate</v>
      </c>
      <c r="B28" s="11" t="str">
        <f>'Membership DirectoryFiscal '!B27</f>
        <v>Mier</v>
      </c>
      <c r="C28" s="11" t="str">
        <f>'Membership DirectoryFiscal '!C27</f>
        <v>364 W Main St.</v>
      </c>
      <c r="D28" s="11" t="str">
        <f>'Membership DirectoryFiscal '!D27</f>
        <v>Millbury</v>
      </c>
      <c r="E28" s="11" t="str">
        <f>'Membership DirectoryFiscal '!H27</f>
        <v>katemier13@gmail.com</v>
      </c>
      <c r="F28" s="11" t="str">
        <f>'Membership DirectoryFiscal '!G27</f>
        <v>508-277-6215</v>
      </c>
      <c r="G28" s="11" t="str">
        <f>'Membership DirectoryFiscal '!K27</f>
        <v>Eleanor Rose Mier Thompson</v>
      </c>
      <c r="H28" s="11" t="str">
        <f>'Membership DirectoryFiscal '!M27</f>
        <v>Rafael</v>
      </c>
      <c r="I28" s="11" t="str">
        <f>'Membership DirectoryFiscal '!O27</f>
        <v/>
      </c>
      <c r="J28" s="11" t="str">
        <f>'Membership DirectoryFiscal '!Q27</f>
        <v/>
      </c>
    </row>
    <row r="29">
      <c r="A29" s="9" t="str">
        <f>'Membership DirectoryFiscal '!A28</f>
        <v>Kimberly</v>
      </c>
      <c r="B29" s="11" t="str">
        <f>'Membership DirectoryFiscal '!B28</f>
        <v>Cake</v>
      </c>
      <c r="C29" s="11" t="str">
        <f>'Membership DirectoryFiscal '!C28</f>
        <v>145 Armsby Rd</v>
      </c>
      <c r="D29" s="11" t="str">
        <f>'Membership DirectoryFiscal '!D28</f>
        <v>Sutton</v>
      </c>
      <c r="E29" s="11" t="str">
        <f>'Membership DirectoryFiscal '!H28</f>
        <v>kimberlycake@outlook.com</v>
      </c>
      <c r="F29" s="11" t="str">
        <f>'Membership DirectoryFiscal '!G28</f>
        <v>508-865-0104</v>
      </c>
      <c r="G29" s="11" t="str">
        <f>'Membership DirectoryFiscal '!K28</f>
        <v>Kristiana</v>
      </c>
      <c r="H29" s="11" t="str">
        <f>'Membership DirectoryFiscal '!M28</f>
        <v/>
      </c>
      <c r="I29" s="11" t="str">
        <f>'Membership DirectoryFiscal '!O28</f>
        <v/>
      </c>
      <c r="J29" s="11" t="str">
        <f>'Membership DirectoryFiscal '!Q28</f>
        <v/>
      </c>
    </row>
    <row r="30">
      <c r="A30" s="9" t="str">
        <f>'Membership DirectoryFiscal '!A29</f>
        <v>Laura</v>
      </c>
      <c r="B30" s="11" t="str">
        <f>'Membership DirectoryFiscal '!B29</f>
        <v>Chamorro</v>
      </c>
      <c r="C30" s="11" t="str">
        <f>'Membership DirectoryFiscal '!C29</f>
        <v>117 Providence Rd.</v>
      </c>
      <c r="D30" s="11" t="str">
        <f>'Membership DirectoryFiscal '!D29</f>
        <v>Grafton</v>
      </c>
      <c r="E30" s="11" t="str">
        <f>'Membership DirectoryFiscal '!H29</f>
        <v>najera0518@yahoo.com</v>
      </c>
      <c r="F30" s="11" t="str">
        <f>'Membership DirectoryFiscal '!G29</f>
        <v>603-738-2813</v>
      </c>
      <c r="G30" s="11" t="str">
        <f>'Membership DirectoryFiscal '!K29</f>
        <v>Amelia</v>
      </c>
      <c r="H30" s="11" t="str">
        <f>'Membership DirectoryFiscal '!M29</f>
        <v>Vida</v>
      </c>
      <c r="I30" s="11" t="str">
        <f>'Membership DirectoryFiscal '!O29</f>
        <v/>
      </c>
      <c r="J30" s="11" t="str">
        <f>'Membership DirectoryFiscal '!Q29</f>
        <v/>
      </c>
    </row>
    <row r="31">
      <c r="A31" s="9" t="str">
        <f>'Membership DirectoryFiscal '!A30</f>
        <v>Laura</v>
      </c>
      <c r="B31" s="11" t="str">
        <f>'Membership DirectoryFiscal '!B30</f>
        <v>Kobialka</v>
      </c>
      <c r="C31" s="11" t="str">
        <f>'Membership DirectoryFiscal '!C30</f>
        <v>120 Dudley Rd.</v>
      </c>
      <c r="D31" s="11" t="str">
        <f>'Membership DirectoryFiscal '!D30</f>
        <v>Oxford</v>
      </c>
      <c r="E31" s="11" t="str">
        <f>'Membership DirectoryFiscal '!H30</f>
        <v>Lmarsh09@elmira.edu</v>
      </c>
      <c r="F31" s="11" t="str">
        <f>'Membership DirectoryFiscal '!G30</f>
        <v>508-873-2451</v>
      </c>
      <c r="G31" s="11" t="str">
        <f>'Membership DirectoryFiscal '!K30</f>
        <v>Jonah</v>
      </c>
      <c r="H31" s="11" t="str">
        <f>'Membership DirectoryFiscal '!M30</f>
        <v/>
      </c>
      <c r="I31" s="11" t="str">
        <f>'Membership DirectoryFiscal '!O30</f>
        <v/>
      </c>
      <c r="J31" s="11" t="str">
        <f>'Membership DirectoryFiscal '!Q30</f>
        <v/>
      </c>
    </row>
    <row r="32">
      <c r="A32" s="9" t="str">
        <f>'Membership DirectoryFiscal '!A31</f>
        <v>Lori </v>
      </c>
      <c r="B32" s="11" t="str">
        <f>'Membership DirectoryFiscal '!B31</f>
        <v>Giardono</v>
      </c>
      <c r="C32" s="11" t="str">
        <f>'Membership DirectoryFiscal '!C31</f>
        <v>5 Cross St.</v>
      </c>
      <c r="D32" s="11" t="str">
        <f>'Membership DirectoryFiscal '!D31</f>
        <v>Upton</v>
      </c>
      <c r="E32" s="11" t="str">
        <f>'Membership DirectoryFiscal '!H31</f>
        <v>Lori.Giardono@gmail.com</v>
      </c>
      <c r="F32" s="11" t="str">
        <f>'Membership DirectoryFiscal '!G31</f>
        <v>518-281-8688</v>
      </c>
      <c r="G32" s="11" t="str">
        <f>'Membership DirectoryFiscal '!K31</f>
        <v>Layla </v>
      </c>
      <c r="H32" s="11" t="str">
        <f>'Membership DirectoryFiscal '!M31</f>
        <v/>
      </c>
      <c r="I32" s="11" t="str">
        <f>'Membership DirectoryFiscal '!O31</f>
        <v/>
      </c>
      <c r="J32" s="11" t="str">
        <f>'Membership DirectoryFiscal '!Q31</f>
        <v/>
      </c>
    </row>
    <row r="33">
      <c r="A33" s="9" t="str">
        <f>'Membership DirectoryFiscal '!A32</f>
        <v>Marissa</v>
      </c>
      <c r="B33" s="11" t="str">
        <f>'Membership DirectoryFiscal '!B32</f>
        <v>Post </v>
      </c>
      <c r="C33" s="11" t="str">
        <f>'Membership DirectoryFiscal '!C32</f>
        <v>27 Lackey Rd.</v>
      </c>
      <c r="D33" s="11" t="str">
        <f>'Membership DirectoryFiscal '!D32</f>
        <v>Sutton</v>
      </c>
      <c r="E33" s="11" t="str">
        <f>'Membership DirectoryFiscal '!H32</f>
        <v>MLPost725@gmail.com</v>
      </c>
      <c r="F33" s="11" t="str">
        <f>'Membership DirectoryFiscal '!G32</f>
        <v>401-529-5420</v>
      </c>
      <c r="G33" s="11" t="str">
        <f>'Membership DirectoryFiscal '!K32</f>
        <v>Cody</v>
      </c>
      <c r="H33" s="11" t="str">
        <f>'Membership DirectoryFiscal '!M32</f>
        <v>Hunter</v>
      </c>
      <c r="I33" s="11" t="str">
        <f>'Membership DirectoryFiscal '!O32</f>
        <v>Madison</v>
      </c>
      <c r="J33" s="11" t="str">
        <f>'Membership DirectoryFiscal '!Q32</f>
        <v/>
      </c>
    </row>
    <row r="34">
      <c r="A34" s="9" t="str">
        <f>'Membership DirectoryFiscal '!A33</f>
        <v>Mary</v>
      </c>
      <c r="B34" s="11" t="str">
        <f>'Membership DirectoryFiscal '!B33</f>
        <v>Hescock</v>
      </c>
      <c r="C34" s="11" t="str">
        <f>'Membership DirectoryFiscal '!C33</f>
        <v>59 Grove St</v>
      </c>
      <c r="D34" s="11" t="str">
        <f>'Membership DirectoryFiscal '!D33</f>
        <v>Douglas</v>
      </c>
      <c r="E34" s="11" t="str">
        <f>'Membership DirectoryFiscal '!H33</f>
        <v>MaryHescock@gmail.com</v>
      </c>
      <c r="F34" s="11" t="str">
        <f>'Membership DirectoryFiscal '!G33</f>
        <v>978-257-0667</v>
      </c>
      <c r="G34" s="11" t="str">
        <f>'Membership DirectoryFiscal '!K33</f>
        <v>Joseph</v>
      </c>
      <c r="H34" s="11" t="str">
        <f>'Membership DirectoryFiscal '!M33</f>
        <v>Julia</v>
      </c>
      <c r="I34" s="11" t="str">
        <f>'Membership DirectoryFiscal '!O33</f>
        <v/>
      </c>
      <c r="J34" s="11" t="str">
        <f>'Membership DirectoryFiscal '!Q33</f>
        <v/>
      </c>
    </row>
    <row r="35">
      <c r="A35" s="9" t="str">
        <f>'Membership DirectoryFiscal '!A34</f>
        <v>Megan</v>
      </c>
      <c r="B35" s="11" t="str">
        <f>'Membership DirectoryFiscal '!B34</f>
        <v>Norke</v>
      </c>
      <c r="C35" s="11" t="str">
        <f>'Membership DirectoryFiscal '!C34</f>
        <v>33 Dudley Ln.</v>
      </c>
      <c r="D35" s="11" t="str">
        <f>'Membership DirectoryFiscal '!D34</f>
        <v>Sutton</v>
      </c>
      <c r="E35" s="96" t="str">
        <f>'Membership DirectoryFiscal '!H34</f>
        <v>megannorke@gmail.com</v>
      </c>
      <c r="F35" s="11" t="str">
        <f>'Membership DirectoryFiscal '!G34</f>
        <v>978-578-4507</v>
      </c>
      <c r="G35" s="11" t="str">
        <f>'Membership DirectoryFiscal '!K34</f>
        <v>Alexis</v>
      </c>
      <c r="H35" s="11" t="str">
        <f>'Membership DirectoryFiscal '!M34</f>
        <v>Emily</v>
      </c>
      <c r="I35" s="11" t="str">
        <f>'Membership DirectoryFiscal '!O34</f>
        <v>Brianna</v>
      </c>
      <c r="J35" s="11" t="str">
        <f>'Membership DirectoryFiscal '!Q34</f>
        <v/>
      </c>
    </row>
    <row r="36">
      <c r="A36" s="9" t="str">
        <f>'Membership DirectoryFiscal '!A35</f>
        <v>Meghan</v>
      </c>
      <c r="B36" s="11" t="str">
        <f>'Membership DirectoryFiscal '!B35</f>
        <v>Foucher</v>
      </c>
      <c r="C36" s="11" t="str">
        <f>'Membership DirectoryFiscal '!C35</f>
        <v>5 Wheelock Ave</v>
      </c>
      <c r="D36" s="11" t="str">
        <f>'Membership DirectoryFiscal '!D35</f>
        <v>Millbury</v>
      </c>
      <c r="E36" s="11" t="str">
        <f>'Membership DirectoryFiscal '!H35</f>
        <v>Meghanfoucher@gmail.com</v>
      </c>
      <c r="F36" s="11" t="str">
        <f>'Membership DirectoryFiscal '!G35</f>
        <v>603-320-0667</v>
      </c>
      <c r="G36" s="11" t="str">
        <f>'Membership DirectoryFiscal '!K35</f>
        <v>Isabelle</v>
      </c>
      <c r="H36" s="11" t="str">
        <f>'Membership DirectoryFiscal '!M35</f>
        <v/>
      </c>
      <c r="I36" s="11" t="str">
        <f>'Membership DirectoryFiscal '!O35</f>
        <v/>
      </c>
      <c r="J36" s="11" t="str">
        <f>'Membership DirectoryFiscal '!Q35</f>
        <v/>
      </c>
    </row>
    <row r="37">
      <c r="A37" s="9" t="str">
        <f>'Membership DirectoryFiscal '!A36</f>
        <v>Melissa</v>
      </c>
      <c r="B37" s="11" t="str">
        <f>'Membership DirectoryFiscal '!B36</f>
        <v>Fleming</v>
      </c>
      <c r="C37" s="11" t="str">
        <f>'Membership DirectoryFiscal '!C36</f>
        <v>31 Elmwood St</v>
      </c>
      <c r="D37" s="11" t="str">
        <f>'Membership DirectoryFiscal '!D36</f>
        <v>Grafton</v>
      </c>
      <c r="E37" s="11" t="str">
        <f>'Membership DirectoryFiscal '!H36</f>
        <v>melissa.fleming627@hotmail.com</v>
      </c>
      <c r="F37" s="11" t="str">
        <f>'Membership DirectoryFiscal '!G36</f>
        <v>774-242-2202</v>
      </c>
      <c r="G37" s="11" t="str">
        <f>'Membership DirectoryFiscal '!K36</f>
        <v>Steven</v>
      </c>
      <c r="H37" s="11" t="str">
        <f>'Membership DirectoryFiscal '!M36</f>
        <v>Sophia</v>
      </c>
      <c r="I37" s="11" t="str">
        <f>'Membership DirectoryFiscal '!O36</f>
        <v>Sarah</v>
      </c>
      <c r="J37" s="11" t="str">
        <f>'Membership DirectoryFiscal '!Q36</f>
        <v/>
      </c>
    </row>
    <row r="38">
      <c r="A38" s="9" t="str">
        <f>'Membership DirectoryFiscal '!A37</f>
        <v>Michelle</v>
      </c>
      <c r="B38" s="11" t="str">
        <f>'Membership DirectoryFiscal '!B37</f>
        <v>Ouellette</v>
      </c>
      <c r="C38" s="11" t="str">
        <f>'Membership DirectoryFiscal '!C37</f>
        <v>52 Peach Tree Dr</v>
      </c>
      <c r="D38" s="11" t="str">
        <f>'Membership DirectoryFiscal '!D37</f>
        <v>Sutton</v>
      </c>
      <c r="E38" s="96" t="str">
        <f>'Membership DirectoryFiscal '!H37</f>
        <v>mypdesign@charter.net</v>
      </c>
      <c r="F38" s="11" t="str">
        <f>'Membership DirectoryFiscal '!G37</f>
        <v>508-330-4395</v>
      </c>
      <c r="G38" s="11" t="str">
        <f>'Membership DirectoryFiscal '!K37</f>
        <v>Gracie</v>
      </c>
      <c r="H38" s="11" t="str">
        <f>'Membership DirectoryFiscal '!M37</f>
        <v>Aiden</v>
      </c>
      <c r="I38" s="11" t="str">
        <f>'Membership DirectoryFiscal '!O37</f>
        <v/>
      </c>
      <c r="J38" s="11" t="str">
        <f>'Membership DirectoryFiscal '!Q37</f>
        <v/>
      </c>
    </row>
    <row r="39">
      <c r="A39" s="9" t="str">
        <f>'Membership DirectoryFiscal '!A38</f>
        <v>Natalie</v>
      </c>
      <c r="B39" s="11" t="str">
        <f>'Membership DirectoryFiscal '!B38</f>
        <v>Talcott</v>
      </c>
      <c r="C39" s="11" t="str">
        <f>'Membership DirectoryFiscal '!C38</f>
        <v>57 Waterville St.</v>
      </c>
      <c r="D39" s="11" t="str">
        <f>'Membership DirectoryFiscal '!D38</f>
        <v>Grafton</v>
      </c>
      <c r="E39" s="11" t="str">
        <f>'Membership DirectoryFiscal '!H38</f>
        <v>natalie.talcott@gmail.com</v>
      </c>
      <c r="F39" s="11" t="str">
        <f>'Membership DirectoryFiscal '!G38</f>
        <v>603-667-0569</v>
      </c>
      <c r="G39" s="11" t="str">
        <f>'Membership DirectoryFiscal '!K38</f>
        <v>Piper Isabelle (Izzy)</v>
      </c>
      <c r="H39" s="11" t="str">
        <f>'Membership DirectoryFiscal '!M38</f>
        <v>Emmett Theodore (Theo)</v>
      </c>
      <c r="I39" s="11" t="str">
        <f>'Membership DirectoryFiscal '!O38</f>
        <v/>
      </c>
      <c r="J39" s="11" t="str">
        <f>'Membership DirectoryFiscal '!Q38</f>
        <v/>
      </c>
    </row>
    <row r="40">
      <c r="A40" s="9" t="str">
        <f>'Membership DirectoryFiscal '!A39</f>
        <v>Nichole</v>
      </c>
      <c r="B40" s="11" t="str">
        <f>'Membership DirectoryFiscal '!B39</f>
        <v>Maybay</v>
      </c>
      <c r="C40" s="11" t="str">
        <f>'Membership DirectoryFiscal '!C39</f>
        <v>11 Jenna Lane</v>
      </c>
      <c r="D40" s="11" t="str">
        <f>'Membership DirectoryFiscal '!D39</f>
        <v>Sutton</v>
      </c>
      <c r="E40" s="11" t="str">
        <f>'Membership DirectoryFiscal '!H39</f>
        <v>nicholemaybay@gmail.com</v>
      </c>
      <c r="F40" s="11" t="str">
        <f>'Membership DirectoryFiscal '!G39</f>
        <v>774-266-0689</v>
      </c>
      <c r="G40" s="11" t="str">
        <f>'Membership DirectoryFiscal '!K39</f>
        <v>Chase</v>
      </c>
      <c r="H40" s="11" t="str">
        <f>'Membership DirectoryFiscal '!M39</f>
        <v>Colton</v>
      </c>
      <c r="I40" s="11" t="str">
        <f>'Membership DirectoryFiscal '!O39</f>
        <v/>
      </c>
      <c r="J40" s="11" t="str">
        <f>'Membership DirectoryFiscal '!Q39</f>
        <v/>
      </c>
    </row>
    <row r="41">
      <c r="A41" s="9" t="str">
        <f>'Membership DirectoryFiscal '!A40</f>
        <v>Patty</v>
      </c>
      <c r="B41" s="11" t="str">
        <f>'Membership DirectoryFiscal '!B40</f>
        <v>Gardner</v>
      </c>
      <c r="C41" s="11" t="str">
        <f>'Membership DirectoryFiscal '!C40</f>
        <v>390 Greenwood St.</v>
      </c>
      <c r="D41" s="11" t="str">
        <f>'Membership DirectoryFiscal '!D40</f>
        <v>Millbury</v>
      </c>
      <c r="E41" s="11" t="str">
        <f>'Membership DirectoryFiscal '!H40</f>
        <v>patty@arronjoseph.com</v>
      </c>
      <c r="F41" s="11" t="str">
        <f>'Membership DirectoryFiscal '!G40</f>
        <v>617-281-1408</v>
      </c>
      <c r="G41" s="11" t="str">
        <f>'Membership DirectoryFiscal '!K40</f>
        <v>Vincent</v>
      </c>
      <c r="H41" s="11" t="str">
        <f>'Membership DirectoryFiscal '!M40</f>
        <v/>
      </c>
      <c r="I41" s="11" t="str">
        <f>'Membership DirectoryFiscal '!O40</f>
        <v/>
      </c>
      <c r="J41" s="11" t="str">
        <f>'Membership DirectoryFiscal '!Q40</f>
        <v/>
      </c>
    </row>
    <row r="42">
      <c r="A42" s="9" t="str">
        <f>'Membership DirectoryFiscal '!A41</f>
        <v>Rebecca</v>
      </c>
      <c r="B42" s="11" t="str">
        <f>'Membership DirectoryFiscal '!B41</f>
        <v>Katz</v>
      </c>
      <c r="C42" s="11" t="str">
        <f>'Membership DirectoryFiscal '!C41</f>
        <v>34 Hartness Rd.</v>
      </c>
      <c r="D42" s="11" t="str">
        <f>'Membership DirectoryFiscal '!D41</f>
        <v>Sutton</v>
      </c>
      <c r="E42" s="11" t="str">
        <f>'Membership DirectoryFiscal '!H41</f>
        <v>katzr815@gmail.com</v>
      </c>
      <c r="F42" s="11" t="str">
        <f>'Membership DirectoryFiscal '!G41</f>
        <v>978-835-0075</v>
      </c>
      <c r="G42" s="11" t="str">
        <f>'Membership DirectoryFiscal '!K41</f>
        <v>Evelyn</v>
      </c>
      <c r="H42" s="11" t="str">
        <f>'Membership DirectoryFiscal '!M41</f>
        <v>Benjamin</v>
      </c>
      <c r="I42" s="11" t="str">
        <f>'Membership DirectoryFiscal '!O41</f>
        <v/>
      </c>
      <c r="J42" s="11" t="str">
        <f>'Membership DirectoryFiscal '!Q41</f>
        <v/>
      </c>
    </row>
    <row r="43">
      <c r="A43" s="9" t="str">
        <f>'Membership DirectoryFiscal '!A42</f>
        <v>Sarah</v>
      </c>
      <c r="B43" s="11" t="str">
        <f>'Membership DirectoryFiscal '!B42</f>
        <v>Barry</v>
      </c>
      <c r="C43" s="11" t="str">
        <f>'Membership DirectoryFiscal '!C42</f>
        <v>70 Aspen Ave.</v>
      </c>
      <c r="D43" s="11" t="str">
        <f>'Membership DirectoryFiscal '!D42</f>
        <v>South Grafton</v>
      </c>
      <c r="E43" s="11" t="str">
        <f>'Membership DirectoryFiscal '!H42</f>
        <v>sarahbarry2014@gmail.com</v>
      </c>
      <c r="F43" s="11" t="str">
        <f>'Membership DirectoryFiscal '!G42</f>
        <v>413-695-6821</v>
      </c>
      <c r="G43" s="11" t="str">
        <f>'Membership DirectoryFiscal '!K42</f>
        <v>Donnacha</v>
      </c>
      <c r="H43" s="11" t="str">
        <f>'Membership DirectoryFiscal '!M42</f>
        <v>Cormac</v>
      </c>
      <c r="I43" s="11" t="str">
        <f>'Membership DirectoryFiscal '!O42</f>
        <v/>
      </c>
      <c r="J43" s="11" t="str">
        <f>'Membership DirectoryFiscal '!Q42</f>
        <v/>
      </c>
    </row>
    <row r="44">
      <c r="A44" s="9" t="str">
        <f>'Membership DirectoryFiscal '!A43</f>
        <v>Sarah</v>
      </c>
      <c r="B44" s="11" t="str">
        <f>'Membership DirectoryFiscal '!B43</f>
        <v>Cerulo</v>
      </c>
      <c r="C44" s="11" t="str">
        <f>'Membership DirectoryFiscal '!C43</f>
        <v>118 Ferry Street</v>
      </c>
      <c r="D44" s="11" t="str">
        <f>'Membership DirectoryFiscal '!D43</f>
        <v>South Grafton</v>
      </c>
      <c r="E44" s="11" t="str">
        <f>'Membership DirectoryFiscal '!H43</f>
        <v>sarah_james_1981@hotmail.com</v>
      </c>
      <c r="F44" s="11" t="str">
        <f>'Membership DirectoryFiscal '!G43</f>
        <v>508-309-2073</v>
      </c>
      <c r="G44" s="11" t="str">
        <f>'Membership DirectoryFiscal '!K43</f>
        <v>Freya Rose</v>
      </c>
      <c r="H44" s="11" t="str">
        <f>'Membership DirectoryFiscal '!M43</f>
        <v>Due in Spring 2019</v>
      </c>
      <c r="I44" s="11" t="str">
        <f>'Membership DirectoryFiscal '!O43</f>
        <v/>
      </c>
      <c r="J44" s="11" t="str">
        <f>'Membership DirectoryFiscal '!Q43</f>
        <v/>
      </c>
    </row>
    <row r="45">
      <c r="A45" s="9" t="str">
        <f>'Membership DirectoryFiscal '!A44</f>
        <v>Sharon</v>
      </c>
      <c r="B45" s="11" t="str">
        <f>'Membership DirectoryFiscal '!B44</f>
        <v>Robsky</v>
      </c>
      <c r="C45" s="11" t="str">
        <f>'Membership DirectoryFiscal '!C44</f>
        <v>102 W Millbury Rd</v>
      </c>
      <c r="D45" s="11" t="str">
        <f>'Membership DirectoryFiscal '!D44</f>
        <v>Sutton </v>
      </c>
      <c r="E45" s="11" t="str">
        <f>'Membership DirectoryFiscal '!H44</f>
        <v>sharon.robsky@gmail.com</v>
      </c>
      <c r="F45" s="11" t="str">
        <f>'Membership DirectoryFiscal '!G44</f>
        <v>508-277-4582</v>
      </c>
      <c r="G45" s="11" t="str">
        <f>'Membership DirectoryFiscal '!K44</f>
        <v>Grace</v>
      </c>
      <c r="H45" s="11" t="str">
        <f>'Membership DirectoryFiscal '!M44</f>
        <v/>
      </c>
      <c r="I45" s="11" t="str">
        <f>'Membership DirectoryFiscal '!O44</f>
        <v/>
      </c>
      <c r="J45" s="11" t="str">
        <f>'Membership DirectoryFiscal '!Q44</f>
        <v/>
      </c>
    </row>
    <row r="46">
      <c r="A46" s="9" t="str">
        <f>'Membership DirectoryFiscal '!A45</f>
        <v>Stacey</v>
      </c>
      <c r="B46" s="11" t="str">
        <f>'Membership DirectoryFiscal '!B45</f>
        <v>Cannata</v>
      </c>
      <c r="C46" s="11" t="str">
        <f>'Membership DirectoryFiscal '!C45</f>
        <v>74 Barnett Rd.</v>
      </c>
      <c r="D46" s="11" t="str">
        <f>'Membership DirectoryFiscal '!D45</f>
        <v>Sutton</v>
      </c>
      <c r="E46" s="11" t="str">
        <f>'Membership DirectoryFiscal '!H45</f>
        <v>stacey@njctech.com</v>
      </c>
      <c r="F46" s="11" t="str">
        <f>'Membership DirectoryFiscal '!G45</f>
        <v>978-960-9093</v>
      </c>
      <c r="G46" s="11" t="str">
        <f>'Membership DirectoryFiscal '!K45</f>
        <v>Luke</v>
      </c>
      <c r="H46" s="11" t="str">
        <f>'Membership DirectoryFiscal '!M45</f>
        <v>Brock</v>
      </c>
      <c r="I46" s="11" t="str">
        <f>'Membership DirectoryFiscal '!O45</f>
        <v/>
      </c>
      <c r="J46" s="11" t="str">
        <f>'Membership DirectoryFiscal '!Q45</f>
        <v/>
      </c>
    </row>
    <row r="47">
      <c r="A47" s="9" t="str">
        <f>'Membership DirectoryFiscal '!A46</f>
        <v>Stephanie</v>
      </c>
      <c r="B47" s="11" t="str">
        <f>'Membership DirectoryFiscal '!B46</f>
        <v>Stevens</v>
      </c>
      <c r="C47" s="11" t="str">
        <f>'Membership DirectoryFiscal '!C46</f>
        <v>624 Main St. Unit A</v>
      </c>
      <c r="D47" s="11" t="str">
        <f>'Membership DirectoryFiscal '!D46</f>
        <v>North Oxford</v>
      </c>
      <c r="E47" s="11" t="str">
        <f>'Membership DirectoryFiscal '!H46</f>
        <v>Stephynut@gmail.com</v>
      </c>
      <c r="F47" s="11" t="str">
        <f>'Membership DirectoryFiscal '!G46</f>
        <v>801-580-3678</v>
      </c>
      <c r="G47" s="11" t="str">
        <f>'Membership DirectoryFiscal '!K46</f>
        <v>Spencer</v>
      </c>
      <c r="H47" s="11" t="str">
        <f>'Membership DirectoryFiscal '!M46</f>
        <v>Brynlee</v>
      </c>
      <c r="I47" s="11" t="str">
        <f>'Membership DirectoryFiscal '!O46</f>
        <v>Due in Spring 2019</v>
      </c>
      <c r="J47" s="11" t="str">
        <f>'Membership DirectoryFiscal '!Q46</f>
        <v/>
      </c>
    </row>
    <row r="48">
      <c r="A48" s="9" t="str">
        <f>'Membership DirectoryFiscal '!A47</f>
        <v>Tami</v>
      </c>
      <c r="B48" s="11" t="str">
        <f>'Membership DirectoryFiscal '!B47</f>
        <v>Erickson</v>
      </c>
      <c r="C48" s="11" t="str">
        <f>'Membership DirectoryFiscal '!C47</f>
        <v>12 Palace Gardens Road </v>
      </c>
      <c r="D48" s="11" t="str">
        <f>'Membership DirectoryFiscal '!D47</f>
        <v>Worcester</v>
      </c>
      <c r="E48" s="11" t="str">
        <f>'Membership DirectoryFiscal '!H47</f>
        <v>tami.erickson@outlook.com</v>
      </c>
      <c r="F48" s="11" t="str">
        <f>'Membership DirectoryFiscal '!G47</f>
        <v>508-340-8463</v>
      </c>
      <c r="G48" s="11" t="str">
        <f>'Membership DirectoryFiscal '!K47</f>
        <v>Charlotte</v>
      </c>
      <c r="H48" s="11" t="str">
        <f>'Membership DirectoryFiscal '!M47</f>
        <v/>
      </c>
      <c r="I48" s="11" t="str">
        <f>'Membership DirectoryFiscal '!O47</f>
        <v/>
      </c>
      <c r="J48" s="11" t="str">
        <f>'Membership DirectoryFiscal '!Q47</f>
        <v/>
      </c>
    </row>
    <row r="49">
      <c r="A49" s="9" t="str">
        <f>'Membership DirectoryFiscal '!A48</f>
        <v>Tricia</v>
      </c>
      <c r="B49" s="11" t="str">
        <f>'Membership DirectoryFiscal '!B48</f>
        <v>Shen</v>
      </c>
      <c r="C49" s="11" t="str">
        <f>'Membership DirectoryFiscal '!C48</f>
        <v>71 Hartness Rd.</v>
      </c>
      <c r="D49" s="11" t="str">
        <f>'Membership DirectoryFiscal '!D48</f>
        <v>Sutton</v>
      </c>
      <c r="E49" s="11" t="str">
        <f>'Membership DirectoryFiscal '!H48</f>
        <v>tmetz2003@gmail.com</v>
      </c>
      <c r="F49" s="11" t="str">
        <f>'Membership DirectoryFiscal '!G48</f>
        <v>617-823-5350</v>
      </c>
      <c r="G49" s="11" t="str">
        <f>'Membership DirectoryFiscal '!K48</f>
        <v>Maxwell</v>
      </c>
      <c r="H49" s="11" t="str">
        <f>'Membership DirectoryFiscal '!M48</f>
        <v>Paige</v>
      </c>
      <c r="I49" s="11" t="str">
        <f>'Membership DirectoryFiscal '!O48</f>
        <v/>
      </c>
      <c r="J49" s="11" t="str">
        <f>'Membership DirectoryFiscal '!Q48</f>
        <v/>
      </c>
    </row>
    <row r="50">
      <c r="A50" s="9" t="str">
        <f>'Membership DirectoryFiscal '!A49</f>
        <v>Valentina</v>
      </c>
      <c r="B50" s="11" t="str">
        <f>'Membership DirectoryFiscal '!B49</f>
        <v>Belov</v>
      </c>
      <c r="C50" s="11" t="str">
        <f>'Membership DirectoryFiscal '!C49</f>
        <v>28 Fowler St</v>
      </c>
      <c r="D50" s="11" t="str">
        <f>'Membership DirectoryFiscal '!D49</f>
        <v>Upton</v>
      </c>
      <c r="E50" s="11" t="str">
        <f>'Membership DirectoryFiscal '!H49</f>
        <v>Valentina@remaxexec.com</v>
      </c>
      <c r="F50" s="11" t="str">
        <f>'Membership DirectoryFiscal '!G49</f>
        <v>617-775-9779</v>
      </c>
      <c r="G50" s="11" t="str">
        <f>'Membership DirectoryFiscal '!K49</f>
        <v>Elizabeth</v>
      </c>
      <c r="H50" s="11" t="str">
        <f>'Membership DirectoryFiscal '!M49</f>
        <v>New Baby</v>
      </c>
      <c r="I50" s="11" t="str">
        <f>'Membership DirectoryFiscal '!O49</f>
        <v/>
      </c>
      <c r="J50" s="11" t="str">
        <f>'Membership DirectoryFiscal '!Q49</f>
        <v/>
      </c>
    </row>
    <row r="51">
      <c r="A51" s="9" t="str">
        <f>'Membership DirectoryFiscal '!A50</f>
        <v>Vanita</v>
      </c>
      <c r="B51" s="11" t="str">
        <f>'Membership DirectoryFiscal '!B50</f>
        <v>Bala</v>
      </c>
      <c r="C51" s="11" t="str">
        <f>'Membership DirectoryFiscal '!C50</f>
        <v>4 Morgan Dr.</v>
      </c>
      <c r="D51" s="11" t="str">
        <f>'Membership DirectoryFiscal '!D50</f>
        <v>Grafton</v>
      </c>
      <c r="E51" s="11" t="str">
        <f>'Membership DirectoryFiscal '!H50</f>
        <v>vanita108@gmail.com</v>
      </c>
      <c r="F51" s="11" t="str">
        <f>'Membership DirectoryFiscal '!G50</f>
        <v>630-915-6205</v>
      </c>
      <c r="G51" s="11" t="str">
        <f>'Membership DirectoryFiscal '!K50</f>
        <v>Shalini</v>
      </c>
      <c r="H51" s="11" t="str">
        <f>'Membership DirectoryFiscal '!M50</f>
        <v>Sid</v>
      </c>
      <c r="I51" s="11" t="str">
        <f>'Membership DirectoryFiscal '!O50</f>
        <v/>
      </c>
      <c r="J51" s="11" t="str">
        <f>'Membership DirectoryFiscal '!Q50</f>
        <v/>
      </c>
    </row>
    <row r="52">
      <c r="A52" s="9" t="str">
        <f>'Membership DirectoryFiscal '!A51</f>
        <v>Varsha</v>
      </c>
      <c r="B52" s="11" t="str">
        <f>'Membership DirectoryFiscal '!B51</f>
        <v>Abraham</v>
      </c>
      <c r="C52" s="11" t="str">
        <f>'Membership DirectoryFiscal '!C51</f>
        <v>180 Stone School Rd.</v>
      </c>
      <c r="D52" s="11" t="str">
        <f>'Membership DirectoryFiscal '!D51</f>
        <v>Sutton</v>
      </c>
      <c r="E52" s="11" t="str">
        <f>'Membership DirectoryFiscal '!H51</f>
        <v>varsha.abraham@gmail.com</v>
      </c>
      <c r="F52" s="11" t="str">
        <f>'Membership DirectoryFiscal '!G51</f>
        <v>508-341-5700</v>
      </c>
      <c r="G52" s="11" t="str">
        <f>'Membership DirectoryFiscal '!K51</f>
        <v>Noah</v>
      </c>
      <c r="H52" s="11" t="str">
        <f>'Membership DirectoryFiscal '!M51</f>
        <v>Due in Spring 2019</v>
      </c>
      <c r="I52" s="11" t="str">
        <f>'Membership DirectoryFiscal '!O51</f>
        <v/>
      </c>
      <c r="J52" s="11" t="str">
        <f>'Membership DirectoryFiscal '!Q51</f>
        <v/>
      </c>
    </row>
    <row r="53">
      <c r="A53" s="9" t="str">
        <f>'Membership DirectoryFiscal '!A52</f>
        <v>Walter</v>
      </c>
      <c r="B53" s="11" t="str">
        <f>'Membership DirectoryFiscal '!B52</f>
        <v>Lefort</v>
      </c>
      <c r="C53" s="11" t="str">
        <f>'Membership DirectoryFiscal '!C52</f>
        <v>20 Welsh Rd</v>
      </c>
      <c r="D53" s="11" t="str">
        <f>'Membership DirectoryFiscal '!D52</f>
        <v>Sutton</v>
      </c>
      <c r="E53" s="11" t="str">
        <f>'Membership DirectoryFiscal '!H52</f>
        <v>welefort@gmail.com</v>
      </c>
      <c r="F53" s="11" t="str">
        <f>'Membership DirectoryFiscal '!G52</f>
        <v>774-293-0719</v>
      </c>
      <c r="G53" s="11" t="str">
        <f>'Membership DirectoryFiscal '!K52</f>
        <v>Corolyn</v>
      </c>
      <c r="H53" s="11" t="str">
        <f>'Membership DirectoryFiscal '!M52</f>
        <v/>
      </c>
      <c r="I53" s="11" t="str">
        <f>'Membership DirectoryFiscal '!O52</f>
        <v/>
      </c>
      <c r="J53" s="11" t="str">
        <f>'Membership DirectoryFiscal '!Q52</f>
        <v/>
      </c>
    </row>
    <row r="54">
      <c r="A54" s="9" t="str">
        <f>'Membership DirectoryFiscal '!A54</f>
        <v/>
      </c>
      <c r="B54" s="11" t="str">
        <f>'Membership DirectoryFiscal '!B53</f>
        <v/>
      </c>
      <c r="C54" s="11" t="str">
        <f>'Membership DirectoryFiscal '!C53</f>
        <v/>
      </c>
      <c r="D54" s="11" t="str">
        <f>'Membership DirectoryFiscal '!D53</f>
        <v/>
      </c>
      <c r="E54" s="11" t="str">
        <f>'Membership DirectoryFiscal '!H53</f>
        <v/>
      </c>
      <c r="F54" s="11" t="str">
        <f>'Membership DirectoryFiscal '!G53</f>
        <v/>
      </c>
      <c r="G54" s="11" t="str">
        <f>'Membership DirectoryFiscal '!K53</f>
        <v/>
      </c>
      <c r="H54" s="11" t="str">
        <f>'Membership DirectoryFiscal '!M53</f>
        <v/>
      </c>
      <c r="I54" s="11" t="str">
        <f>'Membership DirectoryFiscal '!O53</f>
        <v/>
      </c>
      <c r="J54" s="11" t="str">
        <f>'Membership DirectoryFiscal '!Q53</f>
        <v/>
      </c>
    </row>
    <row r="55">
      <c r="A55" s="9" t="str">
        <f>'Membership DirectoryFiscal '!A55</f>
        <v/>
      </c>
      <c r="B55" s="11" t="str">
        <f>'Membership DirectoryFiscal '!B54</f>
        <v/>
      </c>
      <c r="C55" s="11" t="str">
        <f>'Membership DirectoryFiscal '!C54</f>
        <v/>
      </c>
      <c r="D55" s="11" t="str">
        <f>'Membership DirectoryFiscal '!D54</f>
        <v/>
      </c>
      <c r="E55" s="11" t="str">
        <f>'Membership DirectoryFiscal '!H54</f>
        <v/>
      </c>
      <c r="F55" s="11" t="str">
        <f>'Membership DirectoryFiscal '!G54</f>
        <v/>
      </c>
      <c r="G55" s="11" t="str">
        <f>'Membership DirectoryFiscal '!K54</f>
        <v/>
      </c>
      <c r="H55" s="11" t="str">
        <f>'Membership DirectoryFiscal '!M54</f>
        <v/>
      </c>
      <c r="I55" s="11" t="str">
        <f>'Membership DirectoryFiscal '!O54</f>
        <v/>
      </c>
      <c r="J55" s="11" t="str">
        <f>'Membership DirectoryFiscal '!Q54</f>
        <v/>
      </c>
    </row>
    <row r="56">
      <c r="A56" s="9" t="str">
        <f>'Membership DirectoryFiscal '!A56</f>
        <v/>
      </c>
      <c r="B56" s="11" t="str">
        <f>'Membership DirectoryFiscal '!B55</f>
        <v/>
      </c>
      <c r="C56" s="11" t="str">
        <f>'Membership DirectoryFiscal '!C55</f>
        <v/>
      </c>
      <c r="D56" s="11" t="str">
        <f>'Membership DirectoryFiscal '!D55</f>
        <v/>
      </c>
      <c r="E56" s="11" t="str">
        <f>'Membership DirectoryFiscal '!H55</f>
        <v/>
      </c>
      <c r="F56" s="11" t="str">
        <f>'Membership DirectoryFiscal '!G55</f>
        <v/>
      </c>
      <c r="G56" s="11" t="str">
        <f>'Membership DirectoryFiscal '!K55</f>
        <v/>
      </c>
      <c r="H56" s="11" t="str">
        <f>'Membership DirectoryFiscal '!M55</f>
        <v/>
      </c>
      <c r="I56" s="11" t="str">
        <f>'Membership DirectoryFiscal '!O55</f>
        <v/>
      </c>
      <c r="J56" s="11" t="str">
        <f>'Membership DirectoryFiscal '!Q55</f>
        <v/>
      </c>
    </row>
    <row r="57">
      <c r="A57" s="9" t="str">
        <f>'Membership DirectoryFiscal '!A57</f>
        <v/>
      </c>
    </row>
  </sheetData>
  <mergeCells count="1">
    <mergeCell ref="A1:J1"/>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4.71"/>
    <col customWidth="1" min="3" max="3" width="22.57"/>
    <col customWidth="1" min="5" max="5" width="9.86"/>
    <col customWidth="1" min="8" max="8" width="28.86"/>
    <col customWidth="1" min="22" max="22" width="20.14"/>
  </cols>
  <sheetData>
    <row r="1">
      <c r="A1" s="2" t="s">
        <v>2</v>
      </c>
      <c r="B1" s="4" t="s">
        <v>3</v>
      </c>
      <c r="C1" s="4" t="s">
        <v>4</v>
      </c>
      <c r="D1" s="4" t="s">
        <v>5</v>
      </c>
      <c r="E1" s="2" t="s">
        <v>12</v>
      </c>
      <c r="F1" s="6" t="s">
        <v>13</v>
      </c>
      <c r="G1" s="4" t="s">
        <v>15</v>
      </c>
      <c r="H1" s="8" t="s">
        <v>16</v>
      </c>
      <c r="I1" s="2" t="s">
        <v>18</v>
      </c>
      <c r="J1" s="4" t="s">
        <v>19</v>
      </c>
      <c r="K1" s="4" t="s">
        <v>20</v>
      </c>
      <c r="L1" s="10" t="s">
        <v>21</v>
      </c>
      <c r="M1" s="4" t="s">
        <v>22</v>
      </c>
      <c r="N1" s="10" t="s">
        <v>21</v>
      </c>
      <c r="O1" s="4" t="s">
        <v>23</v>
      </c>
      <c r="P1" s="10" t="s">
        <v>21</v>
      </c>
      <c r="Q1" s="4" t="s">
        <v>24</v>
      </c>
      <c r="R1" s="10" t="s">
        <v>21</v>
      </c>
      <c r="S1" s="8" t="s">
        <v>25</v>
      </c>
      <c r="T1" s="8" t="s">
        <v>26</v>
      </c>
      <c r="U1" s="3" t="s">
        <v>27</v>
      </c>
      <c r="V1" s="8" t="s">
        <v>28</v>
      </c>
      <c r="W1" s="12"/>
      <c r="X1" s="12"/>
      <c r="Y1" s="12"/>
      <c r="Z1" s="12"/>
      <c r="AA1" s="12"/>
    </row>
    <row r="2">
      <c r="A2" s="14" t="s">
        <v>29</v>
      </c>
      <c r="B2" s="14" t="s">
        <v>30</v>
      </c>
      <c r="C2" s="14" t="s">
        <v>31</v>
      </c>
      <c r="D2" s="14" t="s">
        <v>32</v>
      </c>
      <c r="E2" s="14" t="s">
        <v>33</v>
      </c>
      <c r="F2" s="15" t="s">
        <v>34</v>
      </c>
      <c r="G2" s="14" t="s">
        <v>35</v>
      </c>
      <c r="H2" s="16" t="s">
        <v>36</v>
      </c>
      <c r="I2" s="17">
        <v>42892.0</v>
      </c>
      <c r="J2" s="19"/>
      <c r="K2" s="14" t="s">
        <v>37</v>
      </c>
      <c r="L2" s="20">
        <v>42567.0</v>
      </c>
      <c r="M2" s="14" t="s">
        <v>38</v>
      </c>
      <c r="N2" s="20">
        <v>43100.0</v>
      </c>
      <c r="O2" s="21"/>
      <c r="P2" s="22"/>
      <c r="Q2" s="21"/>
      <c r="R2" s="22"/>
      <c r="S2" s="23">
        <v>30671.0</v>
      </c>
      <c r="T2" s="24" t="s">
        <v>39</v>
      </c>
      <c r="U2" s="23">
        <v>38708.0</v>
      </c>
      <c r="V2" s="25"/>
      <c r="W2" s="27"/>
      <c r="X2" s="28"/>
      <c r="Y2" s="28"/>
      <c r="Z2" s="28"/>
      <c r="AA2" s="28"/>
    </row>
    <row r="3">
      <c r="A3" s="29" t="s">
        <v>47</v>
      </c>
      <c r="B3" s="29" t="s">
        <v>48</v>
      </c>
      <c r="C3" s="29" t="s">
        <v>49</v>
      </c>
      <c r="D3" s="29" t="s">
        <v>50</v>
      </c>
      <c r="E3" s="29" t="s">
        <v>33</v>
      </c>
      <c r="F3" s="30" t="s">
        <v>51</v>
      </c>
      <c r="G3" s="29" t="s">
        <v>52</v>
      </c>
      <c r="H3" s="29" t="s">
        <v>53</v>
      </c>
      <c r="I3" s="31">
        <v>43182.0</v>
      </c>
      <c r="J3" s="33"/>
      <c r="K3" s="29" t="s">
        <v>54</v>
      </c>
      <c r="L3" s="34">
        <v>42167.0</v>
      </c>
      <c r="M3" s="29" t="s">
        <v>55</v>
      </c>
      <c r="N3" s="34">
        <v>42921.0</v>
      </c>
      <c r="O3" s="33"/>
      <c r="P3" s="35"/>
      <c r="Q3" s="33"/>
      <c r="R3" s="35"/>
      <c r="S3" s="23">
        <v>43350.0</v>
      </c>
      <c r="T3" s="29" t="s">
        <v>56</v>
      </c>
      <c r="U3" s="34">
        <v>41740.0</v>
      </c>
      <c r="V3" s="33"/>
      <c r="W3" s="33"/>
      <c r="X3" s="11"/>
      <c r="Y3" s="11"/>
      <c r="Z3" s="11"/>
      <c r="AA3" s="11"/>
    </row>
    <row r="4">
      <c r="A4" s="14" t="s">
        <v>57</v>
      </c>
      <c r="B4" s="14" t="s">
        <v>58</v>
      </c>
      <c r="C4" s="14" t="s">
        <v>59</v>
      </c>
      <c r="D4" s="14" t="s">
        <v>60</v>
      </c>
      <c r="E4" s="14" t="s">
        <v>33</v>
      </c>
      <c r="F4" s="15" t="s">
        <v>51</v>
      </c>
      <c r="G4" s="14" t="s">
        <v>61</v>
      </c>
      <c r="H4" s="16" t="s">
        <v>62</v>
      </c>
      <c r="I4" s="17">
        <v>42766.0</v>
      </c>
      <c r="J4" s="19"/>
      <c r="K4" s="14" t="s">
        <v>63</v>
      </c>
      <c r="L4" s="20">
        <v>42281.0</v>
      </c>
      <c r="M4" s="19"/>
      <c r="N4" s="36"/>
      <c r="O4" s="37"/>
      <c r="P4" s="38"/>
      <c r="Q4" s="21"/>
      <c r="R4" s="22"/>
      <c r="S4" s="23">
        <v>30446.0</v>
      </c>
      <c r="T4" s="24" t="s">
        <v>64</v>
      </c>
      <c r="U4" s="23">
        <v>42977.0</v>
      </c>
      <c r="V4" s="39"/>
      <c r="W4" s="41"/>
      <c r="X4" s="42"/>
      <c r="Y4" s="42"/>
      <c r="Z4" s="42"/>
      <c r="AA4" s="42"/>
    </row>
    <row r="5">
      <c r="A5" s="9" t="s">
        <v>40</v>
      </c>
      <c r="B5" s="9" t="s">
        <v>41</v>
      </c>
      <c r="C5" s="9" t="s">
        <v>42</v>
      </c>
      <c r="D5" s="9" t="s">
        <v>43</v>
      </c>
      <c r="E5" s="7" t="s">
        <v>33</v>
      </c>
      <c r="F5" s="43" t="s">
        <v>65</v>
      </c>
      <c r="G5" s="9" t="s">
        <v>45</v>
      </c>
      <c r="H5" s="9" t="s">
        <v>44</v>
      </c>
      <c r="I5" s="44">
        <v>43601.0</v>
      </c>
      <c r="J5" s="11"/>
      <c r="K5" s="7" t="s">
        <v>46</v>
      </c>
      <c r="Z5" s="28"/>
      <c r="AA5" s="28"/>
    </row>
    <row r="6">
      <c r="A6" s="14" t="s">
        <v>66</v>
      </c>
      <c r="B6" s="14" t="s">
        <v>67</v>
      </c>
      <c r="C6" s="14" t="s">
        <v>68</v>
      </c>
      <c r="D6" s="14" t="s">
        <v>32</v>
      </c>
      <c r="E6" s="14" t="s">
        <v>33</v>
      </c>
      <c r="F6" s="15" t="s">
        <v>34</v>
      </c>
      <c r="G6" s="14" t="s">
        <v>69</v>
      </c>
      <c r="H6" s="16" t="s">
        <v>70</v>
      </c>
      <c r="I6" s="17">
        <v>42761.0</v>
      </c>
      <c r="J6" s="21"/>
      <c r="K6" s="14" t="s">
        <v>71</v>
      </c>
      <c r="L6" s="20">
        <v>42615.0</v>
      </c>
      <c r="M6" s="14" t="s">
        <v>72</v>
      </c>
      <c r="N6" s="45"/>
      <c r="O6" s="37"/>
      <c r="P6" s="46"/>
      <c r="Q6" s="21"/>
      <c r="R6" s="22"/>
      <c r="S6" s="23">
        <v>29574.0</v>
      </c>
      <c r="T6" s="24" t="s">
        <v>73</v>
      </c>
      <c r="U6" s="47">
        <v>42905.0</v>
      </c>
      <c r="V6" s="48" t="s">
        <v>74</v>
      </c>
      <c r="W6" s="27"/>
      <c r="X6" s="28"/>
      <c r="Y6" s="28"/>
      <c r="Z6" s="28"/>
      <c r="AA6" s="28"/>
    </row>
    <row r="7">
      <c r="A7" s="14" t="s">
        <v>75</v>
      </c>
      <c r="B7" s="14" t="s">
        <v>76</v>
      </c>
      <c r="C7" s="14" t="s">
        <v>77</v>
      </c>
      <c r="D7" s="14" t="s">
        <v>50</v>
      </c>
      <c r="E7" s="14" t="s">
        <v>33</v>
      </c>
      <c r="F7" s="15" t="s">
        <v>51</v>
      </c>
      <c r="G7" s="14" t="s">
        <v>78</v>
      </c>
      <c r="H7" s="49" t="s">
        <v>79</v>
      </c>
      <c r="I7" s="17">
        <v>43060.0</v>
      </c>
      <c r="J7" s="14"/>
      <c r="K7" s="14" t="s">
        <v>80</v>
      </c>
      <c r="L7" s="20">
        <v>42214.0</v>
      </c>
      <c r="M7" s="14" t="s">
        <v>81</v>
      </c>
      <c r="N7" s="51"/>
      <c r="O7" s="21"/>
      <c r="P7" s="22"/>
      <c r="Q7" s="21"/>
      <c r="R7" s="22"/>
      <c r="S7" s="53">
        <v>28623.0</v>
      </c>
      <c r="T7" s="54" t="s">
        <v>83</v>
      </c>
      <c r="U7" s="53">
        <v>41404.0</v>
      </c>
      <c r="V7" s="25"/>
      <c r="W7" s="41"/>
      <c r="X7" s="42"/>
      <c r="Y7" s="42"/>
      <c r="Z7" s="42"/>
      <c r="AA7" s="42"/>
    </row>
    <row r="8">
      <c r="A8" s="14" t="s">
        <v>84</v>
      </c>
      <c r="B8" s="14" t="s">
        <v>85</v>
      </c>
      <c r="C8" s="14" t="s">
        <v>86</v>
      </c>
      <c r="D8" s="14" t="s">
        <v>43</v>
      </c>
      <c r="E8" s="14" t="s">
        <v>33</v>
      </c>
      <c r="F8" s="15" t="s">
        <v>87</v>
      </c>
      <c r="G8" s="14" t="s">
        <v>88</v>
      </c>
      <c r="H8" s="16" t="s">
        <v>89</v>
      </c>
      <c r="I8" s="17">
        <v>42584.0</v>
      </c>
      <c r="J8" s="19"/>
      <c r="K8" s="14" t="s">
        <v>90</v>
      </c>
      <c r="L8" s="20">
        <v>42446.0</v>
      </c>
      <c r="M8" s="14" t="s">
        <v>91</v>
      </c>
      <c r="N8" s="45"/>
      <c r="O8" s="37"/>
      <c r="P8" s="38"/>
      <c r="Q8" s="21"/>
      <c r="R8" s="22"/>
      <c r="S8" s="23">
        <v>42580.0</v>
      </c>
      <c r="T8" s="24" t="s">
        <v>92</v>
      </c>
      <c r="U8" s="23">
        <v>42541.0</v>
      </c>
      <c r="V8" s="55" t="s">
        <v>93</v>
      </c>
      <c r="W8" s="56"/>
      <c r="X8" s="57"/>
      <c r="Y8" s="57"/>
      <c r="Z8" s="57"/>
      <c r="AA8" s="57"/>
    </row>
    <row r="9">
      <c r="A9" s="29" t="s">
        <v>102</v>
      </c>
      <c r="B9" s="29" t="s">
        <v>103</v>
      </c>
      <c r="C9" s="29" t="s">
        <v>104</v>
      </c>
      <c r="D9" s="29" t="s">
        <v>32</v>
      </c>
      <c r="E9" s="29" t="s">
        <v>33</v>
      </c>
      <c r="F9" s="30" t="s">
        <v>34</v>
      </c>
      <c r="G9" s="29" t="s">
        <v>105</v>
      </c>
      <c r="H9" s="29" t="s">
        <v>106</v>
      </c>
      <c r="I9" s="31">
        <v>43158.0</v>
      </c>
      <c r="J9" s="33"/>
      <c r="K9" s="29" t="s">
        <v>107</v>
      </c>
      <c r="L9" s="34">
        <v>42930.0</v>
      </c>
      <c r="M9" s="33"/>
      <c r="N9" s="35"/>
      <c r="O9" s="33"/>
      <c r="P9" s="35"/>
      <c r="Q9" s="33"/>
      <c r="R9" s="35"/>
      <c r="S9" s="23">
        <v>43217.0</v>
      </c>
      <c r="T9" s="39" t="s">
        <v>108</v>
      </c>
      <c r="U9" s="58">
        <v>43332.0</v>
      </c>
      <c r="V9" s="25"/>
      <c r="W9" s="33"/>
      <c r="X9" s="11"/>
      <c r="Y9" s="11"/>
      <c r="Z9" s="11"/>
      <c r="AA9" s="11"/>
    </row>
    <row r="10">
      <c r="A10" s="14" t="s">
        <v>109</v>
      </c>
      <c r="B10" s="14" t="s">
        <v>110</v>
      </c>
      <c r="C10" s="14" t="s">
        <v>111</v>
      </c>
      <c r="D10" s="14" t="s">
        <v>112</v>
      </c>
      <c r="E10" s="14" t="s">
        <v>33</v>
      </c>
      <c r="F10" s="15" t="s">
        <v>113</v>
      </c>
      <c r="G10" s="14" t="s">
        <v>114</v>
      </c>
      <c r="H10" s="16" t="s">
        <v>115</v>
      </c>
      <c r="I10" s="17">
        <v>42280.0</v>
      </c>
      <c r="J10" s="19"/>
      <c r="K10" s="14" t="s">
        <v>116</v>
      </c>
      <c r="L10" s="20">
        <v>41730.0</v>
      </c>
      <c r="M10" s="14" t="s">
        <v>117</v>
      </c>
      <c r="N10" s="45"/>
      <c r="O10" s="37"/>
      <c r="P10" s="38"/>
      <c r="Q10" s="21"/>
      <c r="R10" s="22"/>
      <c r="S10" s="23">
        <v>29902.0</v>
      </c>
      <c r="T10" s="24" t="s">
        <v>118</v>
      </c>
      <c r="U10" s="23">
        <v>42289.0</v>
      </c>
      <c r="V10" s="39"/>
      <c r="W10" s="56"/>
      <c r="X10" s="57"/>
      <c r="Y10" s="57"/>
      <c r="Z10" s="57"/>
      <c r="AA10" s="57"/>
    </row>
    <row r="11">
      <c r="A11" s="19" t="s">
        <v>119</v>
      </c>
      <c r="B11" s="19" t="s">
        <v>120</v>
      </c>
      <c r="C11" s="19" t="s">
        <v>121</v>
      </c>
      <c r="D11" s="19" t="s">
        <v>50</v>
      </c>
      <c r="E11" s="14" t="s">
        <v>33</v>
      </c>
      <c r="F11" s="15" t="s">
        <v>51</v>
      </c>
      <c r="G11" s="19" t="s">
        <v>122</v>
      </c>
      <c r="H11" s="16" t="s">
        <v>123</v>
      </c>
      <c r="I11" s="17">
        <v>42392.0</v>
      </c>
      <c r="J11" s="19" t="s">
        <v>124</v>
      </c>
      <c r="K11" s="19" t="s">
        <v>125</v>
      </c>
      <c r="L11" s="59">
        <v>41205.0</v>
      </c>
      <c r="M11" s="37" t="s">
        <v>126</v>
      </c>
      <c r="N11" s="38">
        <v>42245.0</v>
      </c>
      <c r="O11" s="21"/>
      <c r="P11" s="22"/>
      <c r="Q11" s="21"/>
      <c r="R11" s="22"/>
      <c r="S11" s="23">
        <v>42458.0</v>
      </c>
      <c r="T11" s="24" t="s">
        <v>127</v>
      </c>
      <c r="U11" s="23">
        <v>42638.0</v>
      </c>
      <c r="V11" s="25"/>
      <c r="W11" s="41"/>
      <c r="X11" s="42"/>
      <c r="Y11" s="42"/>
      <c r="Z11" s="42"/>
      <c r="AA11" s="42"/>
    </row>
    <row r="12">
      <c r="A12" s="29" t="s">
        <v>128</v>
      </c>
      <c r="B12" s="29" t="s">
        <v>129</v>
      </c>
      <c r="C12" s="29" t="s">
        <v>130</v>
      </c>
      <c r="D12" s="29" t="s">
        <v>50</v>
      </c>
      <c r="E12" s="29" t="s">
        <v>33</v>
      </c>
      <c r="F12" s="30" t="s">
        <v>51</v>
      </c>
      <c r="G12" s="29" t="s">
        <v>131</v>
      </c>
      <c r="H12" s="16" t="s">
        <v>132</v>
      </c>
      <c r="I12" s="31">
        <v>43210.0</v>
      </c>
      <c r="J12" s="33"/>
      <c r="K12" s="29" t="s">
        <v>133</v>
      </c>
      <c r="L12" s="34">
        <v>42276.0</v>
      </c>
      <c r="M12" s="29" t="s">
        <v>134</v>
      </c>
      <c r="N12" s="34">
        <v>42939.0</v>
      </c>
      <c r="O12" s="33"/>
      <c r="P12" s="35"/>
      <c r="Q12" s="33"/>
      <c r="R12" s="35"/>
      <c r="S12" s="23">
        <v>43387.0</v>
      </c>
      <c r="T12" s="29" t="s">
        <v>135</v>
      </c>
      <c r="U12" s="60">
        <v>43356.0</v>
      </c>
      <c r="V12" s="33"/>
      <c r="W12" s="33"/>
      <c r="X12" s="11"/>
      <c r="Y12" s="11"/>
      <c r="Z12" s="11"/>
      <c r="AA12" s="11"/>
    </row>
    <row r="13">
      <c r="A13" s="29" t="s">
        <v>136</v>
      </c>
      <c r="B13" s="29" t="s">
        <v>82</v>
      </c>
      <c r="C13" s="29" t="s">
        <v>137</v>
      </c>
      <c r="D13" s="29" t="s">
        <v>32</v>
      </c>
      <c r="E13" s="29" t="s">
        <v>33</v>
      </c>
      <c r="F13" s="30" t="s">
        <v>34</v>
      </c>
      <c r="G13" s="29" t="s">
        <v>138</v>
      </c>
      <c r="H13" s="29" t="s">
        <v>139</v>
      </c>
      <c r="I13" s="31">
        <v>43388.0</v>
      </c>
      <c r="J13" s="33"/>
      <c r="K13" s="29" t="s">
        <v>140</v>
      </c>
      <c r="L13" s="61">
        <v>42114.0</v>
      </c>
      <c r="M13" s="29" t="s">
        <v>141</v>
      </c>
      <c r="N13" s="61">
        <v>43257.0</v>
      </c>
      <c r="O13" s="33"/>
      <c r="P13" s="33"/>
      <c r="Q13" s="33"/>
      <c r="R13" s="33"/>
      <c r="S13" s="62">
        <v>43430.0</v>
      </c>
      <c r="T13" s="29" t="s">
        <v>142</v>
      </c>
      <c r="U13" s="63">
        <v>43308.0</v>
      </c>
      <c r="V13" s="33"/>
      <c r="W13" s="33"/>
      <c r="X13" s="11"/>
      <c r="Y13" s="11"/>
      <c r="Z13" s="11"/>
      <c r="AA13" s="11"/>
    </row>
    <row r="14">
      <c r="A14" s="9" t="s">
        <v>94</v>
      </c>
      <c r="B14" s="9" t="s">
        <v>95</v>
      </c>
      <c r="C14" s="9" t="s">
        <v>96</v>
      </c>
      <c r="D14" s="9" t="s">
        <v>50</v>
      </c>
      <c r="E14" s="7" t="s">
        <v>33</v>
      </c>
      <c r="F14" s="43" t="s">
        <v>51</v>
      </c>
      <c r="G14" s="7" t="s">
        <v>98</v>
      </c>
      <c r="H14" s="7" t="s">
        <v>97</v>
      </c>
      <c r="I14" s="9"/>
      <c r="J14" s="9"/>
      <c r="K14" s="7" t="s">
        <v>99</v>
      </c>
      <c r="L14" s="52">
        <v>41072.0</v>
      </c>
      <c r="M14" s="9" t="s">
        <v>100</v>
      </c>
      <c r="N14" s="52">
        <v>42727.0</v>
      </c>
      <c r="O14" s="9" t="s">
        <v>101</v>
      </c>
      <c r="P14" s="52">
        <v>42727.0</v>
      </c>
      <c r="S14" s="64">
        <v>43791.0</v>
      </c>
      <c r="T14" s="9" t="s">
        <v>108</v>
      </c>
      <c r="U14" s="65">
        <v>43600.0</v>
      </c>
      <c r="V14" s="9"/>
      <c r="W14" s="7" t="s">
        <v>97</v>
      </c>
      <c r="X14" s="7" t="s">
        <v>98</v>
      </c>
      <c r="Y14" s="11"/>
      <c r="Z14" s="11"/>
      <c r="AA14" s="11"/>
    </row>
    <row r="15">
      <c r="A15" s="14" t="s">
        <v>94</v>
      </c>
      <c r="B15" s="14" t="s">
        <v>143</v>
      </c>
      <c r="C15" s="14" t="s">
        <v>144</v>
      </c>
      <c r="D15" s="14" t="s">
        <v>145</v>
      </c>
      <c r="E15" s="14" t="s">
        <v>33</v>
      </c>
      <c r="F15" s="15" t="s">
        <v>51</v>
      </c>
      <c r="G15" s="14" t="s">
        <v>146</v>
      </c>
      <c r="H15" s="16" t="s">
        <v>147</v>
      </c>
      <c r="I15" s="17">
        <v>42567.0</v>
      </c>
      <c r="J15" s="19"/>
      <c r="K15" s="14" t="s">
        <v>148</v>
      </c>
      <c r="L15" s="20">
        <v>42078.0</v>
      </c>
      <c r="M15" s="14" t="s">
        <v>149</v>
      </c>
      <c r="N15" s="45"/>
      <c r="O15" s="21"/>
      <c r="P15" s="22"/>
      <c r="Q15" s="21"/>
      <c r="R15" s="22"/>
      <c r="S15" s="23">
        <v>42570.0</v>
      </c>
      <c r="T15" s="24" t="s">
        <v>150</v>
      </c>
      <c r="U15" s="23">
        <v>42425.0</v>
      </c>
      <c r="V15" s="25"/>
      <c r="W15" s="41"/>
      <c r="X15" s="42"/>
      <c r="Y15" s="42"/>
      <c r="Z15" s="42"/>
      <c r="AA15" s="42"/>
    </row>
    <row r="16">
      <c r="A16" s="14" t="s">
        <v>151</v>
      </c>
      <c r="B16" s="14" t="s">
        <v>152</v>
      </c>
      <c r="C16" s="14" t="s">
        <v>153</v>
      </c>
      <c r="D16" s="14" t="s">
        <v>154</v>
      </c>
      <c r="E16" s="14" t="s">
        <v>33</v>
      </c>
      <c r="F16" s="15" t="s">
        <v>155</v>
      </c>
      <c r="G16" s="14" t="s">
        <v>156</v>
      </c>
      <c r="H16" s="16" t="s">
        <v>157</v>
      </c>
      <c r="I16" s="17">
        <v>42589.0</v>
      </c>
      <c r="J16" s="21"/>
      <c r="K16" s="14" t="s">
        <v>140</v>
      </c>
      <c r="L16" s="36"/>
      <c r="M16" s="14" t="s">
        <v>158</v>
      </c>
      <c r="N16" s="45"/>
      <c r="O16" s="37"/>
      <c r="P16" s="66"/>
      <c r="Q16" s="21"/>
      <c r="R16" s="22"/>
      <c r="S16" s="23">
        <v>30690.0</v>
      </c>
      <c r="T16" s="24" t="s">
        <v>159</v>
      </c>
      <c r="U16" s="23">
        <v>42654.0</v>
      </c>
      <c r="V16" s="67"/>
      <c r="W16" s="68"/>
      <c r="X16" s="69"/>
      <c r="Y16" s="69"/>
      <c r="Z16" s="69"/>
      <c r="AA16" s="69"/>
    </row>
    <row r="17">
      <c r="A17" s="29" t="s">
        <v>160</v>
      </c>
      <c r="B17" s="29" t="s">
        <v>161</v>
      </c>
      <c r="C17" s="29" t="s">
        <v>162</v>
      </c>
      <c r="D17" s="29" t="s">
        <v>50</v>
      </c>
      <c r="E17" s="29" t="s">
        <v>33</v>
      </c>
      <c r="F17" s="30" t="s">
        <v>51</v>
      </c>
      <c r="G17" s="29" t="s">
        <v>163</v>
      </c>
      <c r="H17" s="49" t="s">
        <v>164</v>
      </c>
      <c r="I17" s="31">
        <v>43189.0</v>
      </c>
      <c r="J17" s="33"/>
      <c r="K17" s="29" t="s">
        <v>165</v>
      </c>
      <c r="L17" s="34">
        <v>39855.0</v>
      </c>
      <c r="M17" s="29" t="s">
        <v>166</v>
      </c>
      <c r="N17" s="34">
        <v>40595.0</v>
      </c>
      <c r="O17" s="29" t="s">
        <v>167</v>
      </c>
      <c r="P17" s="34">
        <v>41822.0</v>
      </c>
      <c r="Q17" s="29" t="s">
        <v>142</v>
      </c>
      <c r="R17" s="34">
        <v>43063.0</v>
      </c>
      <c r="S17" s="53">
        <v>43210.0</v>
      </c>
      <c r="T17" s="54" t="s">
        <v>168</v>
      </c>
      <c r="U17" s="53">
        <v>43319.0</v>
      </c>
      <c r="V17" s="25"/>
      <c r="W17" s="33"/>
      <c r="X17" s="11"/>
      <c r="Y17" s="11"/>
      <c r="Z17" s="11"/>
      <c r="AA17" s="11"/>
    </row>
    <row r="18">
      <c r="A18" s="29" t="s">
        <v>169</v>
      </c>
      <c r="B18" s="29" t="s">
        <v>170</v>
      </c>
      <c r="C18" s="29" t="s">
        <v>171</v>
      </c>
      <c r="D18" s="29" t="s">
        <v>172</v>
      </c>
      <c r="E18" s="29" t="s">
        <v>33</v>
      </c>
      <c r="F18" s="30" t="s">
        <v>173</v>
      </c>
      <c r="G18" s="29" t="s">
        <v>174</v>
      </c>
      <c r="H18" s="70" t="s">
        <v>175</v>
      </c>
      <c r="I18" s="31">
        <v>43316.0</v>
      </c>
      <c r="J18" s="33"/>
      <c r="K18" s="29" t="s">
        <v>136</v>
      </c>
      <c r="L18" s="34">
        <v>41509.0</v>
      </c>
      <c r="M18" s="29" t="s">
        <v>176</v>
      </c>
      <c r="N18" s="34">
        <v>42204.0</v>
      </c>
      <c r="O18" s="29" t="s">
        <v>177</v>
      </c>
      <c r="P18" s="34">
        <v>43043.0</v>
      </c>
      <c r="Q18" s="33"/>
      <c r="R18" s="35"/>
      <c r="S18" s="23">
        <v>43345.0</v>
      </c>
      <c r="T18" s="24" t="s">
        <v>178</v>
      </c>
      <c r="U18" s="23">
        <v>43436.0</v>
      </c>
      <c r="V18" s="25"/>
      <c r="W18" s="33"/>
      <c r="X18" s="11"/>
      <c r="Y18" s="11"/>
      <c r="Z18" s="11"/>
      <c r="AA18" s="11"/>
    </row>
    <row r="19">
      <c r="A19" s="71" t="s">
        <v>179</v>
      </c>
      <c r="B19" s="71" t="s">
        <v>180</v>
      </c>
      <c r="C19" s="71" t="s">
        <v>181</v>
      </c>
      <c r="D19" s="71" t="s">
        <v>32</v>
      </c>
      <c r="E19" s="71" t="s">
        <v>33</v>
      </c>
      <c r="F19" s="72" t="s">
        <v>34</v>
      </c>
      <c r="G19" s="71" t="s">
        <v>182</v>
      </c>
      <c r="H19" s="39" t="s">
        <v>183</v>
      </c>
      <c r="I19" s="73">
        <v>43119.0</v>
      </c>
      <c r="J19" s="71"/>
      <c r="K19" s="71" t="s">
        <v>184</v>
      </c>
      <c r="L19" s="74">
        <v>42522.0</v>
      </c>
      <c r="M19" s="75" t="s">
        <v>185</v>
      </c>
      <c r="N19" s="76"/>
      <c r="O19" s="27"/>
      <c r="P19" s="76"/>
      <c r="Q19" s="27"/>
      <c r="R19" s="76"/>
      <c r="S19" s="23">
        <v>43442.0</v>
      </c>
      <c r="T19" s="25"/>
      <c r="U19" s="77"/>
      <c r="V19" s="25"/>
      <c r="W19" s="33"/>
      <c r="X19" s="11"/>
      <c r="Y19" s="11"/>
      <c r="Z19" s="11"/>
      <c r="AA19" s="11"/>
    </row>
    <row r="20">
      <c r="A20" s="29" t="s">
        <v>186</v>
      </c>
      <c r="B20" s="29" t="s">
        <v>187</v>
      </c>
      <c r="C20" s="29" t="s">
        <v>188</v>
      </c>
      <c r="D20" s="29" t="s">
        <v>154</v>
      </c>
      <c r="E20" s="29" t="s">
        <v>33</v>
      </c>
      <c r="F20" s="30" t="s">
        <v>189</v>
      </c>
      <c r="G20" s="29" t="s">
        <v>190</v>
      </c>
      <c r="H20" s="16" t="s">
        <v>191</v>
      </c>
      <c r="I20" s="34">
        <v>43395.0</v>
      </c>
      <c r="J20" s="33"/>
      <c r="K20" s="29" t="s">
        <v>136</v>
      </c>
      <c r="L20" s="61">
        <v>42648.0</v>
      </c>
      <c r="M20" s="78" t="s">
        <v>185</v>
      </c>
      <c r="N20" s="33"/>
      <c r="O20" s="33"/>
      <c r="P20" s="33"/>
      <c r="Q20" s="33"/>
      <c r="R20" s="33"/>
      <c r="S20" s="23">
        <v>43289.0</v>
      </c>
      <c r="T20" s="24" t="s">
        <v>192</v>
      </c>
      <c r="U20" s="23">
        <v>43102.0</v>
      </c>
      <c r="V20" s="25"/>
      <c r="W20" s="33"/>
      <c r="X20" s="11"/>
      <c r="Y20" s="11"/>
      <c r="Z20" s="11"/>
      <c r="AA20" s="11"/>
    </row>
    <row r="21">
      <c r="A21" s="29" t="s">
        <v>186</v>
      </c>
      <c r="B21" s="29" t="s">
        <v>193</v>
      </c>
      <c r="C21" s="29" t="s">
        <v>194</v>
      </c>
      <c r="D21" s="29" t="s">
        <v>195</v>
      </c>
      <c r="E21" s="29" t="s">
        <v>33</v>
      </c>
      <c r="F21" s="30" t="s">
        <v>196</v>
      </c>
      <c r="G21" s="29">
        <v>5.082591567E9</v>
      </c>
      <c r="H21" s="29" t="s">
        <v>197</v>
      </c>
      <c r="I21" s="34">
        <v>43503.0</v>
      </c>
      <c r="J21" s="33"/>
      <c r="K21" s="29" t="s">
        <v>198</v>
      </c>
      <c r="L21" s="63">
        <v>43794.0</v>
      </c>
      <c r="M21" s="33"/>
      <c r="N21" s="33"/>
      <c r="O21" s="33"/>
      <c r="P21" s="33"/>
      <c r="Q21" s="33"/>
      <c r="R21" s="33"/>
      <c r="S21" s="63">
        <v>43711.0</v>
      </c>
      <c r="T21" s="29" t="s">
        <v>199</v>
      </c>
      <c r="U21" s="63">
        <v>43518.0</v>
      </c>
      <c r="V21" s="33"/>
      <c r="W21" s="33"/>
      <c r="X21" s="11"/>
      <c r="Y21" s="11"/>
      <c r="Z21" s="11"/>
      <c r="AA21" s="11"/>
    </row>
    <row r="22">
      <c r="A22" s="29" t="s">
        <v>200</v>
      </c>
      <c r="B22" s="29" t="s">
        <v>201</v>
      </c>
      <c r="C22" s="29" t="s">
        <v>202</v>
      </c>
      <c r="D22" s="29" t="s">
        <v>32</v>
      </c>
      <c r="E22" s="29" t="s">
        <v>33</v>
      </c>
      <c r="F22" s="30" t="s">
        <v>34</v>
      </c>
      <c r="G22" s="29" t="s">
        <v>203</v>
      </c>
      <c r="H22" s="29" t="s">
        <v>204</v>
      </c>
      <c r="I22" s="31">
        <v>43258.0</v>
      </c>
      <c r="J22" s="33"/>
      <c r="K22" s="29" t="s">
        <v>205</v>
      </c>
      <c r="L22" s="34">
        <v>41975.0</v>
      </c>
      <c r="M22" s="29" t="s">
        <v>206</v>
      </c>
      <c r="N22" s="34">
        <v>42578.0</v>
      </c>
      <c r="O22" s="33"/>
      <c r="P22" s="35"/>
      <c r="Q22" s="33"/>
      <c r="R22" s="35"/>
      <c r="S22" s="23">
        <v>43371.0</v>
      </c>
      <c r="T22" s="29" t="s">
        <v>207</v>
      </c>
      <c r="U22" s="60">
        <v>43139.0</v>
      </c>
      <c r="V22" s="33"/>
      <c r="W22" s="33"/>
      <c r="X22" s="11"/>
      <c r="Y22" s="11"/>
      <c r="Z22" s="11"/>
      <c r="AA22" s="11"/>
    </row>
    <row r="23">
      <c r="A23" s="29" t="s">
        <v>208</v>
      </c>
      <c r="B23" s="29" t="s">
        <v>209</v>
      </c>
      <c r="C23" s="29" t="s">
        <v>210</v>
      </c>
      <c r="D23" s="29" t="s">
        <v>50</v>
      </c>
      <c r="E23" s="29" t="s">
        <v>33</v>
      </c>
      <c r="F23" s="30" t="s">
        <v>51</v>
      </c>
      <c r="G23" s="29" t="s">
        <v>211</v>
      </c>
      <c r="H23" s="29" t="s">
        <v>212</v>
      </c>
      <c r="I23" s="31">
        <v>43159.0</v>
      </c>
      <c r="J23" s="33"/>
      <c r="K23" s="29" t="s">
        <v>213</v>
      </c>
      <c r="L23" s="34">
        <v>41380.0</v>
      </c>
      <c r="M23" s="29" t="s">
        <v>214</v>
      </c>
      <c r="N23" s="34">
        <v>42272.0</v>
      </c>
      <c r="O23" s="29" t="s">
        <v>215</v>
      </c>
      <c r="P23" s="34">
        <v>42637.0</v>
      </c>
      <c r="Q23" s="33"/>
      <c r="R23" s="35"/>
      <c r="S23" s="23">
        <v>43329.0</v>
      </c>
      <c r="T23" s="29" t="s">
        <v>216</v>
      </c>
      <c r="U23" s="60">
        <v>43388.0</v>
      </c>
      <c r="V23" s="33"/>
      <c r="W23" s="33"/>
      <c r="X23" s="11"/>
      <c r="Y23" s="11"/>
      <c r="Z23" s="11"/>
      <c r="AA23" s="11"/>
    </row>
    <row r="24">
      <c r="A24" s="14" t="s">
        <v>217</v>
      </c>
      <c r="B24" s="14" t="s">
        <v>218</v>
      </c>
      <c r="C24" s="14" t="s">
        <v>219</v>
      </c>
      <c r="D24" s="14" t="s">
        <v>154</v>
      </c>
      <c r="E24" s="14" t="s">
        <v>33</v>
      </c>
      <c r="F24" s="15" t="s">
        <v>155</v>
      </c>
      <c r="G24" s="14" t="s">
        <v>220</v>
      </c>
      <c r="H24" s="16" t="s">
        <v>221</v>
      </c>
      <c r="I24" s="17">
        <v>42510.0</v>
      </c>
      <c r="J24" s="19"/>
      <c r="K24" s="14" t="s">
        <v>222</v>
      </c>
      <c r="L24" s="20">
        <v>42411.0</v>
      </c>
      <c r="M24" s="14" t="s">
        <v>223</v>
      </c>
      <c r="N24" s="59"/>
      <c r="O24" s="21"/>
      <c r="P24" s="22"/>
      <c r="Q24" s="21"/>
      <c r="R24" s="22"/>
      <c r="S24" s="23">
        <v>42573.0</v>
      </c>
      <c r="T24" s="24" t="s">
        <v>224</v>
      </c>
      <c r="U24" s="23">
        <v>42560.0</v>
      </c>
      <c r="V24" s="67"/>
      <c r="W24" s="68"/>
      <c r="X24" s="69"/>
      <c r="Y24" s="69"/>
      <c r="Z24" s="69"/>
      <c r="AA24" s="69"/>
    </row>
    <row r="25">
      <c r="A25" s="29" t="s">
        <v>225</v>
      </c>
      <c r="B25" s="29" t="s">
        <v>226</v>
      </c>
      <c r="C25" s="29" t="s">
        <v>227</v>
      </c>
      <c r="D25" s="29" t="s">
        <v>32</v>
      </c>
      <c r="E25" s="29" t="s">
        <v>33</v>
      </c>
      <c r="F25" s="30" t="s">
        <v>34</v>
      </c>
      <c r="G25" s="29" t="s">
        <v>228</v>
      </c>
      <c r="H25" s="79" t="s">
        <v>229</v>
      </c>
      <c r="I25" s="31">
        <v>43447.0</v>
      </c>
      <c r="J25" s="33"/>
      <c r="K25" s="29" t="s">
        <v>230</v>
      </c>
      <c r="L25" s="80">
        <v>42895.0</v>
      </c>
      <c r="M25" s="78" t="s">
        <v>185</v>
      </c>
      <c r="N25" s="33"/>
      <c r="O25" s="33"/>
      <c r="P25" s="33"/>
      <c r="Q25" s="33"/>
      <c r="R25" s="33"/>
      <c r="S25" s="81"/>
      <c r="T25" s="82"/>
      <c r="U25" s="81"/>
      <c r="V25" s="25"/>
      <c r="W25" s="33"/>
      <c r="X25" s="11"/>
      <c r="Y25" s="11"/>
      <c r="Z25" s="11"/>
      <c r="AA25" s="11"/>
    </row>
    <row r="26">
      <c r="A26" s="29" t="s">
        <v>231</v>
      </c>
      <c r="B26" s="29" t="s">
        <v>232</v>
      </c>
      <c r="C26" s="29" t="s">
        <v>233</v>
      </c>
      <c r="D26" s="29" t="s">
        <v>50</v>
      </c>
      <c r="E26" s="29" t="s">
        <v>33</v>
      </c>
      <c r="F26" s="30" t="s">
        <v>51</v>
      </c>
      <c r="G26" s="29" t="s">
        <v>234</v>
      </c>
      <c r="H26" s="29" t="s">
        <v>235</v>
      </c>
      <c r="I26" s="31">
        <v>43299.0</v>
      </c>
      <c r="J26" s="29" t="s">
        <v>236</v>
      </c>
      <c r="K26" s="29" t="s">
        <v>237</v>
      </c>
      <c r="L26" s="35"/>
      <c r="M26" s="29" t="s">
        <v>238</v>
      </c>
      <c r="N26" s="34">
        <v>42754.0</v>
      </c>
      <c r="O26" s="33"/>
      <c r="P26" s="35"/>
      <c r="Q26" s="33"/>
      <c r="R26" s="35"/>
      <c r="S26" s="23">
        <v>43132.0</v>
      </c>
      <c r="T26" s="29" t="s">
        <v>239</v>
      </c>
      <c r="U26" s="60">
        <v>43358.0</v>
      </c>
      <c r="V26" s="33"/>
      <c r="W26" s="33"/>
      <c r="X26" s="11"/>
      <c r="Y26" s="11"/>
      <c r="Z26" s="11"/>
      <c r="AA26" s="11"/>
    </row>
    <row r="27">
      <c r="A27" s="14" t="s">
        <v>240</v>
      </c>
      <c r="B27" s="14" t="s">
        <v>241</v>
      </c>
      <c r="C27" s="14" t="s">
        <v>242</v>
      </c>
      <c r="D27" s="14" t="s">
        <v>43</v>
      </c>
      <c r="E27" s="14" t="s">
        <v>33</v>
      </c>
      <c r="F27" s="15" t="s">
        <v>87</v>
      </c>
      <c r="G27" s="14" t="s">
        <v>243</v>
      </c>
      <c r="H27" s="16" t="s">
        <v>244</v>
      </c>
      <c r="I27" s="17">
        <v>42655.0</v>
      </c>
      <c r="J27" s="21"/>
      <c r="K27" s="14" t="s">
        <v>245</v>
      </c>
      <c r="L27" s="20">
        <v>42221.0</v>
      </c>
      <c r="M27" s="14" t="s">
        <v>246</v>
      </c>
      <c r="N27" s="45"/>
      <c r="O27" s="37"/>
      <c r="P27" s="46"/>
      <c r="Q27" s="21"/>
      <c r="R27" s="22"/>
      <c r="S27" s="23">
        <v>30663.0</v>
      </c>
      <c r="T27" s="24" t="s">
        <v>247</v>
      </c>
      <c r="U27" s="47">
        <v>42536.0</v>
      </c>
      <c r="V27" s="67"/>
      <c r="W27" s="56"/>
      <c r="X27" s="57"/>
      <c r="Y27" s="57"/>
      <c r="Z27" s="57"/>
      <c r="AA27" s="57"/>
    </row>
    <row r="28">
      <c r="A28" s="29" t="s">
        <v>248</v>
      </c>
      <c r="B28" s="29" t="s">
        <v>249</v>
      </c>
      <c r="C28" s="29" t="s">
        <v>250</v>
      </c>
      <c r="D28" s="29" t="s">
        <v>32</v>
      </c>
      <c r="E28" s="29" t="s">
        <v>33</v>
      </c>
      <c r="F28" s="30" t="s">
        <v>34</v>
      </c>
      <c r="G28" s="29" t="s">
        <v>251</v>
      </c>
      <c r="H28" s="49" t="s">
        <v>252</v>
      </c>
      <c r="I28" s="31">
        <v>43208.0</v>
      </c>
      <c r="J28" s="33"/>
      <c r="K28" s="29" t="s">
        <v>253</v>
      </c>
      <c r="L28" s="34">
        <v>42032.0</v>
      </c>
      <c r="M28" s="33"/>
      <c r="N28" s="35"/>
      <c r="O28" s="33"/>
      <c r="P28" s="35"/>
      <c r="Q28" s="33"/>
      <c r="R28" s="35"/>
      <c r="S28" s="53">
        <v>43276.0</v>
      </c>
      <c r="T28" s="54" t="s">
        <v>254</v>
      </c>
      <c r="U28" s="53">
        <v>43209.0</v>
      </c>
      <c r="V28" s="25"/>
      <c r="W28" s="33"/>
      <c r="X28" s="11"/>
      <c r="Y28" s="11"/>
      <c r="Z28" s="11"/>
      <c r="AA28" s="11"/>
    </row>
    <row r="29">
      <c r="A29" s="14" t="s">
        <v>255</v>
      </c>
      <c r="B29" s="14" t="s">
        <v>256</v>
      </c>
      <c r="C29" s="14" t="s">
        <v>257</v>
      </c>
      <c r="D29" s="14" t="s">
        <v>50</v>
      </c>
      <c r="E29" s="14" t="s">
        <v>33</v>
      </c>
      <c r="F29" s="15" t="s">
        <v>51</v>
      </c>
      <c r="G29" s="14" t="s">
        <v>258</v>
      </c>
      <c r="H29" s="16" t="s">
        <v>259</v>
      </c>
      <c r="I29" s="17">
        <v>42428.0</v>
      </c>
      <c r="J29" s="19"/>
      <c r="K29" s="14" t="s">
        <v>260</v>
      </c>
      <c r="L29" s="20">
        <v>41904.0</v>
      </c>
      <c r="M29" s="14" t="s">
        <v>261</v>
      </c>
      <c r="N29" s="83">
        <v>42737.0</v>
      </c>
      <c r="O29" s="21"/>
      <c r="P29" s="22"/>
      <c r="Q29" s="21"/>
      <c r="R29" s="22"/>
      <c r="S29" s="23">
        <v>30820.0</v>
      </c>
      <c r="T29" s="24" t="s">
        <v>262</v>
      </c>
      <c r="U29" s="23">
        <v>42642.0</v>
      </c>
      <c r="V29" s="48" t="s">
        <v>263</v>
      </c>
      <c r="W29" s="41"/>
      <c r="X29" s="42"/>
      <c r="Y29" s="42"/>
      <c r="Z29" s="42"/>
      <c r="AA29" s="42"/>
    </row>
    <row r="30">
      <c r="A30" s="29" t="s">
        <v>255</v>
      </c>
      <c r="B30" s="29" t="s">
        <v>264</v>
      </c>
      <c r="C30" s="29" t="s">
        <v>265</v>
      </c>
      <c r="D30" s="29" t="s">
        <v>154</v>
      </c>
      <c r="E30" s="29" t="s">
        <v>33</v>
      </c>
      <c r="F30" s="30" t="s">
        <v>155</v>
      </c>
      <c r="G30" s="29" t="s">
        <v>266</v>
      </c>
      <c r="H30" s="84" t="s">
        <v>267</v>
      </c>
      <c r="I30" s="31">
        <v>43314.0</v>
      </c>
      <c r="J30" s="33"/>
      <c r="K30" s="29" t="s">
        <v>268</v>
      </c>
      <c r="L30" s="34">
        <v>42887.0</v>
      </c>
      <c r="M30" s="33"/>
      <c r="N30" s="35"/>
      <c r="O30" s="33"/>
      <c r="P30" s="35"/>
      <c r="Q30" s="33"/>
      <c r="R30" s="35"/>
      <c r="S30" s="23">
        <v>43183.0</v>
      </c>
      <c r="T30" s="24"/>
      <c r="U30" s="23"/>
      <c r="V30" s="25"/>
      <c r="W30" s="33"/>
      <c r="X30" s="11"/>
      <c r="Y30" s="11"/>
      <c r="Z30" s="11"/>
      <c r="AA30" s="11"/>
    </row>
    <row r="31">
      <c r="A31" s="29" t="s">
        <v>269</v>
      </c>
      <c r="B31" s="29" t="s">
        <v>270</v>
      </c>
      <c r="C31" s="29" t="s">
        <v>271</v>
      </c>
      <c r="D31" s="29" t="s">
        <v>272</v>
      </c>
      <c r="E31" s="29" t="s">
        <v>33</v>
      </c>
      <c r="F31" s="30" t="s">
        <v>273</v>
      </c>
      <c r="G31" s="29" t="s">
        <v>274</v>
      </c>
      <c r="H31" s="29" t="s">
        <v>275</v>
      </c>
      <c r="I31" s="31">
        <v>43158.0</v>
      </c>
      <c r="J31" s="33"/>
      <c r="K31" s="29" t="s">
        <v>276</v>
      </c>
      <c r="L31" s="34">
        <v>42667.0</v>
      </c>
      <c r="M31" s="33"/>
      <c r="N31" s="35"/>
      <c r="O31" s="33"/>
      <c r="P31" s="35"/>
      <c r="Q31" s="33"/>
      <c r="R31" s="35"/>
      <c r="S31" s="23">
        <v>43437.0</v>
      </c>
      <c r="T31" s="39" t="s">
        <v>277</v>
      </c>
      <c r="U31" s="77"/>
      <c r="V31" s="25"/>
      <c r="W31" s="33"/>
      <c r="X31" s="11"/>
      <c r="Y31" s="11"/>
      <c r="Z31" s="11"/>
      <c r="AA31" s="11"/>
    </row>
    <row r="32">
      <c r="A32" s="14" t="s">
        <v>278</v>
      </c>
      <c r="B32" s="14" t="s">
        <v>279</v>
      </c>
      <c r="C32" s="14" t="s">
        <v>280</v>
      </c>
      <c r="D32" s="14" t="s">
        <v>32</v>
      </c>
      <c r="E32" s="14" t="s">
        <v>33</v>
      </c>
      <c r="F32" s="15" t="s">
        <v>34</v>
      </c>
      <c r="G32" s="14" t="s">
        <v>281</v>
      </c>
      <c r="H32" s="85" t="s">
        <v>282</v>
      </c>
      <c r="I32" s="17">
        <v>42552.0</v>
      </c>
      <c r="J32" s="14"/>
      <c r="K32" s="14" t="s">
        <v>283</v>
      </c>
      <c r="L32" s="20">
        <v>41464.0</v>
      </c>
      <c r="M32" s="14" t="s">
        <v>284</v>
      </c>
      <c r="N32" s="20">
        <v>42707.0</v>
      </c>
      <c r="O32" s="37" t="s">
        <v>285</v>
      </c>
      <c r="P32" s="86">
        <v>43661.0</v>
      </c>
      <c r="Q32" s="21"/>
      <c r="R32" s="22"/>
      <c r="S32" s="53">
        <v>42416.0</v>
      </c>
      <c r="T32" s="54" t="s">
        <v>286</v>
      </c>
      <c r="U32" s="53">
        <v>42576.0</v>
      </c>
      <c r="V32" s="55" t="s">
        <v>287</v>
      </c>
      <c r="W32" s="87"/>
      <c r="X32" s="88"/>
      <c r="Y32" s="88"/>
      <c r="Z32" s="88"/>
      <c r="AA32" s="88"/>
    </row>
    <row r="33">
      <c r="A33" s="29" t="s">
        <v>288</v>
      </c>
      <c r="B33" s="29" t="s">
        <v>289</v>
      </c>
      <c r="C33" s="29" t="s">
        <v>290</v>
      </c>
      <c r="D33" s="29" t="s">
        <v>291</v>
      </c>
      <c r="E33" s="29" t="s">
        <v>33</v>
      </c>
      <c r="F33" s="30" t="s">
        <v>292</v>
      </c>
      <c r="G33" s="29" t="s">
        <v>293</v>
      </c>
      <c r="H33" s="29" t="s">
        <v>294</v>
      </c>
      <c r="I33" s="34">
        <v>43482.0</v>
      </c>
      <c r="J33" s="33"/>
      <c r="K33" s="29" t="s">
        <v>107</v>
      </c>
      <c r="L33" s="80">
        <v>41842.0</v>
      </c>
      <c r="M33" s="29" t="s">
        <v>295</v>
      </c>
      <c r="N33" s="80">
        <v>42579.0</v>
      </c>
      <c r="O33" s="33"/>
      <c r="P33" s="33"/>
      <c r="Q33" s="33"/>
      <c r="R33" s="33"/>
      <c r="S33" s="63">
        <v>43557.0</v>
      </c>
      <c r="T33" s="29" t="s">
        <v>296</v>
      </c>
      <c r="U33" s="63">
        <v>43655.0</v>
      </c>
      <c r="V33" s="33"/>
      <c r="W33" s="33"/>
      <c r="X33" s="11"/>
      <c r="Y33" s="11"/>
      <c r="Z33" s="11"/>
      <c r="AA33" s="11"/>
    </row>
    <row r="34">
      <c r="A34" s="19" t="s">
        <v>297</v>
      </c>
      <c r="B34" s="19" t="s">
        <v>298</v>
      </c>
      <c r="C34" s="14" t="s">
        <v>299</v>
      </c>
      <c r="D34" s="19" t="s">
        <v>32</v>
      </c>
      <c r="E34" s="14" t="s">
        <v>33</v>
      </c>
      <c r="F34" s="15" t="s">
        <v>34</v>
      </c>
      <c r="G34" s="19" t="s">
        <v>300</v>
      </c>
      <c r="H34" s="89" t="str">
        <f>HYPERLINK("mailto:megannorke@gmail.com","megannorke@gmail.com")</f>
        <v>megannorke@gmail.com</v>
      </c>
      <c r="I34" s="17">
        <v>42594.0</v>
      </c>
      <c r="J34" s="21"/>
      <c r="K34" s="19" t="s">
        <v>301</v>
      </c>
      <c r="L34" s="36">
        <v>40749.0</v>
      </c>
      <c r="M34" s="19" t="s">
        <v>94</v>
      </c>
      <c r="N34" s="36">
        <v>41139.0</v>
      </c>
      <c r="O34" s="37" t="s">
        <v>302</v>
      </c>
      <c r="P34" s="46">
        <v>42369.0</v>
      </c>
      <c r="Q34" s="21"/>
      <c r="R34" s="22"/>
      <c r="S34" s="81">
        <v>41388.0</v>
      </c>
      <c r="T34" s="90" t="s">
        <v>303</v>
      </c>
      <c r="U34" s="81">
        <v>41544.0</v>
      </c>
      <c r="V34" s="67"/>
      <c r="W34" s="87"/>
      <c r="X34" s="88"/>
      <c r="Y34" s="88"/>
      <c r="Z34" s="88"/>
      <c r="AA34" s="88"/>
    </row>
    <row r="35">
      <c r="A35" s="29" t="s">
        <v>304</v>
      </c>
      <c r="B35" s="29" t="s">
        <v>305</v>
      </c>
      <c r="C35" s="29" t="s">
        <v>306</v>
      </c>
      <c r="D35" s="29" t="s">
        <v>43</v>
      </c>
      <c r="E35" s="29" t="s">
        <v>33</v>
      </c>
      <c r="F35" s="30" t="s">
        <v>65</v>
      </c>
      <c r="G35" s="29" t="s">
        <v>307</v>
      </c>
      <c r="H35" s="29" t="s">
        <v>308</v>
      </c>
      <c r="I35" s="34">
        <v>43482.0</v>
      </c>
      <c r="J35" s="33"/>
      <c r="K35" s="29" t="s">
        <v>309</v>
      </c>
      <c r="L35" s="80">
        <v>42348.0</v>
      </c>
      <c r="M35" s="33"/>
      <c r="N35" s="33"/>
      <c r="O35" s="33"/>
      <c r="P35" s="63"/>
      <c r="Q35" s="33"/>
      <c r="R35" s="33"/>
      <c r="S35" s="91">
        <v>43730.0</v>
      </c>
      <c r="T35" s="29" t="s">
        <v>310</v>
      </c>
      <c r="U35" s="33"/>
      <c r="V35" s="33"/>
      <c r="W35" s="33"/>
      <c r="X35" s="11"/>
      <c r="Y35" s="11"/>
      <c r="Z35" s="11"/>
      <c r="AA35" s="11"/>
    </row>
    <row r="36">
      <c r="A36" s="14" t="s">
        <v>311</v>
      </c>
      <c r="B36" s="14" t="s">
        <v>312</v>
      </c>
      <c r="C36" s="14" t="s">
        <v>313</v>
      </c>
      <c r="D36" s="14" t="s">
        <v>50</v>
      </c>
      <c r="E36" s="14" t="s">
        <v>33</v>
      </c>
      <c r="F36" s="15" t="s">
        <v>314</v>
      </c>
      <c r="G36" s="14" t="s">
        <v>315</v>
      </c>
      <c r="H36" s="9" t="s">
        <v>316</v>
      </c>
      <c r="I36" s="17">
        <v>43439.0</v>
      </c>
      <c r="J36" s="21"/>
      <c r="K36" s="14" t="s">
        <v>317</v>
      </c>
      <c r="L36" s="36"/>
      <c r="M36" s="37" t="s">
        <v>71</v>
      </c>
      <c r="N36" s="22"/>
      <c r="O36" s="37" t="s">
        <v>318</v>
      </c>
      <c r="P36" s="22"/>
      <c r="Q36" s="21"/>
      <c r="R36" s="22"/>
      <c r="S36" s="23">
        <v>43278.0</v>
      </c>
      <c r="T36" s="90"/>
      <c r="U36" s="81"/>
      <c r="V36" s="67"/>
      <c r="W36" s="27"/>
      <c r="X36" s="28"/>
      <c r="Y36" s="28"/>
      <c r="Z36" s="28"/>
      <c r="AA36" s="28"/>
    </row>
    <row r="37">
      <c r="A37" s="19" t="s">
        <v>319</v>
      </c>
      <c r="B37" s="19" t="s">
        <v>320</v>
      </c>
      <c r="C37" s="19" t="s">
        <v>321</v>
      </c>
      <c r="D37" s="19" t="s">
        <v>32</v>
      </c>
      <c r="E37" s="14" t="s">
        <v>33</v>
      </c>
      <c r="F37" s="15" t="s">
        <v>34</v>
      </c>
      <c r="G37" s="19" t="s">
        <v>322</v>
      </c>
      <c r="H37" s="89" t="str">
        <f>HYPERLINK("mailto:mypdesign@charter.net","mypdesign@charter.net")</f>
        <v>mypdesign@charter.net</v>
      </c>
      <c r="I37" s="17">
        <v>41578.0</v>
      </c>
      <c r="J37" s="21"/>
      <c r="K37" s="19" t="s">
        <v>323</v>
      </c>
      <c r="L37" s="36">
        <v>40968.0</v>
      </c>
      <c r="M37" s="37" t="s">
        <v>324</v>
      </c>
      <c r="N37" s="22"/>
      <c r="O37" s="21"/>
      <c r="P37" s="22"/>
      <c r="Q37" s="21"/>
      <c r="R37" s="22"/>
      <c r="S37" s="81">
        <v>41292.0</v>
      </c>
      <c r="T37" s="90" t="s">
        <v>325</v>
      </c>
      <c r="U37" s="81">
        <v>41543.0</v>
      </c>
      <c r="V37" s="67"/>
      <c r="W37" s="27"/>
      <c r="X37" s="28"/>
      <c r="Y37" s="28"/>
      <c r="Z37" s="28"/>
      <c r="AA37" s="28"/>
    </row>
    <row r="38">
      <c r="A38" s="14" t="s">
        <v>326</v>
      </c>
      <c r="B38" s="14" t="s">
        <v>327</v>
      </c>
      <c r="C38" s="14" t="s">
        <v>328</v>
      </c>
      <c r="D38" s="14" t="s">
        <v>50</v>
      </c>
      <c r="E38" s="14" t="s">
        <v>33</v>
      </c>
      <c r="F38" s="15" t="s">
        <v>329</v>
      </c>
      <c r="G38" s="14" t="s">
        <v>330</v>
      </c>
      <c r="H38" s="92" t="s">
        <v>331</v>
      </c>
      <c r="I38" s="17">
        <v>42392.0</v>
      </c>
      <c r="J38" s="37"/>
      <c r="K38" s="14" t="s">
        <v>332</v>
      </c>
      <c r="L38" s="20">
        <v>41808.0</v>
      </c>
      <c r="M38" s="14" t="s">
        <v>333</v>
      </c>
      <c r="N38" s="20">
        <v>42868.0</v>
      </c>
      <c r="O38" s="37"/>
      <c r="P38" s="38"/>
      <c r="Q38" s="21"/>
      <c r="R38" s="22"/>
      <c r="S38" s="23">
        <v>32329.0</v>
      </c>
      <c r="T38" s="24" t="s">
        <v>334</v>
      </c>
      <c r="U38" s="23">
        <v>42641.0</v>
      </c>
      <c r="V38" s="55" t="s">
        <v>335</v>
      </c>
      <c r="W38" s="94"/>
      <c r="X38" s="98"/>
      <c r="Y38" s="98"/>
      <c r="Z38" s="98"/>
      <c r="AA38" s="98"/>
    </row>
    <row r="39">
      <c r="A39" s="14" t="s">
        <v>337</v>
      </c>
      <c r="B39" s="14" t="s">
        <v>338</v>
      </c>
      <c r="C39" s="14" t="s">
        <v>339</v>
      </c>
      <c r="D39" s="14" t="s">
        <v>32</v>
      </c>
      <c r="E39" s="14" t="s">
        <v>33</v>
      </c>
      <c r="F39" s="15" t="s">
        <v>34</v>
      </c>
      <c r="G39" s="14" t="s">
        <v>340</v>
      </c>
      <c r="H39" s="49" t="s">
        <v>341</v>
      </c>
      <c r="I39" s="17">
        <v>42384.0</v>
      </c>
      <c r="J39" s="14" t="s">
        <v>342</v>
      </c>
      <c r="K39" s="14" t="s">
        <v>343</v>
      </c>
      <c r="L39" s="20">
        <v>40736.0</v>
      </c>
      <c r="M39" s="37" t="s">
        <v>345</v>
      </c>
      <c r="N39" s="38">
        <v>41754.0</v>
      </c>
      <c r="O39" s="21"/>
      <c r="P39" s="38">
        <v>42430.0</v>
      </c>
      <c r="Q39" s="21"/>
      <c r="R39" s="22"/>
      <c r="S39" s="53">
        <v>30020.0</v>
      </c>
      <c r="T39" s="54" t="s">
        <v>346</v>
      </c>
      <c r="U39" s="53">
        <v>40467.0</v>
      </c>
      <c r="V39" s="25"/>
      <c r="W39" s="27"/>
      <c r="X39" s="28"/>
      <c r="Y39" s="28"/>
      <c r="Z39" s="28"/>
      <c r="AA39" s="28"/>
    </row>
    <row r="40">
      <c r="A40" s="14" t="s">
        <v>347</v>
      </c>
      <c r="B40" s="14" t="s">
        <v>349</v>
      </c>
      <c r="C40" s="14" t="s">
        <v>350</v>
      </c>
      <c r="D40" s="14" t="s">
        <v>43</v>
      </c>
      <c r="E40" s="102" t="s">
        <v>33</v>
      </c>
      <c r="F40" s="104" t="s">
        <v>87</v>
      </c>
      <c r="G40" s="14" t="s">
        <v>353</v>
      </c>
      <c r="H40" s="16" t="s">
        <v>354</v>
      </c>
      <c r="I40" s="106">
        <v>42664.0</v>
      </c>
      <c r="J40" s="102"/>
      <c r="K40" s="14" t="s">
        <v>355</v>
      </c>
      <c r="L40" s="83">
        <v>41673.0</v>
      </c>
      <c r="M40" s="37"/>
      <c r="N40" s="38"/>
      <c r="O40" s="21"/>
      <c r="P40" s="22"/>
      <c r="Q40" s="21"/>
      <c r="R40" s="22"/>
      <c r="S40" s="23">
        <v>42524.0</v>
      </c>
      <c r="T40" s="24" t="s">
        <v>356</v>
      </c>
      <c r="U40" s="23">
        <v>42636.0</v>
      </c>
      <c r="V40" s="25"/>
      <c r="W40" s="56"/>
      <c r="X40" s="57"/>
      <c r="Y40" s="57"/>
      <c r="Z40" s="57"/>
      <c r="AA40" s="57"/>
    </row>
    <row r="41">
      <c r="A41" s="14" t="s">
        <v>357</v>
      </c>
      <c r="B41" s="14" t="s">
        <v>358</v>
      </c>
      <c r="C41" s="14" t="s">
        <v>359</v>
      </c>
      <c r="D41" s="109" t="s">
        <v>32</v>
      </c>
      <c r="E41" s="14" t="s">
        <v>33</v>
      </c>
      <c r="F41" s="15" t="s">
        <v>34</v>
      </c>
      <c r="G41" s="111" t="s">
        <v>360</v>
      </c>
      <c r="H41" s="16" t="s">
        <v>362</v>
      </c>
      <c r="I41" s="113">
        <v>42943.0</v>
      </c>
      <c r="J41" s="19"/>
      <c r="K41" s="14" t="s">
        <v>363</v>
      </c>
      <c r="L41" s="20">
        <v>42457.0</v>
      </c>
      <c r="M41" s="14" t="s">
        <v>205</v>
      </c>
      <c r="N41" s="20">
        <v>43276.0</v>
      </c>
      <c r="O41" s="21"/>
      <c r="P41" s="22"/>
      <c r="Q41" s="21"/>
      <c r="R41" s="22"/>
      <c r="S41" s="23">
        <v>30248.0</v>
      </c>
      <c r="T41" s="24" t="s">
        <v>364</v>
      </c>
      <c r="U41" s="23">
        <v>42234.0</v>
      </c>
      <c r="V41" s="25"/>
      <c r="W41" s="27"/>
      <c r="X41" s="28"/>
      <c r="Y41" s="28"/>
      <c r="Z41" s="28"/>
      <c r="AA41" s="28"/>
    </row>
    <row r="42">
      <c r="A42" s="14" t="s">
        <v>318</v>
      </c>
      <c r="B42" s="14" t="s">
        <v>365</v>
      </c>
      <c r="C42" s="14" t="s">
        <v>366</v>
      </c>
      <c r="D42" s="14" t="s">
        <v>145</v>
      </c>
      <c r="E42" s="117" t="s">
        <v>33</v>
      </c>
      <c r="F42" s="119" t="s">
        <v>51</v>
      </c>
      <c r="G42" s="14" t="s">
        <v>382</v>
      </c>
      <c r="H42" s="16" t="s">
        <v>383</v>
      </c>
      <c r="I42" s="121">
        <v>42949.0</v>
      </c>
      <c r="J42" s="123"/>
      <c r="K42" s="14" t="s">
        <v>394</v>
      </c>
      <c r="L42" s="20">
        <v>42096.0</v>
      </c>
      <c r="M42" s="14" t="s">
        <v>395</v>
      </c>
      <c r="N42" s="36"/>
      <c r="O42" s="37"/>
      <c r="P42" s="38"/>
      <c r="Q42" s="21"/>
      <c r="R42" s="22"/>
      <c r="S42" s="23">
        <v>41787.0</v>
      </c>
      <c r="T42" s="24" t="s">
        <v>108</v>
      </c>
      <c r="U42" s="23">
        <v>42737.0</v>
      </c>
      <c r="V42" s="39"/>
      <c r="W42" s="41"/>
      <c r="X42" s="42"/>
      <c r="Y42" s="42"/>
      <c r="Z42" s="42"/>
      <c r="AA42" s="42"/>
    </row>
    <row r="43">
      <c r="A43" s="14" t="s">
        <v>318</v>
      </c>
      <c r="B43" s="14" t="s">
        <v>401</v>
      </c>
      <c r="C43" s="14" t="s">
        <v>402</v>
      </c>
      <c r="D43" s="14" t="s">
        <v>145</v>
      </c>
      <c r="E43" s="14" t="s">
        <v>33</v>
      </c>
      <c r="F43" s="15" t="s">
        <v>51</v>
      </c>
      <c r="G43" s="14" t="s">
        <v>406</v>
      </c>
      <c r="H43" s="16" t="s">
        <v>408</v>
      </c>
      <c r="I43" s="17">
        <v>42709.0</v>
      </c>
      <c r="J43" s="19"/>
      <c r="K43" s="14" t="s">
        <v>409</v>
      </c>
      <c r="L43" s="20">
        <v>42563.0</v>
      </c>
      <c r="M43" s="128" t="s">
        <v>185</v>
      </c>
      <c r="N43" s="59"/>
      <c r="O43" s="21"/>
      <c r="P43" s="22"/>
      <c r="Q43" s="21"/>
      <c r="R43" s="22"/>
      <c r="S43" s="23">
        <v>29662.0</v>
      </c>
      <c r="T43" s="24" t="s">
        <v>415</v>
      </c>
      <c r="U43" s="23">
        <v>41538.0</v>
      </c>
      <c r="V43" s="48"/>
      <c r="W43" s="41"/>
      <c r="X43" s="42"/>
      <c r="Y43" s="42"/>
      <c r="Z43" s="42"/>
      <c r="AA43" s="42"/>
    </row>
    <row r="44">
      <c r="A44" s="14" t="s">
        <v>416</v>
      </c>
      <c r="B44" s="14" t="s">
        <v>418</v>
      </c>
      <c r="C44" s="14" t="s">
        <v>421</v>
      </c>
      <c r="D44" s="14" t="s">
        <v>423</v>
      </c>
      <c r="E44" s="14" t="s">
        <v>33</v>
      </c>
      <c r="F44" s="15" t="s">
        <v>34</v>
      </c>
      <c r="G44" s="14" t="s">
        <v>426</v>
      </c>
      <c r="H44" s="49" t="s">
        <v>427</v>
      </c>
      <c r="I44" s="17">
        <v>42698.0</v>
      </c>
      <c r="J44" s="14" t="s">
        <v>428</v>
      </c>
      <c r="K44" s="14" t="s">
        <v>429</v>
      </c>
      <c r="L44" s="20">
        <v>41582.0</v>
      </c>
      <c r="M44" s="19"/>
      <c r="N44" s="36"/>
      <c r="O44" s="21"/>
      <c r="P44" s="22"/>
      <c r="Q44" s="21"/>
      <c r="R44" s="22"/>
      <c r="S44" s="53">
        <v>30658.0</v>
      </c>
      <c r="T44" s="54" t="s">
        <v>431</v>
      </c>
      <c r="U44" s="53">
        <v>40426.0</v>
      </c>
      <c r="V44" s="25"/>
      <c r="W44" s="27"/>
      <c r="X44" s="28"/>
      <c r="Y44" s="28"/>
      <c r="Z44" s="28"/>
      <c r="AA44" s="28"/>
    </row>
    <row r="45">
      <c r="A45" s="19" t="s">
        <v>432</v>
      </c>
      <c r="B45" s="19" t="s">
        <v>433</v>
      </c>
      <c r="C45" s="14" t="s">
        <v>435</v>
      </c>
      <c r="D45" s="19" t="s">
        <v>32</v>
      </c>
      <c r="E45" s="14" t="s">
        <v>33</v>
      </c>
      <c r="F45" s="15" t="s">
        <v>34</v>
      </c>
      <c r="G45" s="19" t="s">
        <v>436</v>
      </c>
      <c r="H45" s="25" t="s">
        <v>437</v>
      </c>
      <c r="I45" s="17">
        <v>41929.0</v>
      </c>
      <c r="J45" s="19" t="s">
        <v>438</v>
      </c>
      <c r="K45" s="19" t="s">
        <v>439</v>
      </c>
      <c r="L45" s="36">
        <v>41690.0</v>
      </c>
      <c r="M45" s="37" t="s">
        <v>440</v>
      </c>
      <c r="N45" s="46">
        <v>42501.0</v>
      </c>
      <c r="O45" s="21"/>
      <c r="P45" s="22"/>
      <c r="Q45" s="21"/>
      <c r="R45" s="22"/>
      <c r="S45" s="77">
        <v>41877.0</v>
      </c>
      <c r="T45" s="25" t="s">
        <v>126</v>
      </c>
      <c r="U45" s="77">
        <v>41871.0</v>
      </c>
      <c r="V45" s="55"/>
      <c r="W45" s="87"/>
      <c r="X45" s="88"/>
      <c r="Y45" s="88"/>
      <c r="Z45" s="88"/>
      <c r="AA45" s="88"/>
    </row>
    <row r="46">
      <c r="A46" s="29" t="s">
        <v>441</v>
      </c>
      <c r="B46" s="29" t="s">
        <v>442</v>
      </c>
      <c r="C46" s="29" t="s">
        <v>443</v>
      </c>
      <c r="D46" s="29" t="s">
        <v>444</v>
      </c>
      <c r="E46" s="29" t="s">
        <v>33</v>
      </c>
      <c r="F46" s="30" t="s">
        <v>155</v>
      </c>
      <c r="G46" s="29" t="s">
        <v>446</v>
      </c>
      <c r="H46" s="29" t="s">
        <v>447</v>
      </c>
      <c r="I46" s="31">
        <v>43158.0</v>
      </c>
      <c r="J46" s="33"/>
      <c r="K46" s="29" t="s">
        <v>63</v>
      </c>
      <c r="L46" s="34">
        <v>41786.0</v>
      </c>
      <c r="M46" s="29" t="s">
        <v>452</v>
      </c>
      <c r="N46" s="34">
        <v>42546.0</v>
      </c>
      <c r="O46" s="78" t="s">
        <v>185</v>
      </c>
      <c r="P46" s="35"/>
      <c r="Q46" s="33"/>
      <c r="R46" s="35"/>
      <c r="S46" s="23">
        <v>43204.0</v>
      </c>
      <c r="T46" s="39" t="s">
        <v>453</v>
      </c>
      <c r="U46" s="58">
        <v>43317.0</v>
      </c>
      <c r="V46" s="25"/>
      <c r="W46" s="33"/>
      <c r="X46" s="11"/>
      <c r="Y46" s="11"/>
      <c r="Z46" s="11"/>
      <c r="AA46" s="11"/>
    </row>
    <row r="47">
      <c r="A47" s="14" t="s">
        <v>454</v>
      </c>
      <c r="B47" s="14" t="s">
        <v>455</v>
      </c>
      <c r="C47" s="14" t="s">
        <v>456</v>
      </c>
      <c r="D47" s="14" t="s">
        <v>172</v>
      </c>
      <c r="E47" s="14" t="s">
        <v>33</v>
      </c>
      <c r="F47" s="15" t="s">
        <v>173</v>
      </c>
      <c r="G47" s="14" t="s">
        <v>457</v>
      </c>
      <c r="H47" s="16" t="s">
        <v>458</v>
      </c>
      <c r="I47" s="17">
        <v>42326.0</v>
      </c>
      <c r="J47" s="37" t="s">
        <v>457</v>
      </c>
      <c r="K47" s="14" t="s">
        <v>459</v>
      </c>
      <c r="L47" s="20">
        <v>41114.0</v>
      </c>
      <c r="M47" s="21"/>
      <c r="N47" s="22"/>
      <c r="O47" s="21"/>
      <c r="P47" s="22"/>
      <c r="Q47" s="21"/>
      <c r="R47" s="22"/>
      <c r="S47" s="23">
        <v>26097.0</v>
      </c>
      <c r="T47" s="24" t="s">
        <v>199</v>
      </c>
      <c r="U47" s="23">
        <v>42287.0</v>
      </c>
      <c r="V47" s="25"/>
      <c r="W47" s="27"/>
      <c r="X47" s="28"/>
      <c r="Y47" s="28"/>
      <c r="Z47" s="28"/>
      <c r="AA47" s="28"/>
    </row>
    <row r="48">
      <c r="A48" s="14" t="s">
        <v>460</v>
      </c>
      <c r="B48" s="14" t="s">
        <v>461</v>
      </c>
      <c r="C48" s="14" t="s">
        <v>462</v>
      </c>
      <c r="D48" s="14" t="s">
        <v>32</v>
      </c>
      <c r="E48" s="14" t="s">
        <v>33</v>
      </c>
      <c r="F48" s="15" t="s">
        <v>34</v>
      </c>
      <c r="G48" s="14" t="s">
        <v>463</v>
      </c>
      <c r="H48" s="49" t="s">
        <v>464</v>
      </c>
      <c r="I48" s="17">
        <v>42292.0</v>
      </c>
      <c r="J48" s="19"/>
      <c r="K48" s="14" t="s">
        <v>465</v>
      </c>
      <c r="L48" s="20">
        <v>41713.0</v>
      </c>
      <c r="M48" s="14" t="s">
        <v>466</v>
      </c>
      <c r="N48" s="20">
        <v>42937.0</v>
      </c>
      <c r="O48" s="21"/>
      <c r="P48" s="22"/>
      <c r="Q48" s="21"/>
      <c r="R48" s="22"/>
      <c r="S48" s="53">
        <v>29691.0</v>
      </c>
      <c r="T48" s="54" t="s">
        <v>296</v>
      </c>
      <c r="U48" s="53">
        <v>41034.0</v>
      </c>
      <c r="V48" s="55"/>
      <c r="W48" s="27"/>
      <c r="X48" s="28"/>
      <c r="Y48" s="28"/>
      <c r="Z48" s="28"/>
      <c r="AA48" s="28"/>
    </row>
    <row r="49">
      <c r="A49" s="29" t="s">
        <v>467</v>
      </c>
      <c r="B49" s="29" t="s">
        <v>468</v>
      </c>
      <c r="C49" s="29" t="s">
        <v>469</v>
      </c>
      <c r="D49" s="29" t="s">
        <v>272</v>
      </c>
      <c r="E49" s="29" t="s">
        <v>33</v>
      </c>
      <c r="F49" s="30" t="s">
        <v>273</v>
      </c>
      <c r="G49" s="29" t="s">
        <v>471</v>
      </c>
      <c r="H49" s="29" t="s">
        <v>472</v>
      </c>
      <c r="I49" s="34">
        <v>43501.0</v>
      </c>
      <c r="J49" s="33"/>
      <c r="K49" s="29" t="s">
        <v>136</v>
      </c>
      <c r="L49" s="80">
        <v>42650.0</v>
      </c>
      <c r="M49" s="136" t="s">
        <v>223</v>
      </c>
      <c r="N49" s="33"/>
      <c r="O49" s="33"/>
      <c r="P49" s="33"/>
      <c r="Q49" s="33"/>
      <c r="R49" s="33"/>
      <c r="S49" s="63">
        <v>43708.0</v>
      </c>
      <c r="T49" s="29" t="s">
        <v>485</v>
      </c>
      <c r="U49" s="63">
        <v>43516.0</v>
      </c>
      <c r="V49" s="33"/>
      <c r="W49" s="33"/>
      <c r="X49" s="11"/>
      <c r="Y49" s="11"/>
      <c r="Z49" s="11"/>
      <c r="AA49" s="11"/>
    </row>
    <row r="50">
      <c r="A50" s="14" t="s">
        <v>486</v>
      </c>
      <c r="B50" s="14" t="s">
        <v>487</v>
      </c>
      <c r="C50" s="14" t="s">
        <v>488</v>
      </c>
      <c r="D50" s="14" t="s">
        <v>50</v>
      </c>
      <c r="E50" s="14" t="s">
        <v>33</v>
      </c>
      <c r="F50" s="15" t="s">
        <v>51</v>
      </c>
      <c r="G50" s="14" t="s">
        <v>491</v>
      </c>
      <c r="H50" s="16" t="s">
        <v>493</v>
      </c>
      <c r="I50" s="17">
        <v>43052.0</v>
      </c>
      <c r="J50" s="19"/>
      <c r="K50" s="14" t="s">
        <v>494</v>
      </c>
      <c r="L50" s="20">
        <v>41731.0</v>
      </c>
      <c r="M50" s="14" t="s">
        <v>495</v>
      </c>
      <c r="N50" s="20">
        <v>42238.0</v>
      </c>
      <c r="O50" s="37"/>
      <c r="P50" s="38"/>
      <c r="Q50" s="21"/>
      <c r="R50" s="22"/>
      <c r="S50" s="23">
        <v>30938.0</v>
      </c>
      <c r="T50" s="24" t="s">
        <v>496</v>
      </c>
      <c r="U50" s="23">
        <v>40738.0</v>
      </c>
      <c r="V50" s="39"/>
      <c r="W50" s="41"/>
      <c r="X50" s="42"/>
      <c r="Y50" s="42"/>
      <c r="Z50" s="42"/>
      <c r="AA50" s="42"/>
    </row>
    <row r="51">
      <c r="A51" s="14" t="s">
        <v>501</v>
      </c>
      <c r="B51" s="14" t="s">
        <v>503</v>
      </c>
      <c r="C51" s="14" t="s">
        <v>505</v>
      </c>
      <c r="D51" s="14" t="s">
        <v>32</v>
      </c>
      <c r="E51" s="14" t="s">
        <v>33</v>
      </c>
      <c r="F51" s="15" t="s">
        <v>34</v>
      </c>
      <c r="G51" s="14" t="s">
        <v>506</v>
      </c>
      <c r="H51" s="16" t="s">
        <v>508</v>
      </c>
      <c r="I51" s="17">
        <v>42896.0</v>
      </c>
      <c r="J51" s="14" t="s">
        <v>510</v>
      </c>
      <c r="K51" s="14" t="s">
        <v>511</v>
      </c>
      <c r="L51" s="17">
        <v>41388.0</v>
      </c>
      <c r="M51" s="128" t="s">
        <v>185</v>
      </c>
      <c r="N51" s="20"/>
      <c r="O51" s="37"/>
      <c r="P51" s="138"/>
      <c r="Q51" s="21"/>
      <c r="R51" s="22"/>
      <c r="S51" s="23">
        <v>30851.0</v>
      </c>
      <c r="T51" s="24" t="s">
        <v>518</v>
      </c>
      <c r="U51" s="23">
        <v>39811.0</v>
      </c>
      <c r="V51" s="25"/>
      <c r="W51" s="27"/>
      <c r="X51" s="28"/>
      <c r="Y51" s="28"/>
      <c r="Z51" s="28"/>
      <c r="AA51" s="28"/>
    </row>
    <row r="52">
      <c r="A52" s="29" t="s">
        <v>519</v>
      </c>
      <c r="B52" s="29" t="s">
        <v>520</v>
      </c>
      <c r="C52" s="29" t="s">
        <v>521</v>
      </c>
      <c r="D52" s="29" t="s">
        <v>32</v>
      </c>
      <c r="E52" s="29" t="s">
        <v>33</v>
      </c>
      <c r="F52" s="30" t="s">
        <v>34</v>
      </c>
      <c r="G52" s="29" t="s">
        <v>522</v>
      </c>
      <c r="H52" s="29" t="s">
        <v>523</v>
      </c>
      <c r="I52" s="34">
        <v>43501.0</v>
      </c>
      <c r="J52" s="33"/>
      <c r="K52" s="29" t="s">
        <v>524</v>
      </c>
      <c r="L52" s="80">
        <v>43211.0</v>
      </c>
      <c r="M52" s="33"/>
      <c r="N52" s="33"/>
      <c r="O52" s="33"/>
      <c r="P52" s="33"/>
      <c r="Q52" s="33"/>
      <c r="R52" s="33"/>
      <c r="S52" s="63">
        <v>43595.0</v>
      </c>
      <c r="T52" s="29" t="s">
        <v>186</v>
      </c>
      <c r="U52" s="63">
        <v>43736.0</v>
      </c>
      <c r="V52" s="33"/>
      <c r="W52" s="33"/>
      <c r="X52" s="11"/>
      <c r="Y52" s="11"/>
      <c r="Z52" s="11"/>
      <c r="AA52" s="11"/>
    </row>
    <row r="53">
      <c r="A53" s="33"/>
      <c r="B53" s="33"/>
      <c r="C53" s="33"/>
      <c r="D53" s="33"/>
      <c r="E53" s="33"/>
      <c r="F53" s="139"/>
      <c r="G53" s="33"/>
      <c r="H53" s="33"/>
      <c r="I53" s="35"/>
      <c r="J53" s="33"/>
      <c r="K53" s="33"/>
      <c r="L53" s="33"/>
      <c r="M53" s="33"/>
      <c r="N53" s="33"/>
      <c r="O53" s="33"/>
      <c r="P53" s="33"/>
      <c r="Q53" s="33"/>
      <c r="R53" s="33"/>
      <c r="S53" s="33"/>
      <c r="T53" s="33"/>
      <c r="U53" s="33"/>
      <c r="V53" s="33"/>
      <c r="W53" s="33"/>
      <c r="X53" s="11"/>
      <c r="Y53" s="11"/>
      <c r="Z53" s="11"/>
      <c r="AA53" s="11"/>
    </row>
    <row r="54">
      <c r="A54" s="33"/>
      <c r="B54" s="33"/>
      <c r="C54" s="33"/>
      <c r="D54" s="33"/>
      <c r="E54" s="33"/>
      <c r="F54" s="139"/>
      <c r="G54" s="33"/>
      <c r="H54" s="33"/>
      <c r="I54" s="35"/>
      <c r="J54" s="33"/>
      <c r="K54" s="33"/>
      <c r="L54" s="33"/>
      <c r="M54" s="33"/>
      <c r="N54" s="33"/>
      <c r="O54" s="33"/>
      <c r="P54" s="33"/>
      <c r="Q54" s="33"/>
      <c r="R54" s="33"/>
      <c r="S54" s="33"/>
      <c r="T54" s="33"/>
      <c r="U54" s="33"/>
      <c r="V54" s="33"/>
      <c r="W54" s="33"/>
      <c r="X54" s="11"/>
      <c r="Y54" s="11"/>
      <c r="Z54" s="11"/>
      <c r="AA54" s="11"/>
    </row>
    <row r="55">
      <c r="A55" s="33"/>
      <c r="B55" s="33"/>
      <c r="C55" s="33"/>
      <c r="D55" s="33"/>
      <c r="E55" s="33"/>
      <c r="F55" s="139"/>
      <c r="G55" s="33"/>
      <c r="H55" s="33"/>
      <c r="I55" s="35"/>
      <c r="J55" s="33"/>
      <c r="K55" s="33"/>
      <c r="L55" s="33"/>
      <c r="M55" s="33"/>
      <c r="N55" s="33"/>
      <c r="O55" s="33"/>
      <c r="P55" s="33"/>
      <c r="Q55" s="33"/>
      <c r="R55" s="33"/>
      <c r="S55" s="33"/>
      <c r="T55" s="33"/>
      <c r="U55" s="33"/>
      <c r="V55" s="33"/>
      <c r="W55" s="33"/>
      <c r="X55" s="11"/>
      <c r="Y55" s="11"/>
      <c r="Z55" s="11"/>
      <c r="AA55" s="11"/>
    </row>
    <row r="56">
      <c r="A56" s="33"/>
      <c r="B56" s="33"/>
      <c r="C56" s="33"/>
      <c r="D56" s="33"/>
      <c r="E56" s="33"/>
      <c r="F56" s="139"/>
      <c r="G56" s="33"/>
      <c r="H56" s="33"/>
      <c r="I56" s="35"/>
      <c r="J56" s="33"/>
      <c r="K56" s="33"/>
      <c r="L56" s="33"/>
      <c r="M56" s="33"/>
      <c r="N56" s="33"/>
      <c r="O56" s="33"/>
      <c r="P56" s="33"/>
      <c r="Q56" s="33"/>
      <c r="R56" s="33"/>
      <c r="S56" s="33"/>
      <c r="T56" s="33"/>
      <c r="U56" s="33"/>
      <c r="V56" s="33"/>
      <c r="W56" s="33"/>
      <c r="X56" s="11"/>
      <c r="Y56" s="11"/>
      <c r="Z56" s="11"/>
      <c r="AA56" s="11"/>
    </row>
    <row r="57">
      <c r="A57" s="33"/>
      <c r="B57" s="33"/>
      <c r="C57" s="33"/>
      <c r="D57" s="33"/>
      <c r="E57" s="33"/>
      <c r="F57" s="139"/>
      <c r="G57" s="33"/>
      <c r="H57" s="33"/>
      <c r="I57" s="35"/>
      <c r="J57" s="33"/>
      <c r="K57" s="33"/>
      <c r="L57" s="33"/>
      <c r="M57" s="33"/>
      <c r="N57" s="33"/>
      <c r="O57" s="33"/>
      <c r="P57" s="33"/>
      <c r="Q57" s="33"/>
      <c r="R57" s="33"/>
      <c r="S57" s="33"/>
      <c r="T57" s="33"/>
      <c r="U57" s="33"/>
      <c r="V57" s="33"/>
      <c r="W57" s="33"/>
      <c r="X57" s="11"/>
      <c r="Y57" s="11"/>
      <c r="Z57" s="11"/>
      <c r="AA57" s="11"/>
    </row>
    <row r="58">
      <c r="A58" s="33"/>
      <c r="B58" s="33"/>
      <c r="C58" s="33"/>
      <c r="D58" s="33"/>
      <c r="E58" s="33"/>
      <c r="F58" s="139"/>
      <c r="G58" s="33"/>
      <c r="H58" s="33"/>
      <c r="I58" s="35"/>
      <c r="J58" s="33"/>
      <c r="K58" s="33"/>
      <c r="L58" s="33"/>
      <c r="M58" s="33"/>
      <c r="N58" s="33"/>
      <c r="O58" s="33"/>
      <c r="P58" s="33"/>
      <c r="Q58" s="33"/>
      <c r="R58" s="33"/>
      <c r="S58" s="33"/>
      <c r="T58" s="33"/>
      <c r="U58" s="33"/>
      <c r="V58" s="33"/>
      <c r="W58" s="33"/>
      <c r="X58" s="11"/>
      <c r="Y58" s="11"/>
      <c r="Z58" s="11"/>
      <c r="AA58" s="11"/>
    </row>
    <row r="59">
      <c r="A59" s="33"/>
      <c r="B59" s="33"/>
      <c r="C59" s="33"/>
      <c r="D59" s="33"/>
      <c r="E59" s="33"/>
      <c r="F59" s="139"/>
      <c r="G59" s="33"/>
      <c r="H59" s="33"/>
      <c r="I59" s="35"/>
      <c r="J59" s="33"/>
      <c r="K59" s="33"/>
      <c r="L59" s="33"/>
      <c r="M59" s="33"/>
      <c r="N59" s="33"/>
      <c r="O59" s="33"/>
      <c r="P59" s="33"/>
      <c r="Q59" s="33"/>
      <c r="R59" s="33"/>
      <c r="S59" s="33"/>
      <c r="T59" s="33"/>
      <c r="U59" s="33"/>
      <c r="V59" s="33"/>
      <c r="W59" s="33"/>
      <c r="X59" s="11"/>
      <c r="Y59" s="11"/>
      <c r="Z59" s="11"/>
      <c r="AA59" s="11"/>
    </row>
    <row r="60">
      <c r="A60" s="33"/>
      <c r="B60" s="33"/>
      <c r="C60" s="33"/>
      <c r="D60" s="33"/>
      <c r="E60" s="33"/>
      <c r="F60" s="139"/>
      <c r="G60" s="33"/>
      <c r="H60" s="33"/>
      <c r="I60" s="35"/>
      <c r="J60" s="33"/>
      <c r="K60" s="33"/>
      <c r="L60" s="33"/>
      <c r="M60" s="33"/>
      <c r="N60" s="33"/>
      <c r="O60" s="33"/>
      <c r="P60" s="33"/>
      <c r="Q60" s="33"/>
      <c r="R60" s="33"/>
      <c r="S60" s="33"/>
      <c r="T60" s="33"/>
      <c r="U60" s="33"/>
      <c r="V60" s="33"/>
      <c r="W60" s="33"/>
      <c r="X60" s="11"/>
      <c r="Y60" s="11"/>
      <c r="Z60" s="11"/>
      <c r="AA60" s="11"/>
    </row>
    <row r="61">
      <c r="A61" s="33"/>
      <c r="B61" s="33"/>
      <c r="C61" s="33"/>
      <c r="D61" s="33"/>
      <c r="E61" s="33"/>
      <c r="F61" s="139"/>
      <c r="G61" s="33"/>
      <c r="H61" s="33"/>
      <c r="I61" s="35"/>
      <c r="J61" s="33"/>
      <c r="K61" s="33"/>
      <c r="L61" s="33"/>
      <c r="M61" s="33"/>
      <c r="N61" s="33"/>
      <c r="O61" s="33"/>
      <c r="P61" s="33"/>
      <c r="Q61" s="33"/>
      <c r="R61" s="33"/>
      <c r="S61" s="33"/>
      <c r="T61" s="33"/>
      <c r="U61" s="33"/>
      <c r="V61" s="33"/>
      <c r="W61" s="33"/>
      <c r="X61" s="11"/>
      <c r="Y61" s="11"/>
      <c r="Z61" s="11"/>
      <c r="AA61" s="11"/>
    </row>
    <row r="62">
      <c r="A62" s="33"/>
      <c r="B62" s="33"/>
      <c r="C62" s="33"/>
      <c r="D62" s="33"/>
      <c r="E62" s="33"/>
      <c r="F62" s="139"/>
      <c r="G62" s="33"/>
      <c r="H62" s="33"/>
      <c r="I62" s="35"/>
      <c r="J62" s="33"/>
      <c r="K62" s="33"/>
      <c r="L62" s="33"/>
      <c r="M62" s="33"/>
      <c r="N62" s="33"/>
      <c r="O62" s="33"/>
      <c r="P62" s="33"/>
      <c r="Q62" s="33"/>
      <c r="R62" s="33"/>
      <c r="S62" s="33"/>
      <c r="T62" s="33"/>
      <c r="U62" s="33"/>
      <c r="V62" s="33"/>
      <c r="W62" s="33"/>
      <c r="X62" s="11"/>
      <c r="Y62" s="11"/>
      <c r="Z62" s="11"/>
      <c r="AA62" s="11"/>
    </row>
    <row r="63">
      <c r="A63" s="33"/>
      <c r="B63" s="33"/>
      <c r="C63" s="33"/>
      <c r="D63" s="33"/>
      <c r="E63" s="33"/>
      <c r="F63" s="139"/>
      <c r="G63" s="33"/>
      <c r="H63" s="33"/>
      <c r="I63" s="35"/>
      <c r="J63" s="33"/>
      <c r="K63" s="33"/>
      <c r="L63" s="33"/>
      <c r="M63" s="33"/>
      <c r="N63" s="33"/>
      <c r="O63" s="33"/>
      <c r="P63" s="33"/>
      <c r="Q63" s="33"/>
      <c r="R63" s="33"/>
      <c r="S63" s="33"/>
      <c r="T63" s="33"/>
      <c r="U63" s="33"/>
      <c r="V63" s="33"/>
      <c r="W63" s="33"/>
      <c r="X63" s="11"/>
      <c r="Y63" s="11"/>
      <c r="Z63" s="11"/>
      <c r="AA63" s="11"/>
    </row>
    <row r="64">
      <c r="A64" s="33"/>
      <c r="B64" s="33"/>
      <c r="C64" s="33"/>
      <c r="D64" s="33"/>
      <c r="E64" s="33"/>
      <c r="F64" s="139"/>
      <c r="G64" s="33"/>
      <c r="H64" s="33"/>
      <c r="I64" s="35"/>
      <c r="J64" s="33"/>
      <c r="K64" s="33"/>
      <c r="L64" s="33"/>
      <c r="M64" s="33"/>
      <c r="N64" s="33"/>
      <c r="O64" s="33"/>
      <c r="P64" s="33"/>
      <c r="Q64" s="33"/>
      <c r="R64" s="33"/>
      <c r="S64" s="33"/>
      <c r="T64" s="33"/>
      <c r="U64" s="33"/>
      <c r="V64" s="33"/>
      <c r="W64" s="33"/>
      <c r="X64" s="11"/>
      <c r="Y64" s="11"/>
      <c r="Z64" s="11"/>
      <c r="AA64" s="11"/>
    </row>
    <row r="65">
      <c r="A65" s="33"/>
      <c r="B65" s="33"/>
      <c r="C65" s="33"/>
      <c r="D65" s="33"/>
      <c r="E65" s="33"/>
      <c r="F65" s="139"/>
      <c r="G65" s="33"/>
      <c r="H65" s="33"/>
      <c r="I65" s="35"/>
      <c r="J65" s="33"/>
      <c r="K65" s="33"/>
      <c r="L65" s="33"/>
      <c r="M65" s="33"/>
      <c r="N65" s="33"/>
      <c r="O65" s="33"/>
      <c r="P65" s="33"/>
      <c r="Q65" s="33"/>
      <c r="R65" s="33"/>
      <c r="S65" s="33"/>
      <c r="T65" s="33"/>
      <c r="U65" s="33"/>
      <c r="V65" s="33"/>
      <c r="W65" s="33"/>
      <c r="X65" s="11"/>
      <c r="Y65" s="11"/>
      <c r="Z65" s="11"/>
      <c r="AA65" s="11"/>
    </row>
    <row r="66">
      <c r="A66" s="33"/>
      <c r="B66" s="33"/>
      <c r="C66" s="33"/>
      <c r="D66" s="33"/>
      <c r="E66" s="33"/>
      <c r="F66" s="139"/>
      <c r="G66" s="33"/>
      <c r="H66" s="33"/>
      <c r="I66" s="35"/>
      <c r="J66" s="33"/>
      <c r="K66" s="33"/>
      <c r="L66" s="33"/>
      <c r="M66" s="33"/>
      <c r="N66" s="33"/>
      <c r="O66" s="33"/>
      <c r="P66" s="33"/>
      <c r="Q66" s="33"/>
      <c r="R66" s="33"/>
      <c r="S66" s="33"/>
      <c r="T66" s="33"/>
      <c r="U66" s="33"/>
      <c r="V66" s="33"/>
      <c r="W66" s="33"/>
      <c r="X66" s="11"/>
      <c r="Y66" s="11"/>
      <c r="Z66" s="11"/>
      <c r="AA66" s="11"/>
    </row>
    <row r="67">
      <c r="A67" s="33"/>
      <c r="B67" s="33"/>
      <c r="C67" s="33"/>
      <c r="D67" s="33"/>
      <c r="E67" s="33"/>
      <c r="F67" s="139"/>
      <c r="G67" s="33"/>
      <c r="H67" s="33"/>
      <c r="I67" s="35"/>
      <c r="J67" s="33"/>
      <c r="K67" s="33"/>
      <c r="L67" s="33"/>
      <c r="M67" s="33"/>
      <c r="N67" s="33"/>
      <c r="O67" s="33"/>
      <c r="P67" s="33"/>
      <c r="Q67" s="33"/>
      <c r="R67" s="33"/>
      <c r="S67" s="33"/>
      <c r="T67" s="33"/>
      <c r="U67" s="33"/>
      <c r="V67" s="33"/>
      <c r="W67" s="33"/>
      <c r="X67" s="11"/>
      <c r="Y67" s="11"/>
      <c r="Z67" s="11"/>
      <c r="AA67" s="11"/>
    </row>
    <row r="68">
      <c r="A68" s="33"/>
      <c r="B68" s="33"/>
      <c r="C68" s="33"/>
      <c r="D68" s="33"/>
      <c r="E68" s="33"/>
      <c r="F68" s="139"/>
      <c r="G68" s="33"/>
      <c r="H68" s="33"/>
      <c r="I68" s="35"/>
      <c r="J68" s="33"/>
      <c r="K68" s="33"/>
      <c r="L68" s="33"/>
      <c r="M68" s="33"/>
      <c r="N68" s="33"/>
      <c r="O68" s="33"/>
      <c r="P68" s="33"/>
      <c r="Q68" s="33"/>
      <c r="R68" s="33"/>
      <c r="S68" s="33"/>
      <c r="T68" s="33"/>
      <c r="U68" s="33"/>
      <c r="V68" s="33"/>
      <c r="W68" s="33"/>
      <c r="X68" s="11"/>
      <c r="Y68" s="11"/>
      <c r="Z68" s="11"/>
      <c r="AA68" s="11"/>
    </row>
    <row r="69">
      <c r="A69" s="33"/>
      <c r="B69" s="33"/>
      <c r="C69" s="33"/>
      <c r="D69" s="33"/>
      <c r="E69" s="33"/>
      <c r="F69" s="139"/>
      <c r="G69" s="33"/>
      <c r="H69" s="33"/>
      <c r="I69" s="35"/>
      <c r="J69" s="33"/>
      <c r="K69" s="33"/>
      <c r="L69" s="33"/>
      <c r="M69" s="33"/>
      <c r="N69" s="33"/>
      <c r="O69" s="33"/>
      <c r="P69" s="33"/>
      <c r="Q69" s="33"/>
      <c r="R69" s="33"/>
      <c r="S69" s="33"/>
      <c r="T69" s="33"/>
      <c r="U69" s="33"/>
      <c r="V69" s="33"/>
      <c r="W69" s="33"/>
      <c r="X69" s="11"/>
      <c r="Y69" s="11"/>
      <c r="Z69" s="11"/>
      <c r="AA69" s="11"/>
    </row>
    <row r="70">
      <c r="A70" s="33"/>
      <c r="B70" s="33"/>
      <c r="C70" s="33"/>
      <c r="D70" s="33"/>
      <c r="E70" s="33"/>
      <c r="F70" s="139"/>
      <c r="G70" s="33"/>
      <c r="H70" s="33"/>
      <c r="I70" s="35"/>
      <c r="J70" s="33"/>
      <c r="K70" s="33"/>
      <c r="L70" s="33"/>
      <c r="M70" s="33"/>
      <c r="N70" s="33"/>
      <c r="O70" s="33"/>
      <c r="P70" s="33"/>
      <c r="Q70" s="33"/>
      <c r="R70" s="33"/>
      <c r="S70" s="33"/>
      <c r="T70" s="33"/>
      <c r="U70" s="33"/>
      <c r="V70" s="33"/>
      <c r="W70" s="33"/>
      <c r="X70" s="11"/>
      <c r="Y70" s="11"/>
      <c r="Z70" s="11"/>
      <c r="AA70" s="11"/>
    </row>
    <row r="71">
      <c r="A71" s="33"/>
      <c r="B71" s="33"/>
      <c r="C71" s="33"/>
      <c r="D71" s="33"/>
      <c r="E71" s="33"/>
      <c r="F71" s="139"/>
      <c r="G71" s="33"/>
      <c r="H71" s="33"/>
      <c r="I71" s="35"/>
      <c r="J71" s="33"/>
      <c r="K71" s="33"/>
      <c r="L71" s="33"/>
      <c r="M71" s="33"/>
      <c r="N71" s="33"/>
      <c r="O71" s="33"/>
      <c r="P71" s="33"/>
      <c r="Q71" s="33"/>
      <c r="R71" s="33"/>
      <c r="S71" s="33"/>
      <c r="T71" s="33"/>
      <c r="U71" s="33"/>
      <c r="V71" s="33"/>
      <c r="W71" s="33"/>
      <c r="X71" s="11"/>
      <c r="Y71" s="11"/>
      <c r="Z71" s="11"/>
      <c r="AA71" s="11"/>
    </row>
    <row r="72">
      <c r="A72" s="33"/>
      <c r="B72" s="33"/>
      <c r="C72" s="33"/>
      <c r="D72" s="33"/>
      <c r="E72" s="33"/>
      <c r="F72" s="139"/>
      <c r="G72" s="33"/>
      <c r="H72" s="33"/>
      <c r="I72" s="35"/>
      <c r="J72" s="33"/>
      <c r="K72" s="33"/>
      <c r="L72" s="33"/>
      <c r="M72" s="33"/>
      <c r="N72" s="33"/>
      <c r="O72" s="33"/>
      <c r="P72" s="33"/>
      <c r="Q72" s="33"/>
      <c r="R72" s="33"/>
      <c r="S72" s="33"/>
      <c r="T72" s="33"/>
      <c r="U72" s="33"/>
      <c r="V72" s="33"/>
      <c r="W72" s="33"/>
      <c r="X72" s="11"/>
      <c r="Y72" s="11"/>
      <c r="Z72" s="11"/>
      <c r="AA72" s="11"/>
    </row>
    <row r="73">
      <c r="A73" s="33"/>
      <c r="B73" s="33"/>
      <c r="C73" s="33"/>
      <c r="D73" s="33"/>
      <c r="E73" s="33"/>
      <c r="F73" s="139"/>
      <c r="G73" s="33"/>
      <c r="H73" s="33"/>
      <c r="I73" s="35"/>
      <c r="J73" s="33"/>
      <c r="K73" s="33"/>
      <c r="L73" s="33"/>
      <c r="M73" s="33"/>
      <c r="N73" s="33"/>
      <c r="O73" s="33"/>
      <c r="P73" s="33"/>
      <c r="Q73" s="33"/>
      <c r="R73" s="33"/>
      <c r="S73" s="33"/>
      <c r="T73" s="33"/>
      <c r="U73" s="33"/>
      <c r="V73" s="33"/>
      <c r="W73" s="33"/>
      <c r="X73" s="11"/>
      <c r="Y73" s="11"/>
      <c r="Z73" s="11"/>
      <c r="AA73" s="11"/>
    </row>
    <row r="74">
      <c r="A74" s="33"/>
      <c r="B74" s="33"/>
      <c r="C74" s="33"/>
      <c r="D74" s="33"/>
      <c r="E74" s="33"/>
      <c r="F74" s="139"/>
      <c r="G74" s="33"/>
      <c r="H74" s="33"/>
      <c r="I74" s="35"/>
      <c r="J74" s="33"/>
      <c r="K74" s="33"/>
      <c r="L74" s="33"/>
      <c r="M74" s="33"/>
      <c r="N74" s="33"/>
      <c r="O74" s="33"/>
      <c r="P74" s="33"/>
      <c r="Q74" s="33"/>
      <c r="R74" s="33"/>
      <c r="S74" s="33"/>
      <c r="T74" s="33"/>
      <c r="U74" s="33"/>
      <c r="V74" s="33"/>
      <c r="W74" s="33"/>
      <c r="X74" s="11"/>
      <c r="Y74" s="11"/>
      <c r="Z74" s="11"/>
      <c r="AA74" s="11"/>
    </row>
    <row r="75">
      <c r="A75" s="33"/>
      <c r="B75" s="33"/>
      <c r="C75" s="33"/>
      <c r="D75" s="33"/>
      <c r="E75" s="33"/>
      <c r="F75" s="139"/>
      <c r="G75" s="33"/>
      <c r="H75" s="33"/>
      <c r="I75" s="35"/>
      <c r="J75" s="33"/>
      <c r="K75" s="33"/>
      <c r="L75" s="33"/>
      <c r="M75" s="33"/>
      <c r="N75" s="33"/>
      <c r="O75" s="33"/>
      <c r="P75" s="33"/>
      <c r="Q75" s="33"/>
      <c r="R75" s="33"/>
      <c r="S75" s="33"/>
      <c r="T75" s="33"/>
      <c r="U75" s="33"/>
      <c r="V75" s="33"/>
      <c r="W75" s="33"/>
      <c r="X75" s="11"/>
      <c r="Y75" s="11"/>
      <c r="Z75" s="11"/>
      <c r="AA75" s="11"/>
    </row>
    <row r="76">
      <c r="A76" s="33"/>
      <c r="B76" s="33"/>
      <c r="C76" s="33"/>
      <c r="D76" s="33"/>
      <c r="E76" s="33"/>
      <c r="F76" s="139"/>
      <c r="G76" s="33"/>
      <c r="H76" s="33"/>
      <c r="I76" s="35"/>
      <c r="J76" s="33"/>
      <c r="K76" s="33"/>
      <c r="L76" s="33"/>
      <c r="M76" s="33"/>
      <c r="N76" s="33"/>
      <c r="O76" s="33"/>
      <c r="P76" s="33"/>
      <c r="Q76" s="33"/>
      <c r="R76" s="33"/>
      <c r="S76" s="33"/>
      <c r="T76" s="33"/>
      <c r="U76" s="33"/>
      <c r="V76" s="33"/>
      <c r="W76" s="33"/>
      <c r="X76" s="11"/>
      <c r="Y76" s="11"/>
      <c r="Z76" s="11"/>
      <c r="AA76" s="11"/>
    </row>
    <row r="77">
      <c r="A77" s="33"/>
      <c r="B77" s="33"/>
      <c r="C77" s="33"/>
      <c r="D77" s="33"/>
      <c r="E77" s="33"/>
      <c r="F77" s="139"/>
      <c r="G77" s="33"/>
      <c r="H77" s="33"/>
      <c r="I77" s="35"/>
      <c r="J77" s="33"/>
      <c r="K77" s="33"/>
      <c r="L77" s="33"/>
      <c r="M77" s="33"/>
      <c r="N77" s="33"/>
      <c r="O77" s="33"/>
      <c r="P77" s="33"/>
      <c r="Q77" s="33"/>
      <c r="R77" s="33"/>
      <c r="S77" s="33"/>
      <c r="T77" s="33"/>
      <c r="U77" s="33"/>
      <c r="V77" s="33"/>
      <c r="W77" s="33"/>
      <c r="X77" s="11"/>
      <c r="Y77" s="11"/>
      <c r="Z77" s="11"/>
      <c r="AA77" s="11"/>
    </row>
    <row r="78">
      <c r="A78" s="33"/>
      <c r="B78" s="33"/>
      <c r="C78" s="33"/>
      <c r="D78" s="33"/>
      <c r="E78" s="33"/>
      <c r="F78" s="139"/>
      <c r="G78" s="33"/>
      <c r="H78" s="33"/>
      <c r="I78" s="35"/>
      <c r="J78" s="33"/>
      <c r="K78" s="33"/>
      <c r="L78" s="33"/>
      <c r="M78" s="33"/>
      <c r="N78" s="33"/>
      <c r="O78" s="33"/>
      <c r="P78" s="33"/>
      <c r="Q78" s="33"/>
      <c r="R78" s="33"/>
      <c r="S78" s="33"/>
      <c r="T78" s="33"/>
      <c r="U78" s="33"/>
      <c r="V78" s="33"/>
      <c r="W78" s="33"/>
      <c r="X78" s="11"/>
      <c r="Y78" s="11"/>
      <c r="Z78" s="11"/>
      <c r="AA78" s="11"/>
    </row>
    <row r="79">
      <c r="A79" s="33"/>
      <c r="B79" s="33"/>
      <c r="C79" s="33"/>
      <c r="D79" s="33"/>
      <c r="E79" s="33"/>
      <c r="F79" s="139"/>
      <c r="G79" s="33"/>
      <c r="H79" s="33"/>
      <c r="I79" s="35"/>
      <c r="J79" s="33"/>
      <c r="K79" s="33"/>
      <c r="L79" s="33"/>
      <c r="M79" s="33"/>
      <c r="N79" s="33"/>
      <c r="O79" s="33"/>
      <c r="P79" s="33"/>
      <c r="Q79" s="33"/>
      <c r="R79" s="33"/>
      <c r="S79" s="33"/>
      <c r="T79" s="33"/>
      <c r="U79" s="33"/>
      <c r="V79" s="33"/>
      <c r="W79" s="33"/>
      <c r="X79" s="11"/>
      <c r="Y79" s="11"/>
      <c r="Z79" s="11"/>
      <c r="AA79" s="11"/>
    </row>
    <row r="80">
      <c r="A80" s="33"/>
      <c r="B80" s="33"/>
      <c r="C80" s="33"/>
      <c r="D80" s="33"/>
      <c r="E80" s="33"/>
      <c r="F80" s="139"/>
      <c r="G80" s="33"/>
      <c r="H80" s="33"/>
      <c r="I80" s="35"/>
      <c r="J80" s="33"/>
      <c r="K80" s="33"/>
      <c r="L80" s="33"/>
      <c r="M80" s="33"/>
      <c r="N80" s="33"/>
      <c r="O80" s="33"/>
      <c r="P80" s="33"/>
      <c r="Q80" s="33"/>
      <c r="R80" s="33"/>
      <c r="S80" s="33"/>
      <c r="T80" s="33"/>
      <c r="U80" s="33"/>
      <c r="V80" s="33"/>
      <c r="W80" s="33"/>
      <c r="X80" s="11"/>
      <c r="Y80" s="11"/>
      <c r="Z80" s="11"/>
      <c r="AA80" s="11"/>
    </row>
    <row r="81">
      <c r="A81" s="33"/>
      <c r="B81" s="33"/>
      <c r="C81" s="33"/>
      <c r="D81" s="33"/>
      <c r="E81" s="33"/>
      <c r="F81" s="139"/>
      <c r="G81" s="33"/>
      <c r="H81" s="33"/>
      <c r="I81" s="35"/>
      <c r="J81" s="33"/>
      <c r="K81" s="33"/>
      <c r="L81" s="33"/>
      <c r="M81" s="33"/>
      <c r="N81" s="33"/>
      <c r="O81" s="33"/>
      <c r="P81" s="33"/>
      <c r="Q81" s="33"/>
      <c r="R81" s="33"/>
      <c r="S81" s="33"/>
      <c r="T81" s="33"/>
      <c r="U81" s="33"/>
      <c r="V81" s="33"/>
      <c r="W81" s="33"/>
      <c r="X81" s="11"/>
      <c r="Y81" s="11"/>
      <c r="Z81" s="11"/>
      <c r="AA81" s="11"/>
    </row>
    <row r="82">
      <c r="A82" s="33"/>
      <c r="B82" s="33"/>
      <c r="C82" s="33"/>
      <c r="D82" s="33"/>
      <c r="E82" s="33"/>
      <c r="F82" s="139"/>
      <c r="G82" s="33"/>
      <c r="H82" s="33"/>
      <c r="I82" s="35"/>
      <c r="J82" s="33"/>
      <c r="K82" s="33"/>
      <c r="L82" s="33"/>
      <c r="M82" s="33"/>
      <c r="N82" s="33"/>
      <c r="O82" s="33"/>
      <c r="P82" s="33"/>
      <c r="Q82" s="33"/>
      <c r="R82" s="33"/>
      <c r="S82" s="33"/>
      <c r="T82" s="33"/>
      <c r="U82" s="33"/>
      <c r="V82" s="33"/>
      <c r="W82" s="33"/>
      <c r="X82" s="11"/>
      <c r="Y82" s="11"/>
      <c r="Z82" s="11"/>
      <c r="AA82" s="11"/>
    </row>
    <row r="83">
      <c r="A83" s="33"/>
      <c r="B83" s="33"/>
      <c r="C83" s="33"/>
      <c r="D83" s="33"/>
      <c r="E83" s="33"/>
      <c r="F83" s="139"/>
      <c r="G83" s="33"/>
      <c r="H83" s="33"/>
      <c r="I83" s="35"/>
      <c r="J83" s="33"/>
      <c r="K83" s="33"/>
      <c r="L83" s="33"/>
      <c r="M83" s="33"/>
      <c r="N83" s="33"/>
      <c r="O83" s="33"/>
      <c r="P83" s="33"/>
      <c r="Q83" s="33"/>
      <c r="R83" s="33"/>
      <c r="S83" s="33"/>
      <c r="T83" s="33"/>
      <c r="U83" s="33"/>
      <c r="V83" s="33"/>
      <c r="W83" s="33"/>
      <c r="X83" s="11"/>
      <c r="Y83" s="11"/>
      <c r="Z83" s="11"/>
      <c r="AA83" s="11"/>
    </row>
    <row r="84">
      <c r="A84" s="33"/>
      <c r="B84" s="33"/>
      <c r="C84" s="33"/>
      <c r="D84" s="33"/>
      <c r="E84" s="33"/>
      <c r="F84" s="139"/>
      <c r="G84" s="33"/>
      <c r="H84" s="33"/>
      <c r="I84" s="35"/>
      <c r="J84" s="33"/>
      <c r="K84" s="33"/>
      <c r="L84" s="33"/>
      <c r="M84" s="33"/>
      <c r="N84" s="33"/>
      <c r="O84" s="33"/>
      <c r="P84" s="33"/>
      <c r="Q84" s="33"/>
      <c r="R84" s="33"/>
      <c r="S84" s="33"/>
      <c r="T84" s="33"/>
      <c r="U84" s="33"/>
      <c r="V84" s="33"/>
      <c r="W84" s="33"/>
      <c r="X84" s="11"/>
      <c r="Y84" s="11"/>
      <c r="Z84" s="11"/>
      <c r="AA84" s="11"/>
    </row>
    <row r="85">
      <c r="A85" s="33"/>
      <c r="B85" s="33"/>
      <c r="C85" s="33"/>
      <c r="D85" s="33"/>
      <c r="E85" s="33"/>
      <c r="F85" s="139"/>
      <c r="G85" s="33"/>
      <c r="H85" s="33"/>
      <c r="I85" s="35"/>
      <c r="J85" s="33"/>
      <c r="K85" s="33"/>
      <c r="L85" s="33"/>
      <c r="M85" s="33"/>
      <c r="N85" s="33"/>
      <c r="O85" s="33"/>
      <c r="P85" s="33"/>
      <c r="Q85" s="33"/>
      <c r="R85" s="33"/>
      <c r="S85" s="33"/>
      <c r="T85" s="33"/>
      <c r="U85" s="33"/>
      <c r="V85" s="33"/>
      <c r="W85" s="33"/>
      <c r="X85" s="11"/>
      <c r="Y85" s="11"/>
      <c r="Z85" s="11"/>
      <c r="AA85" s="11"/>
    </row>
    <row r="86">
      <c r="A86" s="33"/>
      <c r="B86" s="33"/>
      <c r="C86" s="33"/>
      <c r="D86" s="33"/>
      <c r="E86" s="33"/>
      <c r="F86" s="139"/>
      <c r="G86" s="33"/>
      <c r="H86" s="33"/>
      <c r="I86" s="35"/>
      <c r="J86" s="33"/>
      <c r="K86" s="33"/>
      <c r="L86" s="33"/>
      <c r="M86" s="33"/>
      <c r="N86" s="33"/>
      <c r="O86" s="33"/>
      <c r="P86" s="33"/>
      <c r="Q86" s="33"/>
      <c r="R86" s="33"/>
      <c r="S86" s="33"/>
      <c r="T86" s="33"/>
      <c r="U86" s="33"/>
      <c r="V86" s="33"/>
      <c r="W86" s="33"/>
      <c r="X86" s="11"/>
      <c r="Y86" s="11"/>
      <c r="Z86" s="11"/>
      <c r="AA86" s="11"/>
    </row>
    <row r="87">
      <c r="A87" s="33"/>
      <c r="B87" s="33"/>
      <c r="C87" s="33"/>
      <c r="D87" s="33"/>
      <c r="E87" s="33"/>
      <c r="F87" s="139"/>
      <c r="G87" s="33"/>
      <c r="H87" s="33"/>
      <c r="I87" s="35"/>
      <c r="J87" s="33"/>
      <c r="K87" s="33"/>
      <c r="L87" s="33"/>
      <c r="M87" s="33"/>
      <c r="N87" s="33"/>
      <c r="O87" s="33"/>
      <c r="P87" s="33"/>
      <c r="Q87" s="33"/>
      <c r="R87" s="33"/>
      <c r="S87" s="33"/>
      <c r="T87" s="33"/>
      <c r="U87" s="33"/>
      <c r="V87" s="33"/>
      <c r="W87" s="33"/>
      <c r="X87" s="11"/>
      <c r="Y87" s="11"/>
      <c r="Z87" s="11"/>
      <c r="AA87" s="11"/>
    </row>
    <row r="88">
      <c r="A88" s="33"/>
      <c r="B88" s="33"/>
      <c r="C88" s="33"/>
      <c r="D88" s="33"/>
      <c r="E88" s="33"/>
      <c r="F88" s="139"/>
      <c r="G88" s="33"/>
      <c r="H88" s="33"/>
      <c r="I88" s="35"/>
      <c r="J88" s="33"/>
      <c r="K88" s="33"/>
      <c r="L88" s="33"/>
      <c r="M88" s="33"/>
      <c r="N88" s="33"/>
      <c r="O88" s="33"/>
      <c r="P88" s="33"/>
      <c r="Q88" s="33"/>
      <c r="R88" s="33"/>
      <c r="S88" s="33"/>
      <c r="T88" s="33"/>
      <c r="U88" s="33"/>
      <c r="V88" s="33"/>
      <c r="W88" s="33"/>
      <c r="X88" s="11"/>
      <c r="Y88" s="11"/>
      <c r="Z88" s="11"/>
      <c r="AA88" s="11"/>
    </row>
    <row r="89">
      <c r="A89" s="33"/>
      <c r="B89" s="33"/>
      <c r="C89" s="33"/>
      <c r="D89" s="33"/>
      <c r="E89" s="33"/>
      <c r="F89" s="139"/>
      <c r="G89" s="33"/>
      <c r="H89" s="33"/>
      <c r="I89" s="35"/>
      <c r="J89" s="33"/>
      <c r="K89" s="33"/>
      <c r="L89" s="33"/>
      <c r="M89" s="33"/>
      <c r="N89" s="33"/>
      <c r="O89" s="33"/>
      <c r="P89" s="33"/>
      <c r="Q89" s="33"/>
      <c r="R89" s="33"/>
      <c r="S89" s="33"/>
      <c r="T89" s="33"/>
      <c r="U89" s="33"/>
      <c r="V89" s="33"/>
      <c r="W89" s="33"/>
      <c r="X89" s="11"/>
      <c r="Y89" s="11"/>
      <c r="Z89" s="11"/>
      <c r="AA89" s="11"/>
    </row>
    <row r="90">
      <c r="A90" s="33"/>
      <c r="B90" s="33"/>
      <c r="C90" s="33"/>
      <c r="D90" s="33"/>
      <c r="E90" s="33"/>
      <c r="F90" s="139"/>
      <c r="G90" s="33"/>
      <c r="H90" s="33"/>
      <c r="I90" s="35"/>
      <c r="J90" s="33"/>
      <c r="K90" s="33"/>
      <c r="L90" s="33"/>
      <c r="M90" s="33"/>
      <c r="N90" s="33"/>
      <c r="O90" s="33"/>
      <c r="P90" s="33"/>
      <c r="Q90" s="33"/>
      <c r="R90" s="33"/>
      <c r="S90" s="33"/>
      <c r="T90" s="33"/>
      <c r="U90" s="33"/>
      <c r="V90" s="33"/>
      <c r="W90" s="33"/>
      <c r="X90" s="11"/>
      <c r="Y90" s="11"/>
      <c r="Z90" s="11"/>
      <c r="AA90" s="11"/>
    </row>
    <row r="91">
      <c r="A91" s="33"/>
      <c r="B91" s="33"/>
      <c r="C91" s="33"/>
      <c r="D91" s="33"/>
      <c r="E91" s="33"/>
      <c r="F91" s="139"/>
      <c r="G91" s="33"/>
      <c r="H91" s="33"/>
      <c r="I91" s="35"/>
      <c r="J91" s="33"/>
      <c r="K91" s="33"/>
      <c r="L91" s="33"/>
      <c r="M91" s="33"/>
      <c r="N91" s="33"/>
      <c r="O91" s="33"/>
      <c r="P91" s="33"/>
      <c r="Q91" s="33"/>
      <c r="R91" s="33"/>
      <c r="S91" s="33"/>
      <c r="T91" s="33"/>
      <c r="U91" s="33"/>
      <c r="V91" s="33"/>
      <c r="W91" s="33"/>
      <c r="X91" s="11"/>
      <c r="Y91" s="11"/>
      <c r="Z91" s="11"/>
      <c r="AA91" s="11"/>
    </row>
    <row r="92">
      <c r="A92" s="33"/>
      <c r="B92" s="33"/>
      <c r="C92" s="33"/>
      <c r="D92" s="33"/>
      <c r="E92" s="33"/>
      <c r="F92" s="139"/>
      <c r="G92" s="33"/>
      <c r="H92" s="33"/>
      <c r="I92" s="35"/>
      <c r="J92" s="33"/>
      <c r="K92" s="33"/>
      <c r="L92" s="33"/>
      <c r="M92" s="33"/>
      <c r="N92" s="33"/>
      <c r="O92" s="33"/>
      <c r="P92" s="33"/>
      <c r="Q92" s="33"/>
      <c r="R92" s="33"/>
      <c r="S92" s="33"/>
      <c r="T92" s="33"/>
      <c r="U92" s="33"/>
      <c r="V92" s="33"/>
      <c r="W92" s="33"/>
      <c r="X92" s="11"/>
      <c r="Y92" s="11"/>
      <c r="Z92" s="11"/>
      <c r="AA92" s="11"/>
    </row>
    <row r="93">
      <c r="A93" s="33"/>
      <c r="B93" s="33"/>
      <c r="C93" s="33"/>
      <c r="D93" s="33"/>
      <c r="E93" s="33"/>
      <c r="F93" s="139"/>
      <c r="G93" s="33"/>
      <c r="H93" s="33"/>
      <c r="I93" s="35"/>
      <c r="J93" s="33"/>
      <c r="K93" s="33"/>
      <c r="L93" s="33"/>
      <c r="M93" s="33"/>
      <c r="N93" s="33"/>
      <c r="O93" s="33"/>
      <c r="P93" s="33"/>
      <c r="Q93" s="33"/>
      <c r="R93" s="33"/>
      <c r="S93" s="33"/>
      <c r="T93" s="33"/>
      <c r="U93" s="33"/>
      <c r="V93" s="33"/>
      <c r="W93" s="33"/>
      <c r="X93" s="11"/>
      <c r="Y93" s="11"/>
      <c r="Z93" s="11"/>
      <c r="AA93" s="11"/>
    </row>
    <row r="94">
      <c r="A94" s="33"/>
      <c r="B94" s="33"/>
      <c r="C94" s="33"/>
      <c r="D94" s="33"/>
      <c r="E94" s="33"/>
      <c r="F94" s="139"/>
      <c r="G94" s="33"/>
      <c r="H94" s="33"/>
      <c r="I94" s="35"/>
      <c r="J94" s="33"/>
      <c r="K94" s="33"/>
      <c r="L94" s="33"/>
      <c r="M94" s="33"/>
      <c r="N94" s="33"/>
      <c r="O94" s="33"/>
      <c r="P94" s="33"/>
      <c r="Q94" s="33"/>
      <c r="R94" s="33"/>
      <c r="S94" s="33"/>
      <c r="T94" s="33"/>
      <c r="U94" s="33"/>
      <c r="V94" s="33"/>
      <c r="W94" s="33"/>
      <c r="X94" s="11"/>
      <c r="Y94" s="11"/>
      <c r="Z94" s="11"/>
      <c r="AA94" s="11"/>
    </row>
    <row r="95">
      <c r="A95" s="33"/>
      <c r="B95" s="33"/>
      <c r="C95" s="33"/>
      <c r="D95" s="33"/>
      <c r="E95" s="33"/>
      <c r="F95" s="139"/>
      <c r="G95" s="33"/>
      <c r="H95" s="33"/>
      <c r="I95" s="35"/>
      <c r="J95" s="33"/>
      <c r="K95" s="33"/>
      <c r="L95" s="33"/>
      <c r="M95" s="33"/>
      <c r="N95" s="33"/>
      <c r="O95" s="33"/>
      <c r="P95" s="33"/>
      <c r="Q95" s="33"/>
      <c r="R95" s="33"/>
      <c r="S95" s="33"/>
      <c r="T95" s="33"/>
      <c r="U95" s="33"/>
      <c r="V95" s="33"/>
      <c r="W95" s="33"/>
      <c r="X95" s="11"/>
      <c r="Y95" s="11"/>
      <c r="Z95" s="11"/>
      <c r="AA95" s="11"/>
    </row>
    <row r="96">
      <c r="A96" s="33"/>
      <c r="B96" s="33"/>
      <c r="C96" s="33"/>
      <c r="D96" s="33"/>
      <c r="E96" s="33"/>
      <c r="F96" s="139"/>
      <c r="G96" s="33"/>
      <c r="H96" s="33"/>
      <c r="I96" s="35"/>
      <c r="J96" s="33"/>
      <c r="K96" s="33"/>
      <c r="L96" s="33"/>
      <c r="M96" s="33"/>
      <c r="N96" s="33"/>
      <c r="O96" s="33"/>
      <c r="P96" s="33"/>
      <c r="Q96" s="33"/>
      <c r="R96" s="33"/>
      <c r="S96" s="33"/>
      <c r="T96" s="33"/>
      <c r="U96" s="33"/>
      <c r="V96" s="33"/>
      <c r="W96" s="33"/>
      <c r="X96" s="11"/>
      <c r="Y96" s="11"/>
      <c r="Z96" s="11"/>
      <c r="AA96" s="11"/>
    </row>
    <row r="97">
      <c r="A97" s="11"/>
      <c r="B97" s="11"/>
      <c r="C97" s="11"/>
      <c r="D97" s="11"/>
      <c r="E97" s="11"/>
      <c r="F97" s="166"/>
      <c r="G97" s="11"/>
      <c r="H97" s="11"/>
      <c r="I97" s="167"/>
      <c r="J97" s="11"/>
      <c r="K97" s="11"/>
      <c r="L97" s="11"/>
      <c r="M97" s="11"/>
      <c r="N97" s="11"/>
      <c r="O97" s="11"/>
      <c r="P97" s="11"/>
      <c r="Q97" s="11"/>
      <c r="R97" s="11"/>
      <c r="S97" s="11"/>
      <c r="T97" s="11"/>
      <c r="U97" s="11"/>
      <c r="V97" s="11"/>
      <c r="W97" s="11"/>
      <c r="X97" s="11"/>
      <c r="Y97" s="11"/>
      <c r="Z97" s="11"/>
      <c r="AA97" s="11"/>
    </row>
    <row r="98">
      <c r="A98" s="11"/>
      <c r="B98" s="11"/>
      <c r="C98" s="11"/>
      <c r="D98" s="11"/>
      <c r="E98" s="11"/>
      <c r="F98" s="166"/>
      <c r="G98" s="11"/>
      <c r="H98" s="11"/>
      <c r="I98" s="167"/>
      <c r="J98" s="11"/>
      <c r="K98" s="11"/>
      <c r="L98" s="11"/>
      <c r="M98" s="11"/>
      <c r="N98" s="11"/>
      <c r="O98" s="11"/>
      <c r="P98" s="11"/>
      <c r="Q98" s="11"/>
      <c r="R98" s="11"/>
      <c r="S98" s="11"/>
      <c r="T98" s="11"/>
      <c r="U98" s="11"/>
      <c r="V98" s="11"/>
      <c r="W98" s="11"/>
      <c r="X98" s="11"/>
      <c r="Y98" s="11"/>
      <c r="Z98" s="11"/>
      <c r="AA98" s="11"/>
    </row>
    <row r="99">
      <c r="A99" s="11"/>
      <c r="B99" s="11"/>
      <c r="C99" s="11"/>
      <c r="D99" s="11"/>
      <c r="E99" s="11"/>
      <c r="F99" s="166"/>
      <c r="G99" s="11"/>
      <c r="H99" s="11"/>
      <c r="I99" s="167"/>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66"/>
      <c r="G100" s="11"/>
      <c r="H100" s="11"/>
      <c r="I100" s="167"/>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66"/>
      <c r="G101" s="11"/>
      <c r="H101" s="11"/>
      <c r="I101" s="167"/>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66"/>
      <c r="G102" s="11"/>
      <c r="H102" s="11"/>
      <c r="I102" s="167"/>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66"/>
      <c r="G103" s="11"/>
      <c r="H103" s="11"/>
      <c r="I103" s="167"/>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66"/>
      <c r="G104" s="11"/>
      <c r="H104" s="11"/>
      <c r="I104" s="167"/>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66"/>
      <c r="G105" s="11"/>
      <c r="H105" s="11"/>
      <c r="I105" s="167"/>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66"/>
      <c r="G106" s="11"/>
      <c r="H106" s="11"/>
      <c r="I106" s="167"/>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66"/>
      <c r="G107" s="11"/>
      <c r="H107" s="11"/>
      <c r="I107" s="167"/>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66"/>
      <c r="G108" s="11"/>
      <c r="H108" s="11"/>
      <c r="I108" s="167"/>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66"/>
      <c r="G109" s="11"/>
      <c r="H109" s="11"/>
      <c r="I109" s="167"/>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66"/>
      <c r="G110" s="11"/>
      <c r="H110" s="11"/>
      <c r="I110" s="167"/>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66"/>
      <c r="G111" s="11"/>
      <c r="H111" s="11"/>
      <c r="I111" s="167"/>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66"/>
      <c r="G112" s="11"/>
      <c r="H112" s="11"/>
      <c r="I112" s="167"/>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66"/>
      <c r="G113" s="11"/>
      <c r="H113" s="11"/>
      <c r="I113" s="167"/>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66"/>
      <c r="G114" s="11"/>
      <c r="H114" s="11"/>
      <c r="I114" s="167"/>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66"/>
      <c r="G115" s="11"/>
      <c r="H115" s="11"/>
      <c r="I115" s="167"/>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66"/>
      <c r="G116" s="11"/>
      <c r="H116" s="11"/>
      <c r="I116" s="167"/>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66"/>
      <c r="G117" s="11"/>
      <c r="H117" s="11"/>
      <c r="I117" s="167"/>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66"/>
      <c r="G118" s="11"/>
      <c r="H118" s="11"/>
      <c r="I118" s="167"/>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66"/>
      <c r="G119" s="11"/>
      <c r="H119" s="11"/>
      <c r="I119" s="167"/>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66"/>
      <c r="G120" s="11"/>
      <c r="H120" s="11"/>
      <c r="I120" s="167"/>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66"/>
      <c r="G121" s="11"/>
      <c r="H121" s="11"/>
      <c r="I121" s="167"/>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66"/>
      <c r="G122" s="11"/>
      <c r="H122" s="11"/>
      <c r="I122" s="167"/>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66"/>
      <c r="G123" s="11"/>
      <c r="H123" s="11"/>
      <c r="I123" s="167"/>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66"/>
      <c r="G124" s="11"/>
      <c r="H124" s="11"/>
      <c r="I124" s="167"/>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66"/>
      <c r="G125" s="11"/>
      <c r="H125" s="11"/>
      <c r="I125" s="167"/>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66"/>
      <c r="G126" s="11"/>
      <c r="H126" s="11"/>
      <c r="I126" s="167"/>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66"/>
      <c r="G127" s="11"/>
      <c r="H127" s="11"/>
      <c r="I127" s="167"/>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66"/>
      <c r="G128" s="11"/>
      <c r="H128" s="11"/>
      <c r="I128" s="167"/>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66"/>
      <c r="G129" s="11"/>
      <c r="H129" s="11"/>
      <c r="I129" s="167"/>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66"/>
      <c r="G130" s="11"/>
      <c r="H130" s="11"/>
      <c r="I130" s="167"/>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66"/>
      <c r="G131" s="11"/>
      <c r="H131" s="11"/>
      <c r="I131" s="167"/>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66"/>
      <c r="G132" s="11"/>
      <c r="H132" s="11"/>
      <c r="I132" s="167"/>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66"/>
      <c r="G133" s="11"/>
      <c r="H133" s="11"/>
      <c r="I133" s="167"/>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66"/>
      <c r="G134" s="11"/>
      <c r="H134" s="11"/>
      <c r="I134" s="167"/>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66"/>
      <c r="G135" s="11"/>
      <c r="H135" s="11"/>
      <c r="I135" s="167"/>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66"/>
      <c r="G136" s="11"/>
      <c r="H136" s="11"/>
      <c r="I136" s="167"/>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66"/>
      <c r="G137" s="11"/>
      <c r="H137" s="11"/>
      <c r="I137" s="167"/>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66"/>
      <c r="G138" s="11"/>
      <c r="H138" s="11"/>
      <c r="I138" s="167"/>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66"/>
      <c r="G139" s="11"/>
      <c r="H139" s="11"/>
      <c r="I139" s="167"/>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66"/>
      <c r="G140" s="11"/>
      <c r="H140" s="11"/>
      <c r="I140" s="167"/>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66"/>
      <c r="G141" s="11"/>
      <c r="H141" s="11"/>
      <c r="I141" s="167"/>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66"/>
      <c r="G142" s="11"/>
      <c r="H142" s="11"/>
      <c r="I142" s="167"/>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66"/>
      <c r="G143" s="11"/>
      <c r="H143" s="11"/>
      <c r="I143" s="167"/>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66"/>
      <c r="G144" s="11"/>
      <c r="H144" s="11"/>
      <c r="I144" s="167"/>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66"/>
      <c r="G145" s="11"/>
      <c r="H145" s="11"/>
      <c r="I145" s="167"/>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66"/>
      <c r="G146" s="11"/>
      <c r="H146" s="11"/>
      <c r="I146" s="167"/>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66"/>
      <c r="G147" s="11"/>
      <c r="H147" s="11"/>
      <c r="I147" s="167"/>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66"/>
      <c r="G148" s="11"/>
      <c r="H148" s="11"/>
      <c r="I148" s="167"/>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66"/>
      <c r="G149" s="11"/>
      <c r="H149" s="11"/>
      <c r="I149" s="167"/>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66"/>
      <c r="G150" s="11"/>
      <c r="H150" s="11"/>
      <c r="I150" s="167"/>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66"/>
      <c r="G151" s="11"/>
      <c r="H151" s="11"/>
      <c r="I151" s="167"/>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66"/>
      <c r="G152" s="11"/>
      <c r="H152" s="11"/>
      <c r="I152" s="167"/>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66"/>
      <c r="G153" s="11"/>
      <c r="H153" s="11"/>
      <c r="I153" s="167"/>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66"/>
      <c r="G154" s="11"/>
      <c r="H154" s="11"/>
      <c r="I154" s="167"/>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66"/>
      <c r="G155" s="11"/>
      <c r="H155" s="11"/>
      <c r="I155" s="167"/>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66"/>
      <c r="G156" s="11"/>
      <c r="H156" s="11"/>
      <c r="I156" s="167"/>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66"/>
      <c r="G157" s="11"/>
      <c r="H157" s="11"/>
      <c r="I157" s="167"/>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66"/>
      <c r="G158" s="11"/>
      <c r="H158" s="11"/>
      <c r="I158" s="167"/>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66"/>
      <c r="G159" s="11"/>
      <c r="H159" s="11"/>
      <c r="I159" s="167"/>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66"/>
      <c r="G160" s="11"/>
      <c r="H160" s="11"/>
      <c r="I160" s="167"/>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66"/>
      <c r="G161" s="11"/>
      <c r="H161" s="11"/>
      <c r="I161" s="167"/>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66"/>
      <c r="G162" s="11"/>
      <c r="H162" s="11"/>
      <c r="I162" s="167"/>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66"/>
      <c r="G163" s="11"/>
      <c r="H163" s="11"/>
      <c r="I163" s="167"/>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66"/>
      <c r="G164" s="11"/>
      <c r="H164" s="11"/>
      <c r="I164" s="167"/>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66"/>
      <c r="G165" s="11"/>
      <c r="H165" s="11"/>
      <c r="I165" s="167"/>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66"/>
      <c r="G166" s="11"/>
      <c r="H166" s="11"/>
      <c r="I166" s="167"/>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66"/>
      <c r="G167" s="11"/>
      <c r="H167" s="11"/>
      <c r="I167" s="167"/>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66"/>
      <c r="G168" s="11"/>
      <c r="H168" s="11"/>
      <c r="I168" s="167"/>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66"/>
      <c r="G169" s="11"/>
      <c r="H169" s="11"/>
      <c r="I169" s="167"/>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66"/>
      <c r="G170" s="11"/>
      <c r="H170" s="11"/>
      <c r="I170" s="167"/>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66"/>
      <c r="G171" s="11"/>
      <c r="H171" s="11"/>
      <c r="I171" s="167"/>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66"/>
      <c r="G172" s="11"/>
      <c r="H172" s="11"/>
      <c r="I172" s="167"/>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66"/>
      <c r="G173" s="11"/>
      <c r="H173" s="11"/>
      <c r="I173" s="167"/>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66"/>
      <c r="G174" s="11"/>
      <c r="H174" s="11"/>
      <c r="I174" s="167"/>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66"/>
      <c r="G175" s="11"/>
      <c r="H175" s="11"/>
      <c r="I175" s="167"/>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66"/>
      <c r="G176" s="11"/>
      <c r="H176" s="11"/>
      <c r="I176" s="167"/>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66"/>
      <c r="G177" s="11"/>
      <c r="H177" s="11"/>
      <c r="I177" s="167"/>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66"/>
      <c r="G178" s="11"/>
      <c r="H178" s="11"/>
      <c r="I178" s="167"/>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66"/>
      <c r="G179" s="11"/>
      <c r="H179" s="11"/>
      <c r="I179" s="167"/>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66"/>
      <c r="G180" s="11"/>
      <c r="H180" s="11"/>
      <c r="I180" s="167"/>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66"/>
      <c r="G181" s="11"/>
      <c r="H181" s="11"/>
      <c r="I181" s="167"/>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66"/>
      <c r="G182" s="11"/>
      <c r="H182" s="11"/>
      <c r="I182" s="167"/>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66"/>
      <c r="G183" s="11"/>
      <c r="H183" s="11"/>
      <c r="I183" s="167"/>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66"/>
      <c r="G184" s="11"/>
      <c r="H184" s="11"/>
      <c r="I184" s="167"/>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66"/>
      <c r="G185" s="11"/>
      <c r="H185" s="11"/>
      <c r="I185" s="167"/>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66"/>
      <c r="G186" s="11"/>
      <c r="H186" s="11"/>
      <c r="I186" s="167"/>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66"/>
      <c r="G187" s="11"/>
      <c r="H187" s="11"/>
      <c r="I187" s="167"/>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66"/>
      <c r="G188" s="11"/>
      <c r="H188" s="11"/>
      <c r="I188" s="167"/>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66"/>
      <c r="G189" s="11"/>
      <c r="H189" s="11"/>
      <c r="I189" s="167"/>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66"/>
      <c r="G190" s="11"/>
      <c r="H190" s="11"/>
      <c r="I190" s="167"/>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66"/>
      <c r="G191" s="11"/>
      <c r="H191" s="11"/>
      <c r="I191" s="167"/>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66"/>
      <c r="G192" s="11"/>
      <c r="H192" s="11"/>
      <c r="I192" s="167"/>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66"/>
      <c r="G193" s="11"/>
      <c r="H193" s="11"/>
      <c r="I193" s="167"/>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66"/>
      <c r="G194" s="11"/>
      <c r="H194" s="11"/>
      <c r="I194" s="167"/>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66"/>
      <c r="G195" s="11"/>
      <c r="H195" s="11"/>
      <c r="I195" s="167"/>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66"/>
      <c r="G196" s="11"/>
      <c r="H196" s="11"/>
      <c r="I196" s="167"/>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66"/>
      <c r="G197" s="11"/>
      <c r="H197" s="11"/>
      <c r="I197" s="167"/>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66"/>
      <c r="G198" s="11"/>
      <c r="H198" s="11"/>
      <c r="I198" s="167"/>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66"/>
      <c r="G199" s="11"/>
      <c r="H199" s="11"/>
      <c r="I199" s="167"/>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66"/>
      <c r="G200" s="11"/>
      <c r="H200" s="11"/>
      <c r="I200" s="167"/>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66"/>
      <c r="G201" s="11"/>
      <c r="H201" s="11"/>
      <c r="I201" s="167"/>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66"/>
      <c r="G202" s="11"/>
      <c r="H202" s="11"/>
      <c r="I202" s="167"/>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66"/>
      <c r="G203" s="11"/>
      <c r="H203" s="11"/>
      <c r="I203" s="167"/>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66"/>
      <c r="G204" s="11"/>
      <c r="H204" s="11"/>
      <c r="I204" s="167"/>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66"/>
      <c r="G205" s="11"/>
      <c r="H205" s="11"/>
      <c r="I205" s="167"/>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66"/>
      <c r="G206" s="11"/>
      <c r="H206" s="11"/>
      <c r="I206" s="167"/>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66"/>
      <c r="G207" s="11"/>
      <c r="H207" s="11"/>
      <c r="I207" s="167"/>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66"/>
      <c r="G208" s="11"/>
      <c r="H208" s="11"/>
      <c r="I208" s="167"/>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66"/>
      <c r="G209" s="11"/>
      <c r="H209" s="11"/>
      <c r="I209" s="167"/>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66"/>
      <c r="G210" s="11"/>
      <c r="H210" s="11"/>
      <c r="I210" s="167"/>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66"/>
      <c r="G211" s="11"/>
      <c r="H211" s="11"/>
      <c r="I211" s="167"/>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66"/>
      <c r="G212" s="11"/>
      <c r="H212" s="11"/>
      <c r="I212" s="167"/>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66"/>
      <c r="G213" s="11"/>
      <c r="H213" s="11"/>
      <c r="I213" s="167"/>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66"/>
      <c r="G214" s="11"/>
      <c r="H214" s="11"/>
      <c r="I214" s="167"/>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66"/>
      <c r="G215" s="11"/>
      <c r="H215" s="11"/>
      <c r="I215" s="167"/>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66"/>
      <c r="G216" s="11"/>
      <c r="H216" s="11"/>
      <c r="I216" s="167"/>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66"/>
      <c r="G217" s="11"/>
      <c r="H217" s="11"/>
      <c r="I217" s="167"/>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66"/>
      <c r="G218" s="11"/>
      <c r="H218" s="11"/>
      <c r="I218" s="167"/>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66"/>
      <c r="G219" s="11"/>
      <c r="H219" s="11"/>
      <c r="I219" s="167"/>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66"/>
      <c r="G220" s="11"/>
      <c r="H220" s="11"/>
      <c r="I220" s="167"/>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66"/>
      <c r="G221" s="11"/>
      <c r="H221" s="11"/>
      <c r="I221" s="167"/>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66"/>
      <c r="G222" s="11"/>
      <c r="H222" s="11"/>
      <c r="I222" s="167"/>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66"/>
      <c r="G223" s="11"/>
      <c r="H223" s="11"/>
      <c r="I223" s="167"/>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66"/>
      <c r="G224" s="11"/>
      <c r="H224" s="11"/>
      <c r="I224" s="167"/>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66"/>
      <c r="G225" s="11"/>
      <c r="H225" s="11"/>
      <c r="I225" s="167"/>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66"/>
      <c r="G226" s="11"/>
      <c r="H226" s="11"/>
      <c r="I226" s="167"/>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66"/>
      <c r="G227" s="11"/>
      <c r="H227" s="11"/>
      <c r="I227" s="167"/>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66"/>
      <c r="G228" s="11"/>
      <c r="H228" s="11"/>
      <c r="I228" s="167"/>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66"/>
      <c r="G229" s="11"/>
      <c r="H229" s="11"/>
      <c r="I229" s="167"/>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66"/>
      <c r="G230" s="11"/>
      <c r="H230" s="11"/>
      <c r="I230" s="167"/>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66"/>
      <c r="G231" s="11"/>
      <c r="H231" s="11"/>
      <c r="I231" s="167"/>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66"/>
      <c r="G232" s="11"/>
      <c r="H232" s="11"/>
      <c r="I232" s="167"/>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66"/>
      <c r="G233" s="11"/>
      <c r="H233" s="11"/>
      <c r="I233" s="167"/>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66"/>
      <c r="G234" s="11"/>
      <c r="H234" s="11"/>
      <c r="I234" s="167"/>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66"/>
      <c r="G235" s="11"/>
      <c r="H235" s="11"/>
      <c r="I235" s="167"/>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66"/>
      <c r="G236" s="11"/>
      <c r="H236" s="11"/>
      <c r="I236" s="167"/>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66"/>
      <c r="G237" s="11"/>
      <c r="H237" s="11"/>
      <c r="I237" s="167"/>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66"/>
      <c r="G238" s="11"/>
      <c r="H238" s="11"/>
      <c r="I238" s="167"/>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66"/>
      <c r="G239" s="11"/>
      <c r="H239" s="11"/>
      <c r="I239" s="167"/>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66"/>
      <c r="G240" s="11"/>
      <c r="H240" s="11"/>
      <c r="I240" s="167"/>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66"/>
      <c r="G241" s="11"/>
      <c r="H241" s="11"/>
      <c r="I241" s="167"/>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66"/>
      <c r="G242" s="11"/>
      <c r="H242" s="11"/>
      <c r="I242" s="167"/>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66"/>
      <c r="G243" s="11"/>
      <c r="H243" s="11"/>
      <c r="I243" s="167"/>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66"/>
      <c r="G244" s="11"/>
      <c r="H244" s="11"/>
      <c r="I244" s="167"/>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66"/>
      <c r="G245" s="11"/>
      <c r="H245" s="11"/>
      <c r="I245" s="167"/>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66"/>
      <c r="G246" s="11"/>
      <c r="H246" s="11"/>
      <c r="I246" s="167"/>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66"/>
      <c r="G247" s="11"/>
      <c r="H247" s="11"/>
      <c r="I247" s="167"/>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66"/>
      <c r="G248" s="11"/>
      <c r="H248" s="11"/>
      <c r="I248" s="167"/>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66"/>
      <c r="G249" s="11"/>
      <c r="H249" s="11"/>
      <c r="I249" s="167"/>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66"/>
      <c r="G250" s="11"/>
      <c r="H250" s="11"/>
      <c r="I250" s="167"/>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66"/>
      <c r="G251" s="11"/>
      <c r="H251" s="11"/>
      <c r="I251" s="167"/>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66"/>
      <c r="G252" s="11"/>
      <c r="H252" s="11"/>
      <c r="I252" s="167"/>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66"/>
      <c r="G253" s="11"/>
      <c r="H253" s="11"/>
      <c r="I253" s="167"/>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66"/>
      <c r="G254" s="11"/>
      <c r="H254" s="11"/>
      <c r="I254" s="167"/>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66"/>
      <c r="G255" s="11"/>
      <c r="H255" s="11"/>
      <c r="I255" s="167"/>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66"/>
      <c r="G256" s="11"/>
      <c r="H256" s="11"/>
      <c r="I256" s="167"/>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66"/>
      <c r="G257" s="11"/>
      <c r="H257" s="11"/>
      <c r="I257" s="167"/>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66"/>
      <c r="G258" s="11"/>
      <c r="H258" s="11"/>
      <c r="I258" s="167"/>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66"/>
      <c r="G259" s="11"/>
      <c r="H259" s="11"/>
      <c r="I259" s="167"/>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66"/>
      <c r="G260" s="11"/>
      <c r="H260" s="11"/>
      <c r="I260" s="167"/>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66"/>
      <c r="G261" s="11"/>
      <c r="H261" s="11"/>
      <c r="I261" s="167"/>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66"/>
      <c r="G262" s="11"/>
      <c r="H262" s="11"/>
      <c r="I262" s="167"/>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66"/>
      <c r="G263" s="11"/>
      <c r="H263" s="11"/>
      <c r="I263" s="167"/>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66"/>
      <c r="G264" s="11"/>
      <c r="H264" s="11"/>
      <c r="I264" s="167"/>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66"/>
      <c r="G265" s="11"/>
      <c r="H265" s="11"/>
      <c r="I265" s="167"/>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66"/>
      <c r="G266" s="11"/>
      <c r="H266" s="11"/>
      <c r="I266" s="167"/>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66"/>
      <c r="G267" s="11"/>
      <c r="H267" s="11"/>
      <c r="I267" s="167"/>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66"/>
      <c r="G268" s="11"/>
      <c r="H268" s="11"/>
      <c r="I268" s="167"/>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66"/>
      <c r="G269" s="11"/>
      <c r="H269" s="11"/>
      <c r="I269" s="167"/>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66"/>
      <c r="G270" s="11"/>
      <c r="H270" s="11"/>
      <c r="I270" s="167"/>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66"/>
      <c r="G271" s="11"/>
      <c r="H271" s="11"/>
      <c r="I271" s="167"/>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66"/>
      <c r="G272" s="11"/>
      <c r="H272" s="11"/>
      <c r="I272" s="167"/>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66"/>
      <c r="G273" s="11"/>
      <c r="H273" s="11"/>
      <c r="I273" s="167"/>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66"/>
      <c r="G274" s="11"/>
      <c r="H274" s="11"/>
      <c r="I274" s="167"/>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66"/>
      <c r="G275" s="11"/>
      <c r="H275" s="11"/>
      <c r="I275" s="167"/>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66"/>
      <c r="G276" s="11"/>
      <c r="H276" s="11"/>
      <c r="I276" s="167"/>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66"/>
      <c r="G277" s="11"/>
      <c r="H277" s="11"/>
      <c r="I277" s="167"/>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66"/>
      <c r="G278" s="11"/>
      <c r="H278" s="11"/>
      <c r="I278" s="167"/>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66"/>
      <c r="G279" s="11"/>
      <c r="H279" s="11"/>
      <c r="I279" s="167"/>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66"/>
      <c r="G280" s="11"/>
      <c r="H280" s="11"/>
      <c r="I280" s="167"/>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66"/>
      <c r="G281" s="11"/>
      <c r="H281" s="11"/>
      <c r="I281" s="167"/>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66"/>
      <c r="G282" s="11"/>
      <c r="H282" s="11"/>
      <c r="I282" s="167"/>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66"/>
      <c r="G283" s="11"/>
      <c r="H283" s="11"/>
      <c r="I283" s="167"/>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66"/>
      <c r="G284" s="11"/>
      <c r="H284" s="11"/>
      <c r="I284" s="167"/>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66"/>
      <c r="G285" s="11"/>
      <c r="H285" s="11"/>
      <c r="I285" s="167"/>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66"/>
      <c r="G286" s="11"/>
      <c r="H286" s="11"/>
      <c r="I286" s="167"/>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66"/>
      <c r="G287" s="11"/>
      <c r="H287" s="11"/>
      <c r="I287" s="167"/>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66"/>
      <c r="G288" s="11"/>
      <c r="H288" s="11"/>
      <c r="I288" s="167"/>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66"/>
      <c r="G289" s="11"/>
      <c r="H289" s="11"/>
      <c r="I289" s="167"/>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66"/>
      <c r="G290" s="11"/>
      <c r="H290" s="11"/>
      <c r="I290" s="167"/>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66"/>
      <c r="G291" s="11"/>
      <c r="H291" s="11"/>
      <c r="I291" s="167"/>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66"/>
      <c r="G292" s="11"/>
      <c r="H292" s="11"/>
      <c r="I292" s="167"/>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66"/>
      <c r="G293" s="11"/>
      <c r="H293" s="11"/>
      <c r="I293" s="167"/>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66"/>
      <c r="G294" s="11"/>
      <c r="H294" s="11"/>
      <c r="I294" s="167"/>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66"/>
      <c r="G295" s="11"/>
      <c r="H295" s="11"/>
      <c r="I295" s="167"/>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66"/>
      <c r="G296" s="11"/>
      <c r="H296" s="11"/>
      <c r="I296" s="167"/>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66"/>
      <c r="G297" s="11"/>
      <c r="H297" s="11"/>
      <c r="I297" s="167"/>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66"/>
      <c r="G298" s="11"/>
      <c r="H298" s="11"/>
      <c r="I298" s="167"/>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66"/>
      <c r="G299" s="11"/>
      <c r="H299" s="11"/>
      <c r="I299" s="167"/>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66"/>
      <c r="G300" s="11"/>
      <c r="H300" s="11"/>
      <c r="I300" s="167"/>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66"/>
      <c r="G301" s="11"/>
      <c r="H301" s="11"/>
      <c r="I301" s="167"/>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66"/>
      <c r="G302" s="11"/>
      <c r="H302" s="11"/>
      <c r="I302" s="167"/>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66"/>
      <c r="G303" s="11"/>
      <c r="H303" s="11"/>
      <c r="I303" s="167"/>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66"/>
      <c r="G304" s="11"/>
      <c r="H304" s="11"/>
      <c r="I304" s="167"/>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66"/>
      <c r="G305" s="11"/>
      <c r="H305" s="11"/>
      <c r="I305" s="167"/>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66"/>
      <c r="G306" s="11"/>
      <c r="H306" s="11"/>
      <c r="I306" s="167"/>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66"/>
      <c r="G307" s="11"/>
      <c r="H307" s="11"/>
      <c r="I307" s="167"/>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66"/>
      <c r="G308" s="11"/>
      <c r="H308" s="11"/>
      <c r="I308" s="167"/>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66"/>
      <c r="G309" s="11"/>
      <c r="H309" s="11"/>
      <c r="I309" s="167"/>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66"/>
      <c r="G310" s="11"/>
      <c r="H310" s="11"/>
      <c r="I310" s="167"/>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66"/>
      <c r="G311" s="11"/>
      <c r="H311" s="11"/>
      <c r="I311" s="167"/>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66"/>
      <c r="G312" s="11"/>
      <c r="H312" s="11"/>
      <c r="I312" s="167"/>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66"/>
      <c r="G313" s="11"/>
      <c r="H313" s="11"/>
      <c r="I313" s="167"/>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66"/>
      <c r="G314" s="11"/>
      <c r="H314" s="11"/>
      <c r="I314" s="167"/>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66"/>
      <c r="G315" s="11"/>
      <c r="H315" s="11"/>
      <c r="I315" s="167"/>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66"/>
      <c r="G316" s="11"/>
      <c r="H316" s="11"/>
      <c r="I316" s="167"/>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66"/>
      <c r="G317" s="11"/>
      <c r="H317" s="11"/>
      <c r="I317" s="167"/>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66"/>
      <c r="G318" s="11"/>
      <c r="H318" s="11"/>
      <c r="I318" s="167"/>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66"/>
      <c r="G319" s="11"/>
      <c r="H319" s="11"/>
      <c r="I319" s="167"/>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66"/>
      <c r="G320" s="11"/>
      <c r="H320" s="11"/>
      <c r="I320" s="167"/>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66"/>
      <c r="G321" s="11"/>
      <c r="H321" s="11"/>
      <c r="I321" s="167"/>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66"/>
      <c r="G322" s="11"/>
      <c r="H322" s="11"/>
      <c r="I322" s="167"/>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66"/>
      <c r="G323" s="11"/>
      <c r="H323" s="11"/>
      <c r="I323" s="167"/>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66"/>
      <c r="G324" s="11"/>
      <c r="H324" s="11"/>
      <c r="I324" s="167"/>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66"/>
      <c r="G325" s="11"/>
      <c r="H325" s="11"/>
      <c r="I325" s="167"/>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66"/>
      <c r="G326" s="11"/>
      <c r="H326" s="11"/>
      <c r="I326" s="167"/>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66"/>
      <c r="G327" s="11"/>
      <c r="H327" s="11"/>
      <c r="I327" s="167"/>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66"/>
      <c r="G328" s="11"/>
      <c r="H328" s="11"/>
      <c r="I328" s="167"/>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66"/>
      <c r="G329" s="11"/>
      <c r="H329" s="11"/>
      <c r="I329" s="167"/>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66"/>
      <c r="G330" s="11"/>
      <c r="H330" s="11"/>
      <c r="I330" s="167"/>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66"/>
      <c r="G331" s="11"/>
      <c r="H331" s="11"/>
      <c r="I331" s="167"/>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66"/>
      <c r="G332" s="11"/>
      <c r="H332" s="11"/>
      <c r="I332" s="167"/>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66"/>
      <c r="G333" s="11"/>
      <c r="H333" s="11"/>
      <c r="I333" s="167"/>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66"/>
      <c r="G334" s="11"/>
      <c r="H334" s="11"/>
      <c r="I334" s="167"/>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66"/>
      <c r="G335" s="11"/>
      <c r="H335" s="11"/>
      <c r="I335" s="167"/>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66"/>
      <c r="G336" s="11"/>
      <c r="H336" s="11"/>
      <c r="I336" s="167"/>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66"/>
      <c r="G337" s="11"/>
      <c r="H337" s="11"/>
      <c r="I337" s="167"/>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66"/>
      <c r="G338" s="11"/>
      <c r="H338" s="11"/>
      <c r="I338" s="167"/>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66"/>
      <c r="G339" s="11"/>
      <c r="H339" s="11"/>
      <c r="I339" s="167"/>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66"/>
      <c r="G340" s="11"/>
      <c r="H340" s="11"/>
      <c r="I340" s="167"/>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66"/>
      <c r="G341" s="11"/>
      <c r="H341" s="11"/>
      <c r="I341" s="167"/>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66"/>
      <c r="G342" s="11"/>
      <c r="H342" s="11"/>
      <c r="I342" s="167"/>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66"/>
      <c r="G343" s="11"/>
      <c r="H343" s="11"/>
      <c r="I343" s="167"/>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66"/>
      <c r="G344" s="11"/>
      <c r="H344" s="11"/>
      <c r="I344" s="167"/>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66"/>
      <c r="G345" s="11"/>
      <c r="H345" s="11"/>
      <c r="I345" s="167"/>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66"/>
      <c r="G346" s="11"/>
      <c r="H346" s="11"/>
      <c r="I346" s="167"/>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66"/>
      <c r="G347" s="11"/>
      <c r="H347" s="11"/>
      <c r="I347" s="167"/>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66"/>
      <c r="G348" s="11"/>
      <c r="H348" s="11"/>
      <c r="I348" s="167"/>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66"/>
      <c r="G349" s="11"/>
      <c r="H349" s="11"/>
      <c r="I349" s="167"/>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66"/>
      <c r="G350" s="11"/>
      <c r="H350" s="11"/>
      <c r="I350" s="167"/>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66"/>
      <c r="G351" s="11"/>
      <c r="H351" s="11"/>
      <c r="I351" s="167"/>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66"/>
      <c r="G352" s="11"/>
      <c r="H352" s="11"/>
      <c r="I352" s="167"/>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66"/>
      <c r="G353" s="11"/>
      <c r="H353" s="11"/>
      <c r="I353" s="167"/>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66"/>
      <c r="G354" s="11"/>
      <c r="H354" s="11"/>
      <c r="I354" s="167"/>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66"/>
      <c r="G355" s="11"/>
      <c r="H355" s="11"/>
      <c r="I355" s="167"/>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66"/>
      <c r="G356" s="11"/>
      <c r="H356" s="11"/>
      <c r="I356" s="167"/>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66"/>
      <c r="G357" s="11"/>
      <c r="H357" s="11"/>
      <c r="I357" s="167"/>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66"/>
      <c r="G358" s="11"/>
      <c r="H358" s="11"/>
      <c r="I358" s="167"/>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66"/>
      <c r="G359" s="11"/>
      <c r="H359" s="11"/>
      <c r="I359" s="167"/>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66"/>
      <c r="G360" s="11"/>
      <c r="H360" s="11"/>
      <c r="I360" s="167"/>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66"/>
      <c r="G361" s="11"/>
      <c r="H361" s="11"/>
      <c r="I361" s="167"/>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66"/>
      <c r="G362" s="11"/>
      <c r="H362" s="11"/>
      <c r="I362" s="167"/>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66"/>
      <c r="G363" s="11"/>
      <c r="H363" s="11"/>
      <c r="I363" s="167"/>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66"/>
      <c r="G364" s="11"/>
      <c r="H364" s="11"/>
      <c r="I364" s="167"/>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66"/>
      <c r="G365" s="11"/>
      <c r="H365" s="11"/>
      <c r="I365" s="167"/>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66"/>
      <c r="G366" s="11"/>
      <c r="H366" s="11"/>
      <c r="I366" s="167"/>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66"/>
      <c r="G367" s="11"/>
      <c r="H367" s="11"/>
      <c r="I367" s="167"/>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66"/>
      <c r="G368" s="11"/>
      <c r="H368" s="11"/>
      <c r="I368" s="167"/>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66"/>
      <c r="G369" s="11"/>
      <c r="H369" s="11"/>
      <c r="I369" s="167"/>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66"/>
      <c r="G370" s="11"/>
      <c r="H370" s="11"/>
      <c r="I370" s="167"/>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66"/>
      <c r="G371" s="11"/>
      <c r="H371" s="11"/>
      <c r="I371" s="167"/>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66"/>
      <c r="G372" s="11"/>
      <c r="H372" s="11"/>
      <c r="I372" s="167"/>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66"/>
      <c r="G373" s="11"/>
      <c r="H373" s="11"/>
      <c r="I373" s="167"/>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66"/>
      <c r="G374" s="11"/>
      <c r="H374" s="11"/>
      <c r="I374" s="167"/>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66"/>
      <c r="G375" s="11"/>
      <c r="H375" s="11"/>
      <c r="I375" s="167"/>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66"/>
      <c r="G376" s="11"/>
      <c r="H376" s="11"/>
      <c r="I376" s="167"/>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66"/>
      <c r="G377" s="11"/>
      <c r="H377" s="11"/>
      <c r="I377" s="167"/>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66"/>
      <c r="G378" s="11"/>
      <c r="H378" s="11"/>
      <c r="I378" s="167"/>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66"/>
      <c r="G379" s="11"/>
      <c r="H379" s="11"/>
      <c r="I379" s="167"/>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66"/>
      <c r="G380" s="11"/>
      <c r="H380" s="11"/>
      <c r="I380" s="167"/>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66"/>
      <c r="G381" s="11"/>
      <c r="H381" s="11"/>
      <c r="I381" s="167"/>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66"/>
      <c r="G382" s="11"/>
      <c r="H382" s="11"/>
      <c r="I382" s="167"/>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66"/>
      <c r="G383" s="11"/>
      <c r="H383" s="11"/>
      <c r="I383" s="167"/>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66"/>
      <c r="G384" s="11"/>
      <c r="H384" s="11"/>
      <c r="I384" s="167"/>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66"/>
      <c r="G385" s="11"/>
      <c r="H385" s="11"/>
      <c r="I385" s="167"/>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66"/>
      <c r="G386" s="11"/>
      <c r="H386" s="11"/>
      <c r="I386" s="167"/>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66"/>
      <c r="G387" s="11"/>
      <c r="H387" s="11"/>
      <c r="I387" s="167"/>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66"/>
      <c r="G388" s="11"/>
      <c r="H388" s="11"/>
      <c r="I388" s="167"/>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66"/>
      <c r="G389" s="11"/>
      <c r="H389" s="11"/>
      <c r="I389" s="167"/>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66"/>
      <c r="G390" s="11"/>
      <c r="H390" s="11"/>
      <c r="I390" s="167"/>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66"/>
      <c r="G391" s="11"/>
      <c r="H391" s="11"/>
      <c r="I391" s="167"/>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66"/>
      <c r="G392" s="11"/>
      <c r="H392" s="11"/>
      <c r="I392" s="167"/>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66"/>
      <c r="G393" s="11"/>
      <c r="H393" s="11"/>
      <c r="I393" s="167"/>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66"/>
      <c r="G394" s="11"/>
      <c r="H394" s="11"/>
      <c r="I394" s="167"/>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66"/>
      <c r="G395" s="11"/>
      <c r="H395" s="11"/>
      <c r="I395" s="167"/>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66"/>
      <c r="G396" s="11"/>
      <c r="H396" s="11"/>
      <c r="I396" s="167"/>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66"/>
      <c r="G397" s="11"/>
      <c r="H397" s="11"/>
      <c r="I397" s="167"/>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66"/>
      <c r="G398" s="11"/>
      <c r="H398" s="11"/>
      <c r="I398" s="167"/>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66"/>
      <c r="G399" s="11"/>
      <c r="H399" s="11"/>
      <c r="I399" s="167"/>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66"/>
      <c r="G400" s="11"/>
      <c r="H400" s="11"/>
      <c r="I400" s="167"/>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66"/>
      <c r="G401" s="11"/>
      <c r="H401" s="11"/>
      <c r="I401" s="167"/>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66"/>
      <c r="G402" s="11"/>
      <c r="H402" s="11"/>
      <c r="I402" s="167"/>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66"/>
      <c r="G403" s="11"/>
      <c r="H403" s="11"/>
      <c r="I403" s="167"/>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66"/>
      <c r="G404" s="11"/>
      <c r="H404" s="11"/>
      <c r="I404" s="167"/>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66"/>
      <c r="G405" s="11"/>
      <c r="H405" s="11"/>
      <c r="I405" s="167"/>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66"/>
      <c r="G406" s="11"/>
      <c r="H406" s="11"/>
      <c r="I406" s="167"/>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66"/>
      <c r="G407" s="11"/>
      <c r="H407" s="11"/>
      <c r="I407" s="167"/>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66"/>
      <c r="G408" s="11"/>
      <c r="H408" s="11"/>
      <c r="I408" s="167"/>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66"/>
      <c r="G409" s="11"/>
      <c r="H409" s="11"/>
      <c r="I409" s="167"/>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66"/>
      <c r="G410" s="11"/>
      <c r="H410" s="11"/>
      <c r="I410" s="167"/>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66"/>
      <c r="G411" s="11"/>
      <c r="H411" s="11"/>
      <c r="I411" s="167"/>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66"/>
      <c r="G412" s="11"/>
      <c r="H412" s="11"/>
      <c r="I412" s="167"/>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66"/>
      <c r="G413" s="11"/>
      <c r="H413" s="11"/>
      <c r="I413" s="167"/>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66"/>
      <c r="G414" s="11"/>
      <c r="H414" s="11"/>
      <c r="I414" s="167"/>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66"/>
      <c r="G415" s="11"/>
      <c r="H415" s="11"/>
      <c r="I415" s="167"/>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66"/>
      <c r="G416" s="11"/>
      <c r="H416" s="11"/>
      <c r="I416" s="167"/>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66"/>
      <c r="G417" s="11"/>
      <c r="H417" s="11"/>
      <c r="I417" s="167"/>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66"/>
      <c r="G418" s="11"/>
      <c r="H418" s="11"/>
      <c r="I418" s="167"/>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66"/>
      <c r="G419" s="11"/>
      <c r="H419" s="11"/>
      <c r="I419" s="167"/>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66"/>
      <c r="G420" s="11"/>
      <c r="H420" s="11"/>
      <c r="I420" s="167"/>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66"/>
      <c r="G421" s="11"/>
      <c r="H421" s="11"/>
      <c r="I421" s="167"/>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66"/>
      <c r="G422" s="11"/>
      <c r="H422" s="11"/>
      <c r="I422" s="167"/>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66"/>
      <c r="G423" s="11"/>
      <c r="H423" s="11"/>
      <c r="I423" s="167"/>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66"/>
      <c r="G424" s="11"/>
      <c r="H424" s="11"/>
      <c r="I424" s="167"/>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66"/>
      <c r="G425" s="11"/>
      <c r="H425" s="11"/>
      <c r="I425" s="167"/>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66"/>
      <c r="G426" s="11"/>
      <c r="H426" s="11"/>
      <c r="I426" s="167"/>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66"/>
      <c r="G427" s="11"/>
      <c r="H427" s="11"/>
      <c r="I427" s="167"/>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66"/>
      <c r="G428" s="11"/>
      <c r="H428" s="11"/>
      <c r="I428" s="167"/>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66"/>
      <c r="G429" s="11"/>
      <c r="H429" s="11"/>
      <c r="I429" s="167"/>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66"/>
      <c r="G430" s="11"/>
      <c r="H430" s="11"/>
      <c r="I430" s="167"/>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66"/>
      <c r="G431" s="11"/>
      <c r="H431" s="11"/>
      <c r="I431" s="167"/>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66"/>
      <c r="G432" s="11"/>
      <c r="H432" s="11"/>
      <c r="I432" s="167"/>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66"/>
      <c r="G433" s="11"/>
      <c r="H433" s="11"/>
      <c r="I433" s="167"/>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66"/>
      <c r="G434" s="11"/>
      <c r="H434" s="11"/>
      <c r="I434" s="167"/>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66"/>
      <c r="G435" s="11"/>
      <c r="H435" s="11"/>
      <c r="I435" s="167"/>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66"/>
      <c r="G436" s="11"/>
      <c r="H436" s="11"/>
      <c r="I436" s="167"/>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66"/>
      <c r="G437" s="11"/>
      <c r="H437" s="11"/>
      <c r="I437" s="167"/>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66"/>
      <c r="G438" s="11"/>
      <c r="H438" s="11"/>
      <c r="I438" s="167"/>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66"/>
      <c r="G439" s="11"/>
      <c r="H439" s="11"/>
      <c r="I439" s="167"/>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66"/>
      <c r="G440" s="11"/>
      <c r="H440" s="11"/>
      <c r="I440" s="167"/>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66"/>
      <c r="G441" s="11"/>
      <c r="H441" s="11"/>
      <c r="I441" s="167"/>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66"/>
      <c r="G442" s="11"/>
      <c r="H442" s="11"/>
      <c r="I442" s="167"/>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66"/>
      <c r="G443" s="11"/>
      <c r="H443" s="11"/>
      <c r="I443" s="167"/>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66"/>
      <c r="G444" s="11"/>
      <c r="H444" s="11"/>
      <c r="I444" s="167"/>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66"/>
      <c r="G445" s="11"/>
      <c r="H445" s="11"/>
      <c r="I445" s="167"/>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66"/>
      <c r="G446" s="11"/>
      <c r="H446" s="11"/>
      <c r="I446" s="167"/>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66"/>
      <c r="G447" s="11"/>
      <c r="H447" s="11"/>
      <c r="I447" s="167"/>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66"/>
      <c r="G448" s="11"/>
      <c r="H448" s="11"/>
      <c r="I448" s="167"/>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66"/>
      <c r="G449" s="11"/>
      <c r="H449" s="11"/>
      <c r="I449" s="167"/>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66"/>
      <c r="G450" s="11"/>
      <c r="H450" s="11"/>
      <c r="I450" s="167"/>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66"/>
      <c r="G451" s="11"/>
      <c r="H451" s="11"/>
      <c r="I451" s="167"/>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66"/>
      <c r="G452" s="11"/>
      <c r="H452" s="11"/>
      <c r="I452" s="167"/>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66"/>
      <c r="G453" s="11"/>
      <c r="H453" s="11"/>
      <c r="I453" s="167"/>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66"/>
      <c r="G454" s="11"/>
      <c r="H454" s="11"/>
      <c r="I454" s="167"/>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66"/>
      <c r="G455" s="11"/>
      <c r="H455" s="11"/>
      <c r="I455" s="167"/>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66"/>
      <c r="G456" s="11"/>
      <c r="H456" s="11"/>
      <c r="I456" s="167"/>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66"/>
      <c r="G457" s="11"/>
      <c r="H457" s="11"/>
      <c r="I457" s="167"/>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66"/>
      <c r="G458" s="11"/>
      <c r="H458" s="11"/>
      <c r="I458" s="167"/>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66"/>
      <c r="G459" s="11"/>
      <c r="H459" s="11"/>
      <c r="I459" s="167"/>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66"/>
      <c r="G460" s="11"/>
      <c r="H460" s="11"/>
      <c r="I460" s="167"/>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66"/>
      <c r="G461" s="11"/>
      <c r="H461" s="11"/>
      <c r="I461" s="167"/>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66"/>
      <c r="G462" s="11"/>
      <c r="H462" s="11"/>
      <c r="I462" s="167"/>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66"/>
      <c r="G463" s="11"/>
      <c r="H463" s="11"/>
      <c r="I463" s="167"/>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66"/>
      <c r="G464" s="11"/>
      <c r="H464" s="11"/>
      <c r="I464" s="167"/>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66"/>
      <c r="G465" s="11"/>
      <c r="H465" s="11"/>
      <c r="I465" s="167"/>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66"/>
      <c r="G466" s="11"/>
      <c r="H466" s="11"/>
      <c r="I466" s="167"/>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66"/>
      <c r="G467" s="11"/>
      <c r="H467" s="11"/>
      <c r="I467" s="167"/>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66"/>
      <c r="G468" s="11"/>
      <c r="H468" s="11"/>
      <c r="I468" s="167"/>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66"/>
      <c r="G469" s="11"/>
      <c r="H469" s="11"/>
      <c r="I469" s="167"/>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66"/>
      <c r="G470" s="11"/>
      <c r="H470" s="11"/>
      <c r="I470" s="167"/>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66"/>
      <c r="G471" s="11"/>
      <c r="H471" s="11"/>
      <c r="I471" s="167"/>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66"/>
      <c r="G472" s="11"/>
      <c r="H472" s="11"/>
      <c r="I472" s="167"/>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66"/>
      <c r="G473" s="11"/>
      <c r="H473" s="11"/>
      <c r="I473" s="167"/>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66"/>
      <c r="G474" s="11"/>
      <c r="H474" s="11"/>
      <c r="I474" s="167"/>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66"/>
      <c r="G475" s="11"/>
      <c r="H475" s="11"/>
      <c r="I475" s="167"/>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66"/>
      <c r="G476" s="11"/>
      <c r="H476" s="11"/>
      <c r="I476" s="167"/>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66"/>
      <c r="G477" s="11"/>
      <c r="H477" s="11"/>
      <c r="I477" s="167"/>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66"/>
      <c r="G478" s="11"/>
      <c r="H478" s="11"/>
      <c r="I478" s="167"/>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66"/>
      <c r="G479" s="11"/>
      <c r="H479" s="11"/>
      <c r="I479" s="167"/>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66"/>
      <c r="G480" s="11"/>
      <c r="H480" s="11"/>
      <c r="I480" s="167"/>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66"/>
      <c r="G481" s="11"/>
      <c r="H481" s="11"/>
      <c r="I481" s="167"/>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66"/>
      <c r="G482" s="11"/>
      <c r="H482" s="11"/>
      <c r="I482" s="167"/>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66"/>
      <c r="G483" s="11"/>
      <c r="H483" s="11"/>
      <c r="I483" s="167"/>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66"/>
      <c r="G484" s="11"/>
      <c r="H484" s="11"/>
      <c r="I484" s="167"/>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66"/>
      <c r="G485" s="11"/>
      <c r="H485" s="11"/>
      <c r="I485" s="167"/>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66"/>
      <c r="G486" s="11"/>
      <c r="H486" s="11"/>
      <c r="I486" s="167"/>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66"/>
      <c r="G487" s="11"/>
      <c r="H487" s="11"/>
      <c r="I487" s="167"/>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66"/>
      <c r="G488" s="11"/>
      <c r="H488" s="11"/>
      <c r="I488" s="167"/>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66"/>
      <c r="G489" s="11"/>
      <c r="H489" s="11"/>
      <c r="I489" s="167"/>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66"/>
      <c r="G490" s="11"/>
      <c r="H490" s="11"/>
      <c r="I490" s="167"/>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66"/>
      <c r="G491" s="11"/>
      <c r="H491" s="11"/>
      <c r="I491" s="167"/>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66"/>
      <c r="G492" s="11"/>
      <c r="H492" s="11"/>
      <c r="I492" s="167"/>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66"/>
      <c r="G493" s="11"/>
      <c r="H493" s="11"/>
      <c r="I493" s="167"/>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66"/>
      <c r="G494" s="11"/>
      <c r="H494" s="11"/>
      <c r="I494" s="167"/>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66"/>
      <c r="G495" s="11"/>
      <c r="H495" s="11"/>
      <c r="I495" s="167"/>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66"/>
      <c r="G496" s="11"/>
      <c r="H496" s="11"/>
      <c r="I496" s="167"/>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66"/>
      <c r="G497" s="11"/>
      <c r="H497" s="11"/>
      <c r="I497" s="167"/>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66"/>
      <c r="G498" s="11"/>
      <c r="H498" s="11"/>
      <c r="I498" s="167"/>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66"/>
      <c r="G499" s="11"/>
      <c r="H499" s="11"/>
      <c r="I499" s="167"/>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66"/>
      <c r="G500" s="11"/>
      <c r="H500" s="11"/>
      <c r="I500" s="167"/>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66"/>
      <c r="G501" s="11"/>
      <c r="H501" s="11"/>
      <c r="I501" s="167"/>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66"/>
      <c r="G502" s="11"/>
      <c r="H502" s="11"/>
      <c r="I502" s="167"/>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66"/>
      <c r="G503" s="11"/>
      <c r="H503" s="11"/>
      <c r="I503" s="167"/>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66"/>
      <c r="G504" s="11"/>
      <c r="H504" s="11"/>
      <c r="I504" s="167"/>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66"/>
      <c r="G505" s="11"/>
      <c r="H505" s="11"/>
      <c r="I505" s="167"/>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66"/>
      <c r="G506" s="11"/>
      <c r="H506" s="11"/>
      <c r="I506" s="167"/>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66"/>
      <c r="G507" s="11"/>
      <c r="H507" s="11"/>
      <c r="I507" s="167"/>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66"/>
      <c r="G508" s="11"/>
      <c r="H508" s="11"/>
      <c r="I508" s="167"/>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66"/>
      <c r="G509" s="11"/>
      <c r="H509" s="11"/>
      <c r="I509" s="167"/>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66"/>
      <c r="G510" s="11"/>
      <c r="H510" s="11"/>
      <c r="I510" s="167"/>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66"/>
      <c r="G511" s="11"/>
      <c r="H511" s="11"/>
      <c r="I511" s="167"/>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66"/>
      <c r="G512" s="11"/>
      <c r="H512" s="11"/>
      <c r="I512" s="167"/>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66"/>
      <c r="G513" s="11"/>
      <c r="H513" s="11"/>
      <c r="I513" s="167"/>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66"/>
      <c r="G514" s="11"/>
      <c r="H514" s="11"/>
      <c r="I514" s="167"/>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66"/>
      <c r="G515" s="11"/>
      <c r="H515" s="11"/>
      <c r="I515" s="167"/>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66"/>
      <c r="G516" s="11"/>
      <c r="H516" s="11"/>
      <c r="I516" s="167"/>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66"/>
      <c r="G517" s="11"/>
      <c r="H517" s="11"/>
      <c r="I517" s="167"/>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66"/>
      <c r="G518" s="11"/>
      <c r="H518" s="11"/>
      <c r="I518" s="167"/>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66"/>
      <c r="G519" s="11"/>
      <c r="H519" s="11"/>
      <c r="I519" s="167"/>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66"/>
      <c r="G520" s="11"/>
      <c r="H520" s="11"/>
      <c r="I520" s="167"/>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66"/>
      <c r="G521" s="11"/>
      <c r="H521" s="11"/>
      <c r="I521" s="167"/>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66"/>
      <c r="G522" s="11"/>
      <c r="H522" s="11"/>
      <c r="I522" s="167"/>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66"/>
      <c r="G523" s="11"/>
      <c r="H523" s="11"/>
      <c r="I523" s="167"/>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66"/>
      <c r="G524" s="11"/>
      <c r="H524" s="11"/>
      <c r="I524" s="167"/>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66"/>
      <c r="G525" s="11"/>
      <c r="H525" s="11"/>
      <c r="I525" s="167"/>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66"/>
      <c r="G526" s="11"/>
      <c r="H526" s="11"/>
      <c r="I526" s="167"/>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66"/>
      <c r="G527" s="11"/>
      <c r="H527" s="11"/>
      <c r="I527" s="167"/>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66"/>
      <c r="G528" s="11"/>
      <c r="H528" s="11"/>
      <c r="I528" s="167"/>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66"/>
      <c r="G529" s="11"/>
      <c r="H529" s="11"/>
      <c r="I529" s="167"/>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66"/>
      <c r="G530" s="11"/>
      <c r="H530" s="11"/>
      <c r="I530" s="167"/>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66"/>
      <c r="G531" s="11"/>
      <c r="H531" s="11"/>
      <c r="I531" s="167"/>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66"/>
      <c r="G532" s="11"/>
      <c r="H532" s="11"/>
      <c r="I532" s="167"/>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66"/>
      <c r="G533" s="11"/>
      <c r="H533" s="11"/>
      <c r="I533" s="167"/>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66"/>
      <c r="G534" s="11"/>
      <c r="H534" s="11"/>
      <c r="I534" s="167"/>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66"/>
      <c r="G535" s="11"/>
      <c r="H535" s="11"/>
      <c r="I535" s="167"/>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66"/>
      <c r="G536" s="11"/>
      <c r="H536" s="11"/>
      <c r="I536" s="167"/>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66"/>
      <c r="G537" s="11"/>
      <c r="H537" s="11"/>
      <c r="I537" s="167"/>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66"/>
      <c r="G538" s="11"/>
      <c r="H538" s="11"/>
      <c r="I538" s="167"/>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66"/>
      <c r="G539" s="11"/>
      <c r="H539" s="11"/>
      <c r="I539" s="167"/>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66"/>
      <c r="G540" s="11"/>
      <c r="H540" s="11"/>
      <c r="I540" s="167"/>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66"/>
      <c r="G541" s="11"/>
      <c r="H541" s="11"/>
      <c r="I541" s="167"/>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66"/>
      <c r="G542" s="11"/>
      <c r="H542" s="11"/>
      <c r="I542" s="167"/>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66"/>
      <c r="G543" s="11"/>
      <c r="H543" s="11"/>
      <c r="I543" s="167"/>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66"/>
      <c r="G544" s="11"/>
      <c r="H544" s="11"/>
      <c r="I544" s="167"/>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66"/>
      <c r="G545" s="11"/>
      <c r="H545" s="11"/>
      <c r="I545" s="167"/>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66"/>
      <c r="G546" s="11"/>
      <c r="H546" s="11"/>
      <c r="I546" s="167"/>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66"/>
      <c r="G547" s="11"/>
      <c r="H547" s="11"/>
      <c r="I547" s="167"/>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66"/>
      <c r="G548" s="11"/>
      <c r="H548" s="11"/>
      <c r="I548" s="167"/>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66"/>
      <c r="G549" s="11"/>
      <c r="H549" s="11"/>
      <c r="I549" s="167"/>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66"/>
      <c r="G550" s="11"/>
      <c r="H550" s="11"/>
      <c r="I550" s="167"/>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66"/>
      <c r="G551" s="11"/>
      <c r="H551" s="11"/>
      <c r="I551" s="167"/>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66"/>
      <c r="G552" s="11"/>
      <c r="H552" s="11"/>
      <c r="I552" s="167"/>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66"/>
      <c r="G553" s="11"/>
      <c r="H553" s="11"/>
      <c r="I553" s="167"/>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66"/>
      <c r="G554" s="11"/>
      <c r="H554" s="11"/>
      <c r="I554" s="167"/>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66"/>
      <c r="G555" s="11"/>
      <c r="H555" s="11"/>
      <c r="I555" s="167"/>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66"/>
      <c r="G556" s="11"/>
      <c r="H556" s="11"/>
      <c r="I556" s="167"/>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66"/>
      <c r="G557" s="11"/>
      <c r="H557" s="11"/>
      <c r="I557" s="167"/>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66"/>
      <c r="G558" s="11"/>
      <c r="H558" s="11"/>
      <c r="I558" s="167"/>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66"/>
      <c r="G559" s="11"/>
      <c r="H559" s="11"/>
      <c r="I559" s="167"/>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66"/>
      <c r="G560" s="11"/>
      <c r="H560" s="11"/>
      <c r="I560" s="167"/>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66"/>
      <c r="G561" s="11"/>
      <c r="H561" s="11"/>
      <c r="I561" s="167"/>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66"/>
      <c r="G562" s="11"/>
      <c r="H562" s="11"/>
      <c r="I562" s="167"/>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66"/>
      <c r="G563" s="11"/>
      <c r="H563" s="11"/>
      <c r="I563" s="167"/>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66"/>
      <c r="G564" s="11"/>
      <c r="H564" s="11"/>
      <c r="I564" s="167"/>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66"/>
      <c r="G565" s="11"/>
      <c r="H565" s="11"/>
      <c r="I565" s="167"/>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66"/>
      <c r="G566" s="11"/>
      <c r="H566" s="11"/>
      <c r="I566" s="167"/>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66"/>
      <c r="G567" s="11"/>
      <c r="H567" s="11"/>
      <c r="I567" s="167"/>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66"/>
      <c r="G568" s="11"/>
      <c r="H568" s="11"/>
      <c r="I568" s="167"/>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66"/>
      <c r="G569" s="11"/>
      <c r="H569" s="11"/>
      <c r="I569" s="167"/>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66"/>
      <c r="G570" s="11"/>
      <c r="H570" s="11"/>
      <c r="I570" s="167"/>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66"/>
      <c r="G571" s="11"/>
      <c r="H571" s="11"/>
      <c r="I571" s="167"/>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66"/>
      <c r="G572" s="11"/>
      <c r="H572" s="11"/>
      <c r="I572" s="167"/>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66"/>
      <c r="G573" s="11"/>
      <c r="H573" s="11"/>
      <c r="I573" s="167"/>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66"/>
      <c r="G574" s="11"/>
      <c r="H574" s="11"/>
      <c r="I574" s="167"/>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66"/>
      <c r="G575" s="11"/>
      <c r="H575" s="11"/>
      <c r="I575" s="167"/>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66"/>
      <c r="G576" s="11"/>
      <c r="H576" s="11"/>
      <c r="I576" s="167"/>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66"/>
      <c r="G577" s="11"/>
      <c r="H577" s="11"/>
      <c r="I577" s="167"/>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66"/>
      <c r="G578" s="11"/>
      <c r="H578" s="11"/>
      <c r="I578" s="167"/>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66"/>
      <c r="G579" s="11"/>
      <c r="H579" s="11"/>
      <c r="I579" s="167"/>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66"/>
      <c r="G580" s="11"/>
      <c r="H580" s="11"/>
      <c r="I580" s="167"/>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66"/>
      <c r="G581" s="11"/>
      <c r="H581" s="11"/>
      <c r="I581" s="167"/>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66"/>
      <c r="G582" s="11"/>
      <c r="H582" s="11"/>
      <c r="I582" s="167"/>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66"/>
      <c r="G583" s="11"/>
      <c r="H583" s="11"/>
      <c r="I583" s="167"/>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66"/>
      <c r="G584" s="11"/>
      <c r="H584" s="11"/>
      <c r="I584" s="167"/>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66"/>
      <c r="G585" s="11"/>
      <c r="H585" s="11"/>
      <c r="I585" s="167"/>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66"/>
      <c r="G586" s="11"/>
      <c r="H586" s="11"/>
      <c r="I586" s="167"/>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66"/>
      <c r="G587" s="11"/>
      <c r="H587" s="11"/>
      <c r="I587" s="167"/>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66"/>
      <c r="G588" s="11"/>
      <c r="H588" s="11"/>
      <c r="I588" s="167"/>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66"/>
      <c r="G589" s="11"/>
      <c r="H589" s="11"/>
      <c r="I589" s="167"/>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66"/>
      <c r="G590" s="11"/>
      <c r="H590" s="11"/>
      <c r="I590" s="167"/>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66"/>
      <c r="G591" s="11"/>
      <c r="H591" s="11"/>
      <c r="I591" s="167"/>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66"/>
      <c r="G592" s="11"/>
      <c r="H592" s="11"/>
      <c r="I592" s="167"/>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66"/>
      <c r="G593" s="11"/>
      <c r="H593" s="11"/>
      <c r="I593" s="167"/>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66"/>
      <c r="G594" s="11"/>
      <c r="H594" s="11"/>
      <c r="I594" s="167"/>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66"/>
      <c r="G595" s="11"/>
      <c r="H595" s="11"/>
      <c r="I595" s="167"/>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66"/>
      <c r="G596" s="11"/>
      <c r="H596" s="11"/>
      <c r="I596" s="167"/>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66"/>
      <c r="G597" s="11"/>
      <c r="H597" s="11"/>
      <c r="I597" s="167"/>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66"/>
      <c r="G598" s="11"/>
      <c r="H598" s="11"/>
      <c r="I598" s="167"/>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66"/>
      <c r="G599" s="11"/>
      <c r="H599" s="11"/>
      <c r="I599" s="167"/>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66"/>
      <c r="G600" s="11"/>
      <c r="H600" s="11"/>
      <c r="I600" s="167"/>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66"/>
      <c r="G601" s="11"/>
      <c r="H601" s="11"/>
      <c r="I601" s="167"/>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66"/>
      <c r="G602" s="11"/>
      <c r="H602" s="11"/>
      <c r="I602" s="167"/>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66"/>
      <c r="G603" s="11"/>
      <c r="H603" s="11"/>
      <c r="I603" s="167"/>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66"/>
      <c r="G604" s="11"/>
      <c r="H604" s="11"/>
      <c r="I604" s="167"/>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66"/>
      <c r="G605" s="11"/>
      <c r="H605" s="11"/>
      <c r="I605" s="167"/>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66"/>
      <c r="G606" s="11"/>
      <c r="H606" s="11"/>
      <c r="I606" s="167"/>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66"/>
      <c r="G607" s="11"/>
      <c r="H607" s="11"/>
      <c r="I607" s="167"/>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66"/>
      <c r="G608" s="11"/>
      <c r="H608" s="11"/>
      <c r="I608" s="167"/>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66"/>
      <c r="G609" s="11"/>
      <c r="H609" s="11"/>
      <c r="I609" s="167"/>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66"/>
      <c r="G610" s="11"/>
      <c r="H610" s="11"/>
      <c r="I610" s="167"/>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66"/>
      <c r="G611" s="11"/>
      <c r="H611" s="11"/>
      <c r="I611" s="167"/>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66"/>
      <c r="G612" s="11"/>
      <c r="H612" s="11"/>
      <c r="I612" s="167"/>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66"/>
      <c r="G613" s="11"/>
      <c r="H613" s="11"/>
      <c r="I613" s="167"/>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66"/>
      <c r="G614" s="11"/>
      <c r="H614" s="11"/>
      <c r="I614" s="167"/>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66"/>
      <c r="G615" s="11"/>
      <c r="H615" s="11"/>
      <c r="I615" s="167"/>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66"/>
      <c r="G616" s="11"/>
      <c r="H616" s="11"/>
      <c r="I616" s="167"/>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66"/>
      <c r="G617" s="11"/>
      <c r="H617" s="11"/>
      <c r="I617" s="167"/>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66"/>
      <c r="G618" s="11"/>
      <c r="H618" s="11"/>
      <c r="I618" s="167"/>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66"/>
      <c r="G619" s="11"/>
      <c r="H619" s="11"/>
      <c r="I619" s="167"/>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66"/>
      <c r="G620" s="11"/>
      <c r="H620" s="11"/>
      <c r="I620" s="167"/>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66"/>
      <c r="G621" s="11"/>
      <c r="H621" s="11"/>
      <c r="I621" s="167"/>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66"/>
      <c r="G622" s="11"/>
      <c r="H622" s="11"/>
      <c r="I622" s="167"/>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66"/>
      <c r="G623" s="11"/>
      <c r="H623" s="11"/>
      <c r="I623" s="167"/>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66"/>
      <c r="G624" s="11"/>
      <c r="H624" s="11"/>
      <c r="I624" s="167"/>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66"/>
      <c r="G625" s="11"/>
      <c r="H625" s="11"/>
      <c r="I625" s="167"/>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66"/>
      <c r="G626" s="11"/>
      <c r="H626" s="11"/>
      <c r="I626" s="167"/>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66"/>
      <c r="G627" s="11"/>
      <c r="H627" s="11"/>
      <c r="I627" s="167"/>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66"/>
      <c r="G628" s="11"/>
      <c r="H628" s="11"/>
      <c r="I628" s="167"/>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66"/>
      <c r="G629" s="11"/>
      <c r="H629" s="11"/>
      <c r="I629" s="167"/>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66"/>
      <c r="G630" s="11"/>
      <c r="H630" s="11"/>
      <c r="I630" s="167"/>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66"/>
      <c r="G631" s="11"/>
      <c r="H631" s="11"/>
      <c r="I631" s="167"/>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66"/>
      <c r="G632" s="11"/>
      <c r="H632" s="11"/>
      <c r="I632" s="167"/>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66"/>
      <c r="G633" s="11"/>
      <c r="H633" s="11"/>
      <c r="I633" s="167"/>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66"/>
      <c r="G634" s="11"/>
      <c r="H634" s="11"/>
      <c r="I634" s="167"/>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66"/>
      <c r="G635" s="11"/>
      <c r="H635" s="11"/>
      <c r="I635" s="167"/>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66"/>
      <c r="G636" s="11"/>
      <c r="H636" s="11"/>
      <c r="I636" s="167"/>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66"/>
      <c r="G637" s="11"/>
      <c r="H637" s="11"/>
      <c r="I637" s="167"/>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66"/>
      <c r="G638" s="11"/>
      <c r="H638" s="11"/>
      <c r="I638" s="167"/>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66"/>
      <c r="G639" s="11"/>
      <c r="H639" s="11"/>
      <c r="I639" s="167"/>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66"/>
      <c r="G640" s="11"/>
      <c r="H640" s="11"/>
      <c r="I640" s="167"/>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66"/>
      <c r="G641" s="11"/>
      <c r="H641" s="11"/>
      <c r="I641" s="167"/>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66"/>
      <c r="G642" s="11"/>
      <c r="H642" s="11"/>
      <c r="I642" s="167"/>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66"/>
      <c r="G643" s="11"/>
      <c r="H643" s="11"/>
      <c r="I643" s="167"/>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66"/>
      <c r="G644" s="11"/>
      <c r="H644" s="11"/>
      <c r="I644" s="167"/>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66"/>
      <c r="G645" s="11"/>
      <c r="H645" s="11"/>
      <c r="I645" s="167"/>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66"/>
      <c r="G646" s="11"/>
      <c r="H646" s="11"/>
      <c r="I646" s="167"/>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66"/>
      <c r="G647" s="11"/>
      <c r="H647" s="11"/>
      <c r="I647" s="167"/>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66"/>
      <c r="G648" s="11"/>
      <c r="H648" s="11"/>
      <c r="I648" s="167"/>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66"/>
      <c r="G649" s="11"/>
      <c r="H649" s="11"/>
      <c r="I649" s="167"/>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66"/>
      <c r="G650" s="11"/>
      <c r="H650" s="11"/>
      <c r="I650" s="167"/>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66"/>
      <c r="G651" s="11"/>
      <c r="H651" s="11"/>
      <c r="I651" s="167"/>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66"/>
      <c r="G652" s="11"/>
      <c r="H652" s="11"/>
      <c r="I652" s="167"/>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66"/>
      <c r="G653" s="11"/>
      <c r="H653" s="11"/>
      <c r="I653" s="167"/>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66"/>
      <c r="G654" s="11"/>
      <c r="H654" s="11"/>
      <c r="I654" s="167"/>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66"/>
      <c r="G655" s="11"/>
      <c r="H655" s="11"/>
      <c r="I655" s="167"/>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66"/>
      <c r="G656" s="11"/>
      <c r="H656" s="11"/>
      <c r="I656" s="167"/>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66"/>
      <c r="G657" s="11"/>
      <c r="H657" s="11"/>
      <c r="I657" s="167"/>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66"/>
      <c r="G658" s="11"/>
      <c r="H658" s="11"/>
      <c r="I658" s="167"/>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66"/>
      <c r="G659" s="11"/>
      <c r="H659" s="11"/>
      <c r="I659" s="167"/>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66"/>
      <c r="G660" s="11"/>
      <c r="H660" s="11"/>
      <c r="I660" s="167"/>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66"/>
      <c r="G661" s="11"/>
      <c r="H661" s="11"/>
      <c r="I661" s="167"/>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66"/>
      <c r="G662" s="11"/>
      <c r="H662" s="11"/>
      <c r="I662" s="167"/>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66"/>
      <c r="G663" s="11"/>
      <c r="H663" s="11"/>
      <c r="I663" s="167"/>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66"/>
      <c r="G664" s="11"/>
      <c r="H664" s="11"/>
      <c r="I664" s="167"/>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66"/>
      <c r="G665" s="11"/>
      <c r="H665" s="11"/>
      <c r="I665" s="167"/>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66"/>
      <c r="G666" s="11"/>
      <c r="H666" s="11"/>
      <c r="I666" s="167"/>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66"/>
      <c r="G667" s="11"/>
      <c r="H667" s="11"/>
      <c r="I667" s="167"/>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66"/>
      <c r="G668" s="11"/>
      <c r="H668" s="11"/>
      <c r="I668" s="167"/>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66"/>
      <c r="G669" s="11"/>
      <c r="H669" s="11"/>
      <c r="I669" s="167"/>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66"/>
      <c r="G670" s="11"/>
      <c r="H670" s="11"/>
      <c r="I670" s="167"/>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66"/>
      <c r="G671" s="11"/>
      <c r="H671" s="11"/>
      <c r="I671" s="167"/>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66"/>
      <c r="G672" s="11"/>
      <c r="H672" s="11"/>
      <c r="I672" s="167"/>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66"/>
      <c r="G673" s="11"/>
      <c r="H673" s="11"/>
      <c r="I673" s="167"/>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66"/>
      <c r="G674" s="11"/>
      <c r="H674" s="11"/>
      <c r="I674" s="167"/>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66"/>
      <c r="G675" s="11"/>
      <c r="H675" s="11"/>
      <c r="I675" s="167"/>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66"/>
      <c r="G676" s="11"/>
      <c r="H676" s="11"/>
      <c r="I676" s="167"/>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66"/>
      <c r="G677" s="11"/>
      <c r="H677" s="11"/>
      <c r="I677" s="167"/>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66"/>
      <c r="G678" s="11"/>
      <c r="H678" s="11"/>
      <c r="I678" s="167"/>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66"/>
      <c r="G679" s="11"/>
      <c r="H679" s="11"/>
      <c r="I679" s="167"/>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66"/>
      <c r="G680" s="11"/>
      <c r="H680" s="11"/>
      <c r="I680" s="167"/>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66"/>
      <c r="G681" s="11"/>
      <c r="H681" s="11"/>
      <c r="I681" s="167"/>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66"/>
      <c r="G682" s="11"/>
      <c r="H682" s="11"/>
      <c r="I682" s="167"/>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66"/>
      <c r="G683" s="11"/>
      <c r="H683" s="11"/>
      <c r="I683" s="167"/>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66"/>
      <c r="G684" s="11"/>
      <c r="H684" s="11"/>
      <c r="I684" s="167"/>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66"/>
      <c r="G685" s="11"/>
      <c r="H685" s="11"/>
      <c r="I685" s="167"/>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66"/>
      <c r="G686" s="11"/>
      <c r="H686" s="11"/>
      <c r="I686" s="167"/>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66"/>
      <c r="G687" s="11"/>
      <c r="H687" s="11"/>
      <c r="I687" s="167"/>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66"/>
      <c r="G688" s="11"/>
      <c r="H688" s="11"/>
      <c r="I688" s="167"/>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66"/>
      <c r="G689" s="11"/>
      <c r="H689" s="11"/>
      <c r="I689" s="167"/>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66"/>
      <c r="G690" s="11"/>
      <c r="H690" s="11"/>
      <c r="I690" s="167"/>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66"/>
      <c r="G691" s="11"/>
      <c r="H691" s="11"/>
      <c r="I691" s="167"/>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66"/>
      <c r="G692" s="11"/>
      <c r="H692" s="11"/>
      <c r="I692" s="167"/>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66"/>
      <c r="G693" s="11"/>
      <c r="H693" s="11"/>
      <c r="I693" s="167"/>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66"/>
      <c r="G694" s="11"/>
      <c r="H694" s="11"/>
      <c r="I694" s="167"/>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66"/>
      <c r="G695" s="11"/>
      <c r="H695" s="11"/>
      <c r="I695" s="167"/>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66"/>
      <c r="G696" s="11"/>
      <c r="H696" s="11"/>
      <c r="I696" s="167"/>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66"/>
      <c r="G697" s="11"/>
      <c r="H697" s="11"/>
      <c r="I697" s="167"/>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66"/>
      <c r="G698" s="11"/>
      <c r="H698" s="11"/>
      <c r="I698" s="167"/>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66"/>
      <c r="G699" s="11"/>
      <c r="H699" s="11"/>
      <c r="I699" s="167"/>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66"/>
      <c r="G700" s="11"/>
      <c r="H700" s="11"/>
      <c r="I700" s="167"/>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66"/>
      <c r="G701" s="11"/>
      <c r="H701" s="11"/>
      <c r="I701" s="167"/>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66"/>
      <c r="G702" s="11"/>
      <c r="H702" s="11"/>
      <c r="I702" s="167"/>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66"/>
      <c r="G703" s="11"/>
      <c r="H703" s="11"/>
      <c r="I703" s="167"/>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66"/>
      <c r="G704" s="11"/>
      <c r="H704" s="11"/>
      <c r="I704" s="167"/>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66"/>
      <c r="G705" s="11"/>
      <c r="H705" s="11"/>
      <c r="I705" s="167"/>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66"/>
      <c r="G706" s="11"/>
      <c r="H706" s="11"/>
      <c r="I706" s="167"/>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66"/>
      <c r="G707" s="11"/>
      <c r="H707" s="11"/>
      <c r="I707" s="167"/>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66"/>
      <c r="G708" s="11"/>
      <c r="H708" s="11"/>
      <c r="I708" s="167"/>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66"/>
      <c r="G709" s="11"/>
      <c r="H709" s="11"/>
      <c r="I709" s="167"/>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66"/>
      <c r="G710" s="11"/>
      <c r="H710" s="11"/>
      <c r="I710" s="167"/>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66"/>
      <c r="G711" s="11"/>
      <c r="H711" s="11"/>
      <c r="I711" s="167"/>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66"/>
      <c r="G712" s="11"/>
      <c r="H712" s="11"/>
      <c r="I712" s="167"/>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66"/>
      <c r="G713" s="11"/>
      <c r="H713" s="11"/>
      <c r="I713" s="167"/>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66"/>
      <c r="G714" s="11"/>
      <c r="H714" s="11"/>
      <c r="I714" s="167"/>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66"/>
      <c r="G715" s="11"/>
      <c r="H715" s="11"/>
      <c r="I715" s="167"/>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66"/>
      <c r="G716" s="11"/>
      <c r="H716" s="11"/>
      <c r="I716" s="167"/>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66"/>
      <c r="G717" s="11"/>
      <c r="H717" s="11"/>
      <c r="I717" s="167"/>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66"/>
      <c r="G718" s="11"/>
      <c r="H718" s="11"/>
      <c r="I718" s="167"/>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66"/>
      <c r="G719" s="11"/>
      <c r="H719" s="11"/>
      <c r="I719" s="167"/>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66"/>
      <c r="G720" s="11"/>
      <c r="H720" s="11"/>
      <c r="I720" s="167"/>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66"/>
      <c r="G721" s="11"/>
      <c r="H721" s="11"/>
      <c r="I721" s="167"/>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66"/>
      <c r="G722" s="11"/>
      <c r="H722" s="11"/>
      <c r="I722" s="167"/>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66"/>
      <c r="G723" s="11"/>
      <c r="H723" s="11"/>
      <c r="I723" s="167"/>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66"/>
      <c r="G724" s="11"/>
      <c r="H724" s="11"/>
      <c r="I724" s="167"/>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66"/>
      <c r="G725" s="11"/>
      <c r="H725" s="11"/>
      <c r="I725" s="167"/>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66"/>
      <c r="G726" s="11"/>
      <c r="H726" s="11"/>
      <c r="I726" s="167"/>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66"/>
      <c r="G727" s="11"/>
      <c r="H727" s="11"/>
      <c r="I727" s="167"/>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66"/>
      <c r="G728" s="11"/>
      <c r="H728" s="11"/>
      <c r="I728" s="167"/>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66"/>
      <c r="G729" s="11"/>
      <c r="H729" s="11"/>
      <c r="I729" s="167"/>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66"/>
      <c r="G730" s="11"/>
      <c r="H730" s="11"/>
      <c r="I730" s="167"/>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66"/>
      <c r="G731" s="11"/>
      <c r="H731" s="11"/>
      <c r="I731" s="167"/>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66"/>
      <c r="G732" s="11"/>
      <c r="H732" s="11"/>
      <c r="I732" s="167"/>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66"/>
      <c r="G733" s="11"/>
      <c r="H733" s="11"/>
      <c r="I733" s="167"/>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66"/>
      <c r="G734" s="11"/>
      <c r="H734" s="11"/>
      <c r="I734" s="167"/>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66"/>
      <c r="G735" s="11"/>
      <c r="H735" s="11"/>
      <c r="I735" s="167"/>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66"/>
      <c r="G736" s="11"/>
      <c r="H736" s="11"/>
      <c r="I736" s="167"/>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66"/>
      <c r="G737" s="11"/>
      <c r="H737" s="11"/>
      <c r="I737" s="167"/>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66"/>
      <c r="G738" s="11"/>
      <c r="H738" s="11"/>
      <c r="I738" s="167"/>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66"/>
      <c r="G739" s="11"/>
      <c r="H739" s="11"/>
      <c r="I739" s="167"/>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66"/>
      <c r="G740" s="11"/>
      <c r="H740" s="11"/>
      <c r="I740" s="167"/>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66"/>
      <c r="G741" s="11"/>
      <c r="H741" s="11"/>
      <c r="I741" s="167"/>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66"/>
      <c r="G742" s="11"/>
      <c r="H742" s="11"/>
      <c r="I742" s="167"/>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66"/>
      <c r="G743" s="11"/>
      <c r="H743" s="11"/>
      <c r="I743" s="167"/>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66"/>
      <c r="G744" s="11"/>
      <c r="H744" s="11"/>
      <c r="I744" s="167"/>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66"/>
      <c r="G745" s="11"/>
      <c r="H745" s="11"/>
      <c r="I745" s="167"/>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66"/>
      <c r="G746" s="11"/>
      <c r="H746" s="11"/>
      <c r="I746" s="167"/>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66"/>
      <c r="G747" s="11"/>
      <c r="H747" s="11"/>
      <c r="I747" s="167"/>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66"/>
      <c r="G748" s="11"/>
      <c r="H748" s="11"/>
      <c r="I748" s="167"/>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66"/>
      <c r="G749" s="11"/>
      <c r="H749" s="11"/>
      <c r="I749" s="167"/>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66"/>
      <c r="G750" s="11"/>
      <c r="H750" s="11"/>
      <c r="I750" s="167"/>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66"/>
      <c r="G751" s="11"/>
      <c r="H751" s="11"/>
      <c r="I751" s="167"/>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66"/>
      <c r="G752" s="11"/>
      <c r="H752" s="11"/>
      <c r="I752" s="167"/>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66"/>
      <c r="G753" s="11"/>
      <c r="H753" s="11"/>
      <c r="I753" s="167"/>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66"/>
      <c r="G754" s="11"/>
      <c r="H754" s="11"/>
      <c r="I754" s="167"/>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66"/>
      <c r="G755" s="11"/>
      <c r="H755" s="11"/>
      <c r="I755" s="167"/>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66"/>
      <c r="G756" s="11"/>
      <c r="H756" s="11"/>
      <c r="I756" s="167"/>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66"/>
      <c r="G757" s="11"/>
      <c r="H757" s="11"/>
      <c r="I757" s="167"/>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66"/>
      <c r="G758" s="11"/>
      <c r="H758" s="11"/>
      <c r="I758" s="167"/>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66"/>
      <c r="G759" s="11"/>
      <c r="H759" s="11"/>
      <c r="I759" s="167"/>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66"/>
      <c r="G760" s="11"/>
      <c r="H760" s="11"/>
      <c r="I760" s="167"/>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66"/>
      <c r="G761" s="11"/>
      <c r="H761" s="11"/>
      <c r="I761" s="167"/>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66"/>
      <c r="G762" s="11"/>
      <c r="H762" s="11"/>
      <c r="I762" s="167"/>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66"/>
      <c r="G763" s="11"/>
      <c r="H763" s="11"/>
      <c r="I763" s="167"/>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66"/>
      <c r="G764" s="11"/>
      <c r="H764" s="11"/>
      <c r="I764" s="167"/>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66"/>
      <c r="G765" s="11"/>
      <c r="H765" s="11"/>
      <c r="I765" s="167"/>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66"/>
      <c r="G766" s="11"/>
      <c r="H766" s="11"/>
      <c r="I766" s="167"/>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66"/>
      <c r="G767" s="11"/>
      <c r="H767" s="11"/>
      <c r="I767" s="167"/>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66"/>
      <c r="G768" s="11"/>
      <c r="H768" s="11"/>
      <c r="I768" s="167"/>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66"/>
      <c r="G769" s="11"/>
      <c r="H769" s="11"/>
      <c r="I769" s="167"/>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66"/>
      <c r="G770" s="11"/>
      <c r="H770" s="11"/>
      <c r="I770" s="167"/>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66"/>
      <c r="G771" s="11"/>
      <c r="H771" s="11"/>
      <c r="I771" s="167"/>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66"/>
      <c r="G772" s="11"/>
      <c r="H772" s="11"/>
      <c r="I772" s="167"/>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66"/>
      <c r="G773" s="11"/>
      <c r="H773" s="11"/>
      <c r="I773" s="167"/>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66"/>
      <c r="G774" s="11"/>
      <c r="H774" s="11"/>
      <c r="I774" s="167"/>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66"/>
      <c r="G775" s="11"/>
      <c r="H775" s="11"/>
      <c r="I775" s="167"/>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66"/>
      <c r="G776" s="11"/>
      <c r="H776" s="11"/>
      <c r="I776" s="167"/>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66"/>
      <c r="G777" s="11"/>
      <c r="H777" s="11"/>
      <c r="I777" s="167"/>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66"/>
      <c r="G778" s="11"/>
      <c r="H778" s="11"/>
      <c r="I778" s="167"/>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66"/>
      <c r="G779" s="11"/>
      <c r="H779" s="11"/>
      <c r="I779" s="167"/>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66"/>
      <c r="G780" s="11"/>
      <c r="H780" s="11"/>
      <c r="I780" s="167"/>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66"/>
      <c r="G781" s="11"/>
      <c r="H781" s="11"/>
      <c r="I781" s="167"/>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66"/>
      <c r="G782" s="11"/>
      <c r="H782" s="11"/>
      <c r="I782" s="167"/>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66"/>
      <c r="G783" s="11"/>
      <c r="H783" s="11"/>
      <c r="I783" s="167"/>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66"/>
      <c r="G784" s="11"/>
      <c r="H784" s="11"/>
      <c r="I784" s="167"/>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66"/>
      <c r="G785" s="11"/>
      <c r="H785" s="11"/>
      <c r="I785" s="167"/>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66"/>
      <c r="G786" s="11"/>
      <c r="H786" s="11"/>
      <c r="I786" s="167"/>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66"/>
      <c r="G787" s="11"/>
      <c r="H787" s="11"/>
      <c r="I787" s="167"/>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66"/>
      <c r="G788" s="11"/>
      <c r="H788" s="11"/>
      <c r="I788" s="167"/>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66"/>
      <c r="G789" s="11"/>
      <c r="H789" s="11"/>
      <c r="I789" s="167"/>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66"/>
      <c r="G790" s="11"/>
      <c r="H790" s="11"/>
      <c r="I790" s="167"/>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66"/>
      <c r="G791" s="11"/>
      <c r="H791" s="11"/>
      <c r="I791" s="167"/>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66"/>
      <c r="G792" s="11"/>
      <c r="H792" s="11"/>
      <c r="I792" s="167"/>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66"/>
      <c r="G793" s="11"/>
      <c r="H793" s="11"/>
      <c r="I793" s="167"/>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66"/>
      <c r="G794" s="11"/>
      <c r="H794" s="11"/>
      <c r="I794" s="167"/>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66"/>
      <c r="G795" s="11"/>
      <c r="H795" s="11"/>
      <c r="I795" s="167"/>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66"/>
      <c r="G796" s="11"/>
      <c r="H796" s="11"/>
      <c r="I796" s="167"/>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66"/>
      <c r="G797" s="11"/>
      <c r="H797" s="11"/>
      <c r="I797" s="167"/>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66"/>
      <c r="G798" s="11"/>
      <c r="H798" s="11"/>
      <c r="I798" s="167"/>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66"/>
      <c r="G799" s="11"/>
      <c r="H799" s="11"/>
      <c r="I799" s="167"/>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66"/>
      <c r="G800" s="11"/>
      <c r="H800" s="11"/>
      <c r="I800" s="167"/>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66"/>
      <c r="G801" s="11"/>
      <c r="H801" s="11"/>
      <c r="I801" s="167"/>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66"/>
      <c r="G802" s="11"/>
      <c r="H802" s="11"/>
      <c r="I802" s="167"/>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66"/>
      <c r="G803" s="11"/>
      <c r="H803" s="11"/>
      <c r="I803" s="167"/>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66"/>
      <c r="G804" s="11"/>
      <c r="H804" s="11"/>
      <c r="I804" s="167"/>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66"/>
      <c r="G805" s="11"/>
      <c r="H805" s="11"/>
      <c r="I805" s="167"/>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66"/>
      <c r="G806" s="11"/>
      <c r="H806" s="11"/>
      <c r="I806" s="167"/>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66"/>
      <c r="G807" s="11"/>
      <c r="H807" s="11"/>
      <c r="I807" s="167"/>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66"/>
      <c r="G808" s="11"/>
      <c r="H808" s="11"/>
      <c r="I808" s="167"/>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66"/>
      <c r="G809" s="11"/>
      <c r="H809" s="11"/>
      <c r="I809" s="167"/>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66"/>
      <c r="G810" s="11"/>
      <c r="H810" s="11"/>
      <c r="I810" s="167"/>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66"/>
      <c r="G811" s="11"/>
      <c r="H811" s="11"/>
      <c r="I811" s="167"/>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66"/>
      <c r="G812" s="11"/>
      <c r="H812" s="11"/>
      <c r="I812" s="167"/>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66"/>
      <c r="G813" s="11"/>
      <c r="H813" s="11"/>
      <c r="I813" s="167"/>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66"/>
      <c r="G814" s="11"/>
      <c r="H814" s="11"/>
      <c r="I814" s="167"/>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66"/>
      <c r="G815" s="11"/>
      <c r="H815" s="11"/>
      <c r="I815" s="167"/>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66"/>
      <c r="G816" s="11"/>
      <c r="H816" s="11"/>
      <c r="I816" s="167"/>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66"/>
      <c r="G817" s="11"/>
      <c r="H817" s="11"/>
      <c r="I817" s="167"/>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66"/>
      <c r="G818" s="11"/>
      <c r="H818" s="11"/>
      <c r="I818" s="167"/>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66"/>
      <c r="G819" s="11"/>
      <c r="H819" s="11"/>
      <c r="I819" s="167"/>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66"/>
      <c r="G820" s="11"/>
      <c r="H820" s="11"/>
      <c r="I820" s="167"/>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66"/>
      <c r="G821" s="11"/>
      <c r="H821" s="11"/>
      <c r="I821" s="167"/>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66"/>
      <c r="G822" s="11"/>
      <c r="H822" s="11"/>
      <c r="I822" s="167"/>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66"/>
      <c r="G823" s="11"/>
      <c r="H823" s="11"/>
      <c r="I823" s="167"/>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66"/>
      <c r="G824" s="11"/>
      <c r="H824" s="11"/>
      <c r="I824" s="167"/>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66"/>
      <c r="G825" s="11"/>
      <c r="H825" s="11"/>
      <c r="I825" s="167"/>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66"/>
      <c r="G826" s="11"/>
      <c r="H826" s="11"/>
      <c r="I826" s="167"/>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66"/>
      <c r="G827" s="11"/>
      <c r="H827" s="11"/>
      <c r="I827" s="167"/>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66"/>
      <c r="G828" s="11"/>
      <c r="H828" s="11"/>
      <c r="I828" s="167"/>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66"/>
      <c r="G829" s="11"/>
      <c r="H829" s="11"/>
      <c r="I829" s="167"/>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66"/>
      <c r="G830" s="11"/>
      <c r="H830" s="11"/>
      <c r="I830" s="167"/>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66"/>
      <c r="G831" s="11"/>
      <c r="H831" s="11"/>
      <c r="I831" s="167"/>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66"/>
      <c r="G832" s="11"/>
      <c r="H832" s="11"/>
      <c r="I832" s="167"/>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66"/>
      <c r="G833" s="11"/>
      <c r="H833" s="11"/>
      <c r="I833" s="167"/>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66"/>
      <c r="G834" s="11"/>
      <c r="H834" s="11"/>
      <c r="I834" s="167"/>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66"/>
      <c r="G835" s="11"/>
      <c r="H835" s="11"/>
      <c r="I835" s="167"/>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66"/>
      <c r="G836" s="11"/>
      <c r="H836" s="11"/>
      <c r="I836" s="167"/>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66"/>
      <c r="G837" s="11"/>
      <c r="H837" s="11"/>
      <c r="I837" s="167"/>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66"/>
      <c r="G838" s="11"/>
      <c r="H838" s="11"/>
      <c r="I838" s="167"/>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66"/>
      <c r="G839" s="11"/>
      <c r="H839" s="11"/>
      <c r="I839" s="167"/>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66"/>
      <c r="G840" s="11"/>
      <c r="H840" s="11"/>
      <c r="I840" s="167"/>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66"/>
      <c r="G841" s="11"/>
      <c r="H841" s="11"/>
      <c r="I841" s="167"/>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66"/>
      <c r="G842" s="11"/>
      <c r="H842" s="11"/>
      <c r="I842" s="167"/>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66"/>
      <c r="G843" s="11"/>
      <c r="H843" s="11"/>
      <c r="I843" s="167"/>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66"/>
      <c r="G844" s="11"/>
      <c r="H844" s="11"/>
      <c r="I844" s="167"/>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66"/>
      <c r="G845" s="11"/>
      <c r="H845" s="11"/>
      <c r="I845" s="167"/>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66"/>
      <c r="G846" s="11"/>
      <c r="H846" s="11"/>
      <c r="I846" s="167"/>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66"/>
      <c r="G847" s="11"/>
      <c r="H847" s="11"/>
      <c r="I847" s="167"/>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66"/>
      <c r="G848" s="11"/>
      <c r="H848" s="11"/>
      <c r="I848" s="167"/>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66"/>
      <c r="G849" s="11"/>
      <c r="H849" s="11"/>
      <c r="I849" s="167"/>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66"/>
      <c r="G850" s="11"/>
      <c r="H850" s="11"/>
      <c r="I850" s="167"/>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66"/>
      <c r="G851" s="11"/>
      <c r="H851" s="11"/>
      <c r="I851" s="167"/>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66"/>
      <c r="G852" s="11"/>
      <c r="H852" s="11"/>
      <c r="I852" s="167"/>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66"/>
      <c r="G853" s="11"/>
      <c r="H853" s="11"/>
      <c r="I853" s="167"/>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66"/>
      <c r="G854" s="11"/>
      <c r="H854" s="11"/>
      <c r="I854" s="167"/>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66"/>
      <c r="G855" s="11"/>
      <c r="H855" s="11"/>
      <c r="I855" s="167"/>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66"/>
      <c r="G856" s="11"/>
      <c r="H856" s="11"/>
      <c r="I856" s="167"/>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66"/>
      <c r="G857" s="11"/>
      <c r="H857" s="11"/>
      <c r="I857" s="167"/>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66"/>
      <c r="G858" s="11"/>
      <c r="H858" s="11"/>
      <c r="I858" s="167"/>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66"/>
      <c r="G859" s="11"/>
      <c r="H859" s="11"/>
      <c r="I859" s="167"/>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66"/>
      <c r="G860" s="11"/>
      <c r="H860" s="11"/>
      <c r="I860" s="167"/>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66"/>
      <c r="G861" s="11"/>
      <c r="H861" s="11"/>
      <c r="I861" s="167"/>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66"/>
      <c r="G862" s="11"/>
      <c r="H862" s="11"/>
      <c r="I862" s="167"/>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66"/>
      <c r="G863" s="11"/>
      <c r="H863" s="11"/>
      <c r="I863" s="167"/>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66"/>
      <c r="G864" s="11"/>
      <c r="H864" s="11"/>
      <c r="I864" s="167"/>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66"/>
      <c r="G865" s="11"/>
      <c r="H865" s="11"/>
      <c r="I865" s="167"/>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66"/>
      <c r="G866" s="11"/>
      <c r="H866" s="11"/>
      <c r="I866" s="167"/>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66"/>
      <c r="G867" s="11"/>
      <c r="H867" s="11"/>
      <c r="I867" s="167"/>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66"/>
      <c r="G868" s="11"/>
      <c r="H868" s="11"/>
      <c r="I868" s="167"/>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66"/>
      <c r="G869" s="11"/>
      <c r="H869" s="11"/>
      <c r="I869" s="167"/>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66"/>
      <c r="G870" s="11"/>
      <c r="H870" s="11"/>
      <c r="I870" s="167"/>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66"/>
      <c r="G871" s="11"/>
      <c r="H871" s="11"/>
      <c r="I871" s="167"/>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66"/>
      <c r="G872" s="11"/>
      <c r="H872" s="11"/>
      <c r="I872" s="167"/>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66"/>
      <c r="G873" s="11"/>
      <c r="H873" s="11"/>
      <c r="I873" s="167"/>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66"/>
      <c r="G874" s="11"/>
      <c r="H874" s="11"/>
      <c r="I874" s="167"/>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66"/>
      <c r="G875" s="11"/>
      <c r="H875" s="11"/>
      <c r="I875" s="167"/>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66"/>
      <c r="G876" s="11"/>
      <c r="H876" s="11"/>
      <c r="I876" s="167"/>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66"/>
      <c r="G877" s="11"/>
      <c r="H877" s="11"/>
      <c r="I877" s="167"/>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66"/>
      <c r="G878" s="11"/>
      <c r="H878" s="11"/>
      <c r="I878" s="167"/>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66"/>
      <c r="G879" s="11"/>
      <c r="H879" s="11"/>
      <c r="I879" s="167"/>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66"/>
      <c r="G880" s="11"/>
      <c r="H880" s="11"/>
      <c r="I880" s="167"/>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66"/>
      <c r="G881" s="11"/>
      <c r="H881" s="11"/>
      <c r="I881" s="167"/>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66"/>
      <c r="G882" s="11"/>
      <c r="H882" s="11"/>
      <c r="I882" s="167"/>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66"/>
      <c r="G883" s="11"/>
      <c r="H883" s="11"/>
      <c r="I883" s="167"/>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66"/>
      <c r="G884" s="11"/>
      <c r="H884" s="11"/>
      <c r="I884" s="167"/>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66"/>
      <c r="G885" s="11"/>
      <c r="H885" s="11"/>
      <c r="I885" s="167"/>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66"/>
      <c r="G886" s="11"/>
      <c r="H886" s="11"/>
      <c r="I886" s="167"/>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66"/>
      <c r="G887" s="11"/>
      <c r="H887" s="11"/>
      <c r="I887" s="167"/>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66"/>
      <c r="G888" s="11"/>
      <c r="H888" s="11"/>
      <c r="I888" s="167"/>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66"/>
      <c r="G889" s="11"/>
      <c r="H889" s="11"/>
      <c r="I889" s="167"/>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66"/>
      <c r="G890" s="11"/>
      <c r="H890" s="11"/>
      <c r="I890" s="167"/>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66"/>
      <c r="G891" s="11"/>
      <c r="H891" s="11"/>
      <c r="I891" s="167"/>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66"/>
      <c r="G892" s="11"/>
      <c r="H892" s="11"/>
      <c r="I892" s="167"/>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66"/>
      <c r="G893" s="11"/>
      <c r="H893" s="11"/>
      <c r="I893" s="167"/>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66"/>
      <c r="G894" s="11"/>
      <c r="H894" s="11"/>
      <c r="I894" s="167"/>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66"/>
      <c r="G895" s="11"/>
      <c r="H895" s="11"/>
      <c r="I895" s="167"/>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66"/>
      <c r="G896" s="11"/>
      <c r="H896" s="11"/>
      <c r="I896" s="167"/>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66"/>
      <c r="G897" s="11"/>
      <c r="H897" s="11"/>
      <c r="I897" s="167"/>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66"/>
      <c r="G898" s="11"/>
      <c r="H898" s="11"/>
      <c r="I898" s="167"/>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66"/>
      <c r="G899" s="11"/>
      <c r="H899" s="11"/>
      <c r="I899" s="167"/>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66"/>
      <c r="G900" s="11"/>
      <c r="H900" s="11"/>
      <c r="I900" s="167"/>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66"/>
      <c r="G901" s="11"/>
      <c r="H901" s="11"/>
      <c r="I901" s="167"/>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66"/>
      <c r="G902" s="11"/>
      <c r="H902" s="11"/>
      <c r="I902" s="167"/>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66"/>
      <c r="G903" s="11"/>
      <c r="H903" s="11"/>
      <c r="I903" s="167"/>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66"/>
      <c r="G904" s="11"/>
      <c r="H904" s="11"/>
      <c r="I904" s="167"/>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66"/>
      <c r="G905" s="11"/>
      <c r="H905" s="11"/>
      <c r="I905" s="167"/>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66"/>
      <c r="G906" s="11"/>
      <c r="H906" s="11"/>
      <c r="I906" s="167"/>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66"/>
      <c r="G907" s="11"/>
      <c r="H907" s="11"/>
      <c r="I907" s="167"/>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66"/>
      <c r="G908" s="11"/>
      <c r="H908" s="11"/>
      <c r="I908" s="167"/>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66"/>
      <c r="G909" s="11"/>
      <c r="H909" s="11"/>
      <c r="I909" s="167"/>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66"/>
      <c r="G910" s="11"/>
      <c r="H910" s="11"/>
      <c r="I910" s="167"/>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66"/>
      <c r="G911" s="11"/>
      <c r="H911" s="11"/>
      <c r="I911" s="167"/>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66"/>
      <c r="G912" s="11"/>
      <c r="H912" s="11"/>
      <c r="I912" s="167"/>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66"/>
      <c r="G913" s="11"/>
      <c r="H913" s="11"/>
      <c r="I913" s="167"/>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66"/>
      <c r="G914" s="11"/>
      <c r="H914" s="11"/>
      <c r="I914" s="167"/>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66"/>
      <c r="G915" s="11"/>
      <c r="H915" s="11"/>
      <c r="I915" s="167"/>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66"/>
      <c r="G916" s="11"/>
      <c r="H916" s="11"/>
      <c r="I916" s="167"/>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66"/>
      <c r="G917" s="11"/>
      <c r="H917" s="11"/>
      <c r="I917" s="167"/>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66"/>
      <c r="G918" s="11"/>
      <c r="H918" s="11"/>
      <c r="I918" s="167"/>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66"/>
      <c r="G919" s="11"/>
      <c r="H919" s="11"/>
      <c r="I919" s="167"/>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66"/>
      <c r="G920" s="11"/>
      <c r="H920" s="11"/>
      <c r="I920" s="167"/>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66"/>
      <c r="G921" s="11"/>
      <c r="H921" s="11"/>
      <c r="I921" s="167"/>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66"/>
      <c r="G922" s="11"/>
      <c r="H922" s="11"/>
      <c r="I922" s="167"/>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66"/>
      <c r="G923" s="11"/>
      <c r="H923" s="11"/>
      <c r="I923" s="167"/>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66"/>
      <c r="G924" s="11"/>
      <c r="H924" s="11"/>
      <c r="I924" s="167"/>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66"/>
      <c r="G925" s="11"/>
      <c r="H925" s="11"/>
      <c r="I925" s="167"/>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66"/>
      <c r="G926" s="11"/>
      <c r="H926" s="11"/>
      <c r="I926" s="167"/>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66"/>
      <c r="G927" s="11"/>
      <c r="H927" s="11"/>
      <c r="I927" s="167"/>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66"/>
      <c r="G928" s="11"/>
      <c r="H928" s="11"/>
      <c r="I928" s="167"/>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66"/>
      <c r="G929" s="11"/>
      <c r="H929" s="11"/>
      <c r="I929" s="167"/>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66"/>
      <c r="G930" s="11"/>
      <c r="H930" s="11"/>
      <c r="I930" s="167"/>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66"/>
      <c r="G931" s="11"/>
      <c r="H931" s="11"/>
      <c r="I931" s="167"/>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66"/>
      <c r="G932" s="11"/>
      <c r="H932" s="11"/>
      <c r="I932" s="167"/>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66"/>
      <c r="G933" s="11"/>
      <c r="H933" s="11"/>
      <c r="I933" s="167"/>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66"/>
      <c r="G934" s="11"/>
      <c r="H934" s="11"/>
      <c r="I934" s="167"/>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66"/>
      <c r="G935" s="11"/>
      <c r="H935" s="11"/>
      <c r="I935" s="167"/>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66"/>
      <c r="G936" s="11"/>
      <c r="H936" s="11"/>
      <c r="I936" s="167"/>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66"/>
      <c r="G937" s="11"/>
      <c r="H937" s="11"/>
      <c r="I937" s="167"/>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66"/>
      <c r="G938" s="11"/>
      <c r="H938" s="11"/>
      <c r="I938" s="167"/>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66"/>
      <c r="G939" s="11"/>
      <c r="H939" s="11"/>
      <c r="I939" s="167"/>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66"/>
      <c r="G940" s="11"/>
      <c r="H940" s="11"/>
      <c r="I940" s="167"/>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66"/>
      <c r="G941" s="11"/>
      <c r="H941" s="11"/>
      <c r="I941" s="167"/>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66"/>
      <c r="G942" s="11"/>
      <c r="H942" s="11"/>
      <c r="I942" s="167"/>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66"/>
      <c r="G943" s="11"/>
      <c r="H943" s="11"/>
      <c r="I943" s="167"/>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66"/>
      <c r="G944" s="11"/>
      <c r="H944" s="11"/>
      <c r="I944" s="167"/>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66"/>
      <c r="G945" s="11"/>
      <c r="H945" s="11"/>
      <c r="I945" s="167"/>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66"/>
      <c r="G946" s="11"/>
      <c r="H946" s="11"/>
      <c r="I946" s="167"/>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66"/>
      <c r="G947" s="11"/>
      <c r="H947" s="11"/>
      <c r="I947" s="167"/>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66"/>
      <c r="G948" s="11"/>
      <c r="H948" s="11"/>
      <c r="I948" s="167"/>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66"/>
      <c r="G949" s="11"/>
      <c r="H949" s="11"/>
      <c r="I949" s="167"/>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66"/>
      <c r="G950" s="11"/>
      <c r="H950" s="11"/>
      <c r="I950" s="167"/>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66"/>
      <c r="G951" s="11"/>
      <c r="H951" s="11"/>
      <c r="I951" s="167"/>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66"/>
      <c r="G952" s="11"/>
      <c r="H952" s="11"/>
      <c r="I952" s="167"/>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66"/>
      <c r="G953" s="11"/>
      <c r="H953" s="11"/>
      <c r="I953" s="167"/>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66"/>
      <c r="G954" s="11"/>
      <c r="H954" s="11"/>
      <c r="I954" s="167"/>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66"/>
      <c r="G955" s="11"/>
      <c r="H955" s="11"/>
      <c r="I955" s="167"/>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66"/>
      <c r="G956" s="11"/>
      <c r="H956" s="11"/>
      <c r="I956" s="167"/>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66"/>
      <c r="G957" s="11"/>
      <c r="H957" s="11"/>
      <c r="I957" s="167"/>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66"/>
      <c r="G958" s="11"/>
      <c r="H958" s="11"/>
      <c r="I958" s="167"/>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66"/>
      <c r="G959" s="11"/>
      <c r="H959" s="11"/>
      <c r="I959" s="167"/>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66"/>
      <c r="G960" s="11"/>
      <c r="H960" s="11"/>
      <c r="I960" s="167"/>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66"/>
      <c r="G961" s="11"/>
      <c r="H961" s="11"/>
      <c r="I961" s="167"/>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66"/>
      <c r="G962" s="11"/>
      <c r="H962" s="11"/>
      <c r="I962" s="167"/>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66"/>
      <c r="G963" s="11"/>
      <c r="H963" s="11"/>
      <c r="I963" s="167"/>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66"/>
      <c r="G964" s="11"/>
      <c r="H964" s="11"/>
      <c r="I964" s="167"/>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66"/>
      <c r="G965" s="11"/>
      <c r="H965" s="11"/>
      <c r="I965" s="167"/>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66"/>
      <c r="G966" s="11"/>
      <c r="H966" s="11"/>
      <c r="I966" s="167"/>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66"/>
      <c r="G967" s="11"/>
      <c r="H967" s="11"/>
      <c r="I967" s="167"/>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66"/>
      <c r="G968" s="11"/>
      <c r="H968" s="11"/>
      <c r="I968" s="167"/>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66"/>
      <c r="G969" s="11"/>
      <c r="H969" s="11"/>
      <c r="I969" s="167"/>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66"/>
      <c r="G970" s="11"/>
      <c r="H970" s="11"/>
      <c r="I970" s="167"/>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66"/>
      <c r="G971" s="11"/>
      <c r="H971" s="11"/>
      <c r="I971" s="167"/>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66"/>
      <c r="G972" s="11"/>
      <c r="H972" s="11"/>
      <c r="I972" s="167"/>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66"/>
      <c r="G973" s="11"/>
      <c r="H973" s="11"/>
      <c r="I973" s="167"/>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66"/>
      <c r="G974" s="11"/>
      <c r="H974" s="11"/>
      <c r="I974" s="167"/>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66"/>
      <c r="G975" s="11"/>
      <c r="H975" s="11"/>
      <c r="I975" s="167"/>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66"/>
      <c r="G976" s="11"/>
      <c r="H976" s="11"/>
      <c r="I976" s="167"/>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66"/>
      <c r="G977" s="11"/>
      <c r="H977" s="11"/>
      <c r="I977" s="167"/>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66"/>
      <c r="G978" s="11"/>
      <c r="H978" s="11"/>
      <c r="I978" s="167"/>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66"/>
      <c r="G979" s="11"/>
      <c r="H979" s="11"/>
      <c r="I979" s="167"/>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66"/>
      <c r="G980" s="11"/>
      <c r="H980" s="11"/>
      <c r="I980" s="167"/>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66"/>
      <c r="G981" s="11"/>
      <c r="H981" s="11"/>
      <c r="I981" s="167"/>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66"/>
      <c r="G982" s="11"/>
      <c r="H982" s="11"/>
      <c r="I982" s="167"/>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66"/>
      <c r="G983" s="11"/>
      <c r="H983" s="11"/>
      <c r="I983" s="167"/>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66"/>
      <c r="G984" s="11"/>
      <c r="H984" s="11"/>
      <c r="I984" s="167"/>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66"/>
      <c r="G985" s="11"/>
      <c r="H985" s="11"/>
      <c r="I985" s="167"/>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66"/>
      <c r="G986" s="11"/>
      <c r="H986" s="11"/>
      <c r="I986" s="167"/>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66"/>
      <c r="G987" s="11"/>
      <c r="H987" s="11"/>
      <c r="I987" s="167"/>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66"/>
      <c r="G988" s="11"/>
      <c r="H988" s="11"/>
      <c r="I988" s="167"/>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66"/>
      <c r="G989" s="11"/>
      <c r="H989" s="11"/>
      <c r="I989" s="167"/>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66"/>
      <c r="G990" s="11"/>
      <c r="H990" s="11"/>
      <c r="I990" s="167"/>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66"/>
      <c r="G991" s="11"/>
      <c r="H991" s="11"/>
      <c r="I991" s="167"/>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66"/>
      <c r="G992" s="11"/>
      <c r="H992" s="11"/>
      <c r="I992" s="167"/>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66"/>
      <c r="G993" s="11"/>
      <c r="H993" s="11"/>
      <c r="I993" s="167"/>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66"/>
      <c r="G994" s="11"/>
      <c r="H994" s="11"/>
      <c r="I994" s="167"/>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66"/>
      <c r="G995" s="11"/>
      <c r="H995" s="11"/>
      <c r="I995" s="167"/>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66"/>
      <c r="G996" s="11"/>
      <c r="H996" s="11"/>
      <c r="I996" s="167"/>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66"/>
      <c r="G997" s="11"/>
      <c r="H997" s="11"/>
      <c r="I997" s="167"/>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66"/>
      <c r="G998" s="11"/>
      <c r="H998" s="11"/>
      <c r="I998" s="167"/>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66"/>
      <c r="G999" s="11"/>
      <c r="H999" s="11"/>
      <c r="I999" s="167"/>
      <c r="J999" s="11"/>
      <c r="K999" s="11"/>
      <c r="L999" s="11"/>
      <c r="M999" s="11"/>
      <c r="N999" s="11"/>
      <c r="O999" s="11"/>
      <c r="P999" s="11"/>
      <c r="Q999" s="11"/>
      <c r="R999" s="11"/>
      <c r="S999" s="11"/>
      <c r="T999" s="11"/>
      <c r="U999" s="11"/>
      <c r="V999" s="11"/>
      <c r="W999" s="11"/>
      <c r="X999" s="11"/>
      <c r="Y999" s="11"/>
      <c r="Z999" s="11"/>
      <c r="AA999"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s>
  <sheetData>
    <row r="1">
      <c r="A1" s="5" t="s">
        <v>1</v>
      </c>
    </row>
    <row r="2">
      <c r="A2" s="7" t="s">
        <v>14</v>
      </c>
      <c r="B2" s="7" t="s">
        <v>17</v>
      </c>
    </row>
    <row r="3">
      <c r="A3" s="13">
        <v>41518.0</v>
      </c>
      <c r="B3" s="13">
        <v>41882.0</v>
      </c>
      <c r="C3" s="18">
        <f>SUMPRODUCT(('Membership DirectoryFiscal '!$L$2:$L$52&gt;=A3)*('Membership DirectoryFiscal '!$L$2:$L$52&lt;=B3))</f>
        <v>9</v>
      </c>
    </row>
    <row r="5">
      <c r="A5" s="26" t="str">
        <f t="array" ref="A5">IF(ROWS(A$5:A5)&gt;$C$3,"",INDEX('Membership DirectoryFiscal '!K$2:K$52,SMALL(IF(('Membership DirectoryFiscal '!$L$2:$L$52&gt;=$A$3)*('Membership DirectoryFiscal '!$L$2:$L$52&lt;=$B$3),ROW('Membership DirectoryFiscal '!K$2:K$52)-ROW('Membership DirectoryFiscal '!$L$2)+1),ROWS(A$5:A5))))</f>
        <v>Eli</v>
      </c>
      <c r="B5" s="32">
        <f t="array" ref="B5">IF(ROWS(B$5:B5)&gt;$C$3,"",INDEX('Membership DirectoryFiscal '!L$2:L$52,SMALL(IF(('Membership DirectoryFiscal '!$L$2:$L$52&gt;=$A$3)*('Membership DirectoryFiscal '!$L$2:$L$52&lt;=$B$3),ROW('Membership DirectoryFiscal '!L$2:L$52)-ROW('Membership DirectoryFiscal '!$L$2)+1),ROWS(B$5:B5))))</f>
        <v>41730</v>
      </c>
    </row>
    <row r="6">
      <c r="A6" s="26" t="str">
        <f t="array" ref="A6">IF(ROWS(A$5:A6)&gt;$C$3,"",INDEX('Membership DirectoryFiscal '!K$2:K$52,SMALL(IF(('Membership DirectoryFiscal '!$L$2:$L$52&gt;=$A$3)*('Membership DirectoryFiscal '!$L$2:$L$52&lt;=$B$3),ROW('Membership DirectoryFiscal '!K$2:K$52)-ROW('Membership DirectoryFiscal '!$L$2)+1),ROWS(A$5:A6))))</f>
        <v>Joseph</v>
      </c>
      <c r="B6" s="40">
        <f t="array" ref="B6">IF(ROWS(B$5:B6)&gt;$C$3,"",INDEX('Membership DirectoryFiscal '!L$2:L$52,SMALL(IF(('Membership DirectoryFiscal '!$L$2:$L$52&gt;=$A$3)*('Membership DirectoryFiscal '!$L$2:$L$52&lt;=$B$3),ROW('Membership DirectoryFiscal '!L$2:L$52)-ROW('Membership DirectoryFiscal '!$L$2)+1),ROWS(B$5:B6))))</f>
        <v>41842</v>
      </c>
    </row>
    <row r="7">
      <c r="A7" s="26" t="str">
        <f t="array" ref="A7">IF(ROWS(A$5:A7)&gt;$C$3,"",INDEX('Membership DirectoryFiscal '!K$2:K$52,SMALL(IF(('Membership DirectoryFiscal '!$L$2:$L$52&gt;=$A$3)*('Membership DirectoryFiscal '!$L$2:$L$52&lt;=$B$3),ROW('Membership DirectoryFiscal '!K$2:K$52)-ROW('Membership DirectoryFiscal '!$L$2)+1),ROWS(A$5:A7))))</f>
        <v>Piper Isabelle (Izzy)</v>
      </c>
      <c r="B7" s="32">
        <f t="array" ref="B7">IF(ROWS(B$5:B7)&gt;$C$3,"",INDEX('Membership DirectoryFiscal '!L$2:L$52,SMALL(IF(('Membership DirectoryFiscal '!$L$2:$L$52&gt;=$A$3)*('Membership DirectoryFiscal '!$L$2:$L$52&lt;=$B$3),ROW('Membership DirectoryFiscal '!L$2:L$52)-ROW('Membership DirectoryFiscal '!$L$2)+1),ROWS(B$5:B7))))</f>
        <v>41808</v>
      </c>
    </row>
    <row r="8">
      <c r="A8" s="26" t="str">
        <f t="array" ref="A8">IF(ROWS(A$5:A8)&gt;$C$3,"",INDEX('Membership DirectoryFiscal '!K$2:K$52,SMALL(IF(('Membership DirectoryFiscal '!$L$2:$L$52&gt;=$A$3)*('Membership DirectoryFiscal '!$L$2:$L$52&lt;=$B$3),ROW('Membership DirectoryFiscal '!K$2:K$52)-ROW('Membership DirectoryFiscal '!$L$2)+1),ROWS(A$5:A8))))</f>
        <v>Vincent</v>
      </c>
      <c r="B8" s="50">
        <f t="array" ref="B8">IF(ROWS(B$5:B8)&gt;$C$3,"",INDEX('Membership DirectoryFiscal '!L$2:L$52,SMALL(IF(('Membership DirectoryFiscal '!$L$2:$L$52&gt;=$A$3)*('Membership DirectoryFiscal '!$L$2:$L$52&lt;=$B$3),ROW('Membership DirectoryFiscal '!L$2:L$52)-ROW('Membership DirectoryFiscal '!$L$2)+1),ROWS(B$5:B8))))</f>
        <v>41673</v>
      </c>
      <c r="G8" s="26"/>
      <c r="H8" s="26"/>
    </row>
    <row r="9">
      <c r="A9" s="26" t="str">
        <f t="array" ref="A9">IF(ROWS(A$5:A9)&gt;$C$3,"",INDEX('Membership DirectoryFiscal '!K$2:K$52,SMALL(IF(('Membership DirectoryFiscal '!$L$2:$L$52&gt;=$A$3)*('Membership DirectoryFiscal '!$L$2:$L$52&lt;=$B$3),ROW('Membership DirectoryFiscal '!K$2:K$52)-ROW('Membership DirectoryFiscal '!$L$2)+1),ROWS(A$5:A9))))</f>
        <v>Grace</v>
      </c>
      <c r="B9" s="32">
        <f t="array" ref="B9">IF(ROWS(B$5:B9)&gt;$C$3,"",INDEX('Membership DirectoryFiscal '!L$2:L$52,SMALL(IF(('Membership DirectoryFiscal '!$L$2:$L$52&gt;=$A$3)*('Membership DirectoryFiscal '!$L$2:$L$52&lt;=$B$3),ROW('Membership DirectoryFiscal '!L$2:L$52)-ROW('Membership DirectoryFiscal '!$L$2)+1),ROWS(B$5:B9))))</f>
        <v>41582</v>
      </c>
    </row>
    <row r="10">
      <c r="A10" s="26" t="str">
        <f t="array" ref="A10">IF(ROWS(A$5:A10)&gt;$C$3,"",INDEX('Membership DirectoryFiscal '!K$2:K$52,SMALL(IF(('Membership DirectoryFiscal '!$L$2:$L$52&gt;=$A$3)*('Membership DirectoryFiscal '!$L$2:$L$52&lt;=$B$3),ROW('Membership DirectoryFiscal '!K$2:K$52)-ROW('Membership DirectoryFiscal '!$L$2)+1),ROWS(A$5:A10))))</f>
        <v>Luke</v>
      </c>
      <c r="B10" s="32">
        <f t="array" ref="B10">IF(ROWS(B$5:B10)&gt;$C$3,"",INDEX('Membership DirectoryFiscal '!L$2:L$52,SMALL(IF(('Membership DirectoryFiscal '!$L$2:$L$52&gt;=$A$3)*('Membership DirectoryFiscal '!$L$2:$L$52&lt;=$B$3),ROW('Membership DirectoryFiscal '!L$2:L$52)-ROW('Membership DirectoryFiscal '!$L$2)+1),ROWS(B$5:B10))))</f>
        <v>41690</v>
      </c>
    </row>
    <row r="11">
      <c r="A11" s="26" t="str">
        <f t="array" ref="A11">IF(ROWS(A$5:A11)&gt;$C$3,"",INDEX('Membership DirectoryFiscal '!K$2:K$52,SMALL(IF(('Membership DirectoryFiscal '!$L$2:$L$52&gt;=$A$3)*('Membership DirectoryFiscal '!$L$2:$L$52&lt;=$B$3),ROW('Membership DirectoryFiscal '!K$2:K$52)-ROW('Membership DirectoryFiscal '!$L$2)+1),ROWS(A$5:A11))))</f>
        <v>Spencer</v>
      </c>
      <c r="B11" s="40">
        <f t="array" ref="B11">IF(ROWS(B$5:B11)&gt;$C$3,"",INDEX('Membership DirectoryFiscal '!L$2:L$52,SMALL(IF(('Membership DirectoryFiscal '!$L$2:$L$52&gt;=$A$3)*('Membership DirectoryFiscal '!$L$2:$L$52&lt;=$B$3),ROW('Membership DirectoryFiscal '!L$2:L$52)-ROW('Membership DirectoryFiscal '!$L$2)+1),ROWS(B$5:B11))))</f>
        <v>41786</v>
      </c>
    </row>
    <row r="12">
      <c r="A12" s="26" t="str">
        <f t="array" ref="A12">IF(ROWS(A$5:A12)&gt;$C$3,"",INDEX('Membership DirectoryFiscal '!K$2:K$52,SMALL(IF(('Membership DirectoryFiscal '!$L$2:$L$52&gt;=$A$3)*('Membership DirectoryFiscal '!$L$2:$L$52&lt;=$B$3),ROW('Membership DirectoryFiscal '!K$2:K$52)-ROW('Membership DirectoryFiscal '!$L$2)+1),ROWS(A$5:A12))))</f>
        <v>Maxwell</v>
      </c>
      <c r="B12" s="32">
        <f t="array" ref="B12">IF(ROWS(B$5:B12)&gt;$C$3,"",INDEX('Membership DirectoryFiscal '!L$2:L$52,SMALL(IF(('Membership DirectoryFiscal '!$L$2:$L$52&gt;=$A$3)*('Membership DirectoryFiscal '!$L$2:$L$52&lt;=$B$3),ROW('Membership DirectoryFiscal '!L$2:L$52)-ROW('Membership DirectoryFiscal '!$L$2)+1),ROWS(B$5:B12))))</f>
        <v>41713</v>
      </c>
    </row>
    <row r="13">
      <c r="A13" s="26" t="str">
        <f t="array" ref="A13">IF(ROWS(A$5:A13)&gt;$C$3,"",INDEX('Membership DirectoryFiscal '!K$2:K$52,SMALL(IF(('Membership DirectoryFiscal '!$L$2:$L$52&gt;=$A$3)*('Membership DirectoryFiscal '!$L$2:$L$52&lt;=$B$3),ROW('Membership DirectoryFiscal '!K$2:K$52)-ROW('Membership DirectoryFiscal '!$L$2)+1),ROWS(A$5:A13))))</f>
        <v>Shalini</v>
      </c>
      <c r="B13" s="32">
        <f t="array" ref="B13">IF(ROWS(B$5:B13)&gt;$C$3,"",INDEX('Membership DirectoryFiscal '!L$2:L$52,SMALL(IF(('Membership DirectoryFiscal '!$L$2:$L$52&gt;=$A$3)*('Membership DirectoryFiscal '!$L$2:$L$52&lt;=$B$3),ROW('Membership DirectoryFiscal '!L$2:L$52)-ROW('Membership DirectoryFiscal '!$L$2)+1),ROWS(B$5:B13))))</f>
        <v>41731</v>
      </c>
    </row>
    <row r="14">
      <c r="A14" s="26" t="str">
        <f t="array" ref="A14">IF(ROWS(A$5:A14)&gt;$C$3,"",INDEX('Membership DirectoryFiscal '!K$2:K$52,SMALL(IF(('Membership DirectoryFiscal '!$L$2:$L$52&gt;=$A$3)*('Membership DirectoryFiscal '!$L$2:$L$52&lt;=$B$3),ROW('Membership DirectoryFiscal '!K$2:K$52)-ROW('Membership DirectoryFiscal '!$L$2)+1),ROWS(A$5:A14))))</f>
        <v/>
      </c>
      <c r="B14" s="26" t="str">
        <f t="array" ref="B14">IF(ROWS(B$5:B14)&gt;$C$3,"",INDEX('Membership DirectoryFiscal '!L$2:L$52,SMALL(IF(('Membership DirectoryFiscal '!$L$2:$L$52&gt;=$A$3)*('Membership DirectoryFiscal '!$L$2:$L$52&lt;=$B$3),ROW('Membership DirectoryFiscal '!L$2:L$52)-ROW('Membership DirectoryFiscal '!$L$2)+1),ROWS(B$5:B14))))</f>
        <v/>
      </c>
    </row>
    <row r="15">
      <c r="A15" s="26" t="str">
        <f t="array" ref="A15">IF(ROWS(A$5:A15)&gt;$C$3,"",INDEX('Membership DirectoryFiscal '!K$2:K$52,SMALL(IF(('Membership DirectoryFiscal '!$L$2:$L$52&gt;=$A$3)*('Membership DirectoryFiscal '!$L$2:$L$52&lt;=$B$3),ROW('Membership DirectoryFiscal '!K$2:K$52)-ROW('Membership DirectoryFiscal '!$L$2)+1),ROWS(A$5:A15))))</f>
        <v/>
      </c>
      <c r="B15" s="26" t="str">
        <f t="array" ref="B15">IF(ROWS(B$5:B15)&gt;$C$3,"",INDEX('Membership DirectoryFiscal '!L$2:L$52,SMALL(IF(('Membership DirectoryFiscal '!$L$2:$L$52&gt;=$A$3)*('Membership DirectoryFiscal '!$L$2:$L$52&lt;=$B$3),ROW('Membership DirectoryFiscal '!L$2:L$52)-ROW('Membership DirectoryFiscal '!$L$2)+1),ROWS(B$5:B15))))</f>
        <v/>
      </c>
    </row>
    <row r="16">
      <c r="A16" s="26" t="str">
        <f t="array" ref="A16">IF(ROWS(A$5:A16)&gt;$C$3,"",INDEX('Membership DirectoryFiscal '!K$2:K$52,SMALL(IF(('Membership DirectoryFiscal '!$L$2:$L$52&gt;=$A$3)*('Membership DirectoryFiscal '!$L$2:$L$52&lt;=$B$3),ROW('Membership DirectoryFiscal '!K$2:K$52)-ROW('Membership DirectoryFiscal '!$L$2)+1),ROWS(A$5:A16))))</f>
        <v/>
      </c>
      <c r="B16" s="26" t="str">
        <f t="array" ref="B16">IF(ROWS(B$5:B16)&gt;$C$3,"",INDEX('Membership DirectoryFiscal '!L$2:L$52,SMALL(IF(('Membership DirectoryFiscal '!$L$2:$L$52&gt;=$A$3)*('Membership DirectoryFiscal '!$L$2:$L$52&lt;=$B$3),ROW('Membership DirectoryFiscal '!L$2:L$52)-ROW('Membership DirectoryFiscal '!$L$2)+1),ROWS(B$5:B16))))</f>
        <v/>
      </c>
    </row>
    <row r="17">
      <c r="A17" s="26" t="str">
        <f t="array" ref="A17">IF(ROWS(A$5:A17)&gt;$C$3,"",INDEX('Membership DirectoryFiscal '!K$2:K$52,SMALL(IF(('Membership DirectoryFiscal '!$L$2:$L$52&gt;=$A$3)*('Membership DirectoryFiscal '!$L$2:$L$52&lt;=$B$3),ROW('Membership DirectoryFiscal '!K$2:K$52)-ROW('Membership DirectoryFiscal '!$L$2)+1),ROWS(A$5:A17))))</f>
        <v/>
      </c>
      <c r="B17" s="26" t="str">
        <f t="array" ref="B17">IF(ROWS(B$5:B17)&gt;$C$3,"",INDEX('Membership DirectoryFiscal '!L$2:L$52,SMALL(IF(('Membership DirectoryFiscal '!$L$2:$L$52&gt;=$A$3)*('Membership DirectoryFiscal '!$L$2:$L$52&lt;=$B$3),ROW('Membership DirectoryFiscal '!L$2:L$52)-ROW('Membership DirectoryFiscal '!$L$2)+1),ROWS(B$5:B17))))</f>
        <v/>
      </c>
    </row>
    <row r="18">
      <c r="A18" s="26" t="str">
        <f t="array" ref="A18">IF(ROWS(A$5:A18)&gt;$C$3,"",INDEX('Membership DirectoryFiscal '!K$2:K$52,SMALL(IF(('Membership DirectoryFiscal '!$L$2:$L$52&gt;=$A$3)*('Membership DirectoryFiscal '!$L$2:$L$52&lt;=$B$3),ROW('Membership DirectoryFiscal '!K$2:K$52)-ROW('Membership DirectoryFiscal '!$L$2)+1),ROWS(A$5:A18))))</f>
        <v/>
      </c>
      <c r="B18" s="26" t="str">
        <f t="array" ref="B18">IF(ROWS(B$5:B18)&gt;$C$3,"",INDEX('Membership DirectoryFiscal '!L$2:L$52,SMALL(IF(('Membership DirectoryFiscal '!$L$2:$L$52&gt;=$A$3)*('Membership DirectoryFiscal '!$L$2:$L$52&lt;=$B$3),ROW('Membership DirectoryFiscal '!L$2:L$52)-ROW('Membership DirectoryFiscal '!$L$2)+1),ROWS(B$5:B18))))</f>
        <v/>
      </c>
    </row>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93" t="s">
        <v>3</v>
      </c>
      <c r="B1" s="95" t="s">
        <v>2</v>
      </c>
      <c r="C1" s="95" t="s">
        <v>4</v>
      </c>
      <c r="D1" s="95" t="s">
        <v>5</v>
      </c>
      <c r="E1" s="95" t="s">
        <v>19</v>
      </c>
      <c r="F1" s="95" t="s">
        <v>15</v>
      </c>
      <c r="G1" s="95" t="s">
        <v>20</v>
      </c>
      <c r="H1" s="97" t="s">
        <v>21</v>
      </c>
      <c r="I1" s="95" t="s">
        <v>22</v>
      </c>
      <c r="J1" s="97" t="s">
        <v>21</v>
      </c>
      <c r="K1" s="95" t="s">
        <v>23</v>
      </c>
      <c r="L1" s="97" t="s">
        <v>21</v>
      </c>
      <c r="M1" s="95" t="s">
        <v>24</v>
      </c>
      <c r="N1" s="97" t="s">
        <v>21</v>
      </c>
    </row>
    <row r="2">
      <c r="A2" s="99" t="s">
        <v>336</v>
      </c>
      <c r="B2" s="100" t="s">
        <v>344</v>
      </c>
      <c r="C2" s="100" t="s">
        <v>348</v>
      </c>
      <c r="D2" s="100" t="s">
        <v>154</v>
      </c>
      <c r="E2" s="101"/>
      <c r="F2" s="100" t="s">
        <v>351</v>
      </c>
      <c r="G2" s="100" t="s">
        <v>352</v>
      </c>
      <c r="H2" s="103">
        <v>42289.0</v>
      </c>
      <c r="I2" s="101"/>
      <c r="J2" s="105"/>
      <c r="K2" s="107"/>
      <c r="L2" s="108"/>
      <c r="M2" s="107"/>
      <c r="N2" s="108"/>
      <c r="O2" s="110"/>
      <c r="P2" s="112" t="s">
        <v>361</v>
      </c>
      <c r="Q2" s="114" t="s">
        <v>192</v>
      </c>
      <c r="R2" s="110"/>
      <c r="S2" s="115"/>
      <c r="T2" s="116"/>
      <c r="U2" s="116"/>
      <c r="V2" s="116"/>
      <c r="W2" s="116"/>
      <c r="X2" s="116"/>
    </row>
    <row r="3">
      <c r="A3" s="99" t="s">
        <v>367</v>
      </c>
      <c r="B3" s="100" t="s">
        <v>368</v>
      </c>
      <c r="C3" s="100" t="s">
        <v>369</v>
      </c>
      <c r="D3" s="100" t="s">
        <v>60</v>
      </c>
      <c r="E3" s="100" t="s">
        <v>370</v>
      </c>
      <c r="F3" s="100" t="s">
        <v>371</v>
      </c>
      <c r="G3" s="100" t="s">
        <v>372</v>
      </c>
      <c r="H3" s="103">
        <v>38772.0</v>
      </c>
      <c r="I3" s="100" t="s">
        <v>373</v>
      </c>
      <c r="J3" s="103">
        <v>41276.0</v>
      </c>
      <c r="K3" s="107"/>
      <c r="L3" s="108"/>
      <c r="M3" s="107"/>
      <c r="N3" s="108"/>
      <c r="O3" s="116"/>
      <c r="P3" s="116"/>
      <c r="Q3" s="116"/>
      <c r="R3" s="116"/>
      <c r="S3" s="116"/>
      <c r="T3" s="116"/>
      <c r="U3" s="116"/>
      <c r="V3" s="116"/>
      <c r="W3" s="116"/>
      <c r="X3" s="116"/>
      <c r="Y3" s="116"/>
      <c r="Z3" s="116"/>
      <c r="AA3" s="116"/>
    </row>
    <row r="4">
      <c r="A4" s="118" t="s">
        <v>374</v>
      </c>
      <c r="B4" s="101" t="s">
        <v>368</v>
      </c>
      <c r="C4" s="101" t="s">
        <v>375</v>
      </c>
      <c r="D4" s="101" t="s">
        <v>154</v>
      </c>
      <c r="E4" s="107"/>
      <c r="F4" s="101" t="s">
        <v>376</v>
      </c>
      <c r="G4" s="101" t="s">
        <v>377</v>
      </c>
      <c r="H4" s="105">
        <v>40869.0</v>
      </c>
      <c r="I4" s="101" t="s">
        <v>378</v>
      </c>
      <c r="J4" s="105">
        <v>41297.0</v>
      </c>
      <c r="K4" s="107"/>
      <c r="L4" s="108"/>
      <c r="M4" s="107"/>
      <c r="N4" s="108"/>
      <c r="O4" s="116"/>
      <c r="P4" s="116"/>
      <c r="Q4" s="116"/>
      <c r="R4" s="116"/>
      <c r="S4" s="116"/>
      <c r="T4" s="116"/>
      <c r="U4" s="116"/>
      <c r="V4" s="116"/>
      <c r="W4" s="116"/>
      <c r="X4" s="116"/>
      <c r="Y4" s="116"/>
      <c r="Z4" s="116"/>
      <c r="AA4" s="116"/>
    </row>
    <row r="5">
      <c r="A5" s="99" t="s">
        <v>379</v>
      </c>
      <c r="B5" s="100" t="s">
        <v>368</v>
      </c>
      <c r="C5" s="100" t="s">
        <v>380</v>
      </c>
      <c r="D5" s="100" t="s">
        <v>154</v>
      </c>
      <c r="E5" s="120" t="s">
        <v>381</v>
      </c>
      <c r="F5" s="100" t="s">
        <v>384</v>
      </c>
      <c r="G5" s="100" t="s">
        <v>385</v>
      </c>
      <c r="H5" s="103">
        <v>40192.0</v>
      </c>
      <c r="I5" s="100" t="s">
        <v>386</v>
      </c>
      <c r="J5" s="103">
        <v>40928.0</v>
      </c>
      <c r="K5" s="120" t="s">
        <v>387</v>
      </c>
      <c r="L5" s="122">
        <v>41751.0</v>
      </c>
      <c r="M5" s="107"/>
      <c r="N5" s="108"/>
      <c r="O5" s="124">
        <v>29040.0</v>
      </c>
      <c r="P5" s="125" t="s">
        <v>388</v>
      </c>
      <c r="Q5" s="126" t="s">
        <v>159</v>
      </c>
      <c r="R5" s="124">
        <v>37919.0</v>
      </c>
      <c r="S5" s="115"/>
      <c r="T5" s="116"/>
      <c r="U5" s="116"/>
      <c r="V5" s="116"/>
      <c r="W5" s="116"/>
      <c r="X5" s="116"/>
    </row>
    <row r="6">
      <c r="A6" s="99" t="s">
        <v>389</v>
      </c>
      <c r="B6" s="100" t="s">
        <v>390</v>
      </c>
      <c r="C6" s="100" t="s">
        <v>391</v>
      </c>
      <c r="D6" s="100" t="s">
        <v>392</v>
      </c>
      <c r="E6" s="120"/>
      <c r="F6" s="100" t="s">
        <v>393</v>
      </c>
      <c r="G6" s="100" t="s">
        <v>176</v>
      </c>
      <c r="H6" s="103">
        <v>40445.0</v>
      </c>
      <c r="I6" s="100" t="s">
        <v>310</v>
      </c>
      <c r="J6" s="103">
        <v>41289.0</v>
      </c>
      <c r="K6" s="107"/>
      <c r="L6" s="108"/>
      <c r="M6" s="107"/>
      <c r="N6" s="108"/>
      <c r="O6" s="127"/>
      <c r="P6" s="127"/>
      <c r="Q6" s="127"/>
      <c r="R6" s="127"/>
      <c r="S6" s="127"/>
      <c r="T6" s="127"/>
      <c r="U6" s="127"/>
      <c r="V6" s="127"/>
      <c r="W6" s="127"/>
      <c r="X6" s="127"/>
      <c r="Y6" s="127"/>
      <c r="Z6" s="127"/>
      <c r="AA6" s="127"/>
    </row>
    <row r="7">
      <c r="A7" s="118" t="s">
        <v>396</v>
      </c>
      <c r="B7" s="101" t="s">
        <v>397</v>
      </c>
      <c r="C7" s="101" t="s">
        <v>398</v>
      </c>
      <c r="D7" s="101" t="s">
        <v>154</v>
      </c>
      <c r="E7" s="107"/>
      <c r="F7" s="101" t="s">
        <v>399</v>
      </c>
      <c r="G7" s="101" t="s">
        <v>218</v>
      </c>
      <c r="H7" s="105">
        <v>40605.0</v>
      </c>
      <c r="I7" s="101" t="s">
        <v>400</v>
      </c>
      <c r="J7" s="105">
        <v>41437.0</v>
      </c>
      <c r="K7" s="107"/>
      <c r="L7" s="108"/>
      <c r="M7" s="107"/>
      <c r="N7" s="108"/>
    </row>
    <row r="8">
      <c r="A8" s="118" t="s">
        <v>403</v>
      </c>
      <c r="B8" s="101" t="s">
        <v>397</v>
      </c>
      <c r="C8" s="101" t="s">
        <v>404</v>
      </c>
      <c r="D8" s="101" t="s">
        <v>154</v>
      </c>
      <c r="E8" s="101" t="s">
        <v>405</v>
      </c>
      <c r="F8" s="107"/>
      <c r="G8" s="101" t="s">
        <v>407</v>
      </c>
      <c r="H8" s="105">
        <v>41292.0</v>
      </c>
      <c r="I8" s="107"/>
      <c r="J8" s="108"/>
      <c r="K8" s="107"/>
      <c r="L8" s="108"/>
      <c r="M8" s="107"/>
      <c r="N8" s="108"/>
    </row>
    <row r="9">
      <c r="A9" s="99" t="s">
        <v>410</v>
      </c>
      <c r="B9" s="100" t="s">
        <v>411</v>
      </c>
      <c r="C9" s="100" t="s">
        <v>412</v>
      </c>
      <c r="D9" s="100" t="s">
        <v>32</v>
      </c>
      <c r="E9" s="120"/>
      <c r="F9" s="100" t="s">
        <v>413</v>
      </c>
      <c r="G9" s="100" t="s">
        <v>414</v>
      </c>
      <c r="H9" s="103">
        <v>41263.0</v>
      </c>
      <c r="I9" s="107"/>
      <c r="J9" s="108"/>
      <c r="K9" s="107"/>
      <c r="L9" s="108"/>
      <c r="M9" s="107"/>
      <c r="N9" s="108"/>
      <c r="O9" s="129"/>
      <c r="P9" s="129"/>
      <c r="Q9" s="129"/>
      <c r="R9" s="129"/>
      <c r="S9" s="129"/>
      <c r="T9" s="129"/>
      <c r="U9" s="129"/>
      <c r="V9" s="129"/>
      <c r="W9" s="129"/>
      <c r="X9" s="129"/>
      <c r="Y9" s="129"/>
      <c r="Z9" s="129"/>
      <c r="AA9" s="129"/>
    </row>
    <row r="10">
      <c r="A10" s="99" t="s">
        <v>417</v>
      </c>
      <c r="B10" s="100" t="s">
        <v>419</v>
      </c>
      <c r="C10" s="100" t="s">
        <v>420</v>
      </c>
      <c r="D10" s="100" t="s">
        <v>422</v>
      </c>
      <c r="E10" s="107"/>
      <c r="F10" s="100" t="s">
        <v>424</v>
      </c>
      <c r="G10" s="100" t="s">
        <v>425</v>
      </c>
      <c r="H10" s="103">
        <v>42426.0</v>
      </c>
      <c r="I10" s="107"/>
      <c r="J10" s="108"/>
      <c r="K10" s="107"/>
      <c r="L10" s="108"/>
      <c r="M10" s="107"/>
      <c r="N10" s="108"/>
      <c r="O10" s="124">
        <v>29670.0</v>
      </c>
      <c r="P10" s="130" t="s">
        <v>430</v>
      </c>
      <c r="Q10" s="126" t="s">
        <v>192</v>
      </c>
      <c r="R10" s="131" t="s">
        <v>434</v>
      </c>
      <c r="S10" s="132"/>
      <c r="T10" s="127"/>
      <c r="U10" s="127"/>
      <c r="V10" s="127"/>
      <c r="W10" s="127"/>
      <c r="X10" s="127"/>
    </row>
    <row r="11">
      <c r="A11" s="99" t="s">
        <v>445</v>
      </c>
      <c r="B11" s="100" t="s">
        <v>102</v>
      </c>
      <c r="C11" s="101" t="s">
        <v>448</v>
      </c>
      <c r="D11" s="101" t="s">
        <v>32</v>
      </c>
      <c r="E11" s="101" t="s">
        <v>449</v>
      </c>
      <c r="F11" s="101" t="s">
        <v>450</v>
      </c>
      <c r="G11" s="101" t="s">
        <v>451</v>
      </c>
      <c r="H11" s="105">
        <v>40105.0</v>
      </c>
      <c r="I11" s="101" t="s">
        <v>178</v>
      </c>
      <c r="J11" s="105">
        <v>40824.0</v>
      </c>
      <c r="K11" s="107"/>
      <c r="L11" s="108"/>
      <c r="M11" s="107"/>
      <c r="N11" s="108"/>
      <c r="O11" s="133">
        <v>27942.0</v>
      </c>
      <c r="P11" s="134" t="str">
        <f>HYPERLINK("mailto:clacoe76@gmail.com","clacoe76@gmail.com")</f>
        <v>clacoe76@gmail.com</v>
      </c>
      <c r="Q11" s="135" t="s">
        <v>470</v>
      </c>
      <c r="R11" s="133">
        <v>40695.0</v>
      </c>
      <c r="S11" s="115"/>
      <c r="T11" s="129"/>
      <c r="U11" s="129"/>
      <c r="V11" s="129"/>
      <c r="W11" s="129"/>
      <c r="X11" s="129"/>
    </row>
    <row r="12">
      <c r="A12" s="118" t="s">
        <v>473</v>
      </c>
      <c r="B12" s="101" t="s">
        <v>474</v>
      </c>
      <c r="C12" s="101" t="s">
        <v>475</v>
      </c>
      <c r="D12" s="101" t="s">
        <v>423</v>
      </c>
      <c r="E12" s="101" t="s">
        <v>476</v>
      </c>
      <c r="F12" s="101" t="s">
        <v>477</v>
      </c>
      <c r="G12" s="101" t="s">
        <v>478</v>
      </c>
      <c r="H12" s="105">
        <v>39261.0</v>
      </c>
      <c r="I12" s="101" t="s">
        <v>479</v>
      </c>
      <c r="J12" s="105">
        <v>39261.0</v>
      </c>
      <c r="K12" s="107"/>
      <c r="L12" s="108"/>
      <c r="M12" s="107"/>
      <c r="N12" s="108"/>
    </row>
    <row r="13">
      <c r="A13" s="99" t="s">
        <v>480</v>
      </c>
      <c r="B13" s="100" t="s">
        <v>136</v>
      </c>
      <c r="C13" s="100" t="s">
        <v>481</v>
      </c>
      <c r="D13" s="100" t="s">
        <v>43</v>
      </c>
      <c r="E13" s="120" t="s">
        <v>482</v>
      </c>
      <c r="F13" s="100" t="s">
        <v>483</v>
      </c>
      <c r="G13" s="100" t="s">
        <v>429</v>
      </c>
      <c r="H13" s="103">
        <v>39209.0</v>
      </c>
      <c r="I13" s="100" t="s">
        <v>484</v>
      </c>
      <c r="J13" s="103">
        <v>40108.0</v>
      </c>
      <c r="K13" s="120" t="s">
        <v>94</v>
      </c>
      <c r="L13" s="122">
        <v>41487.0</v>
      </c>
      <c r="M13" s="107"/>
      <c r="N13" s="108"/>
      <c r="O13" s="137"/>
      <c r="P13" s="137"/>
      <c r="Q13" s="137"/>
      <c r="R13" s="137"/>
      <c r="S13" s="137"/>
      <c r="T13" s="137"/>
      <c r="U13" s="137"/>
      <c r="V13" s="137"/>
      <c r="W13" s="137"/>
      <c r="X13" s="137"/>
      <c r="Y13" s="137"/>
      <c r="Z13" s="137"/>
      <c r="AA13" s="137"/>
    </row>
    <row r="14">
      <c r="A14" s="99" t="s">
        <v>489</v>
      </c>
      <c r="B14" s="100" t="s">
        <v>94</v>
      </c>
      <c r="C14" s="100" t="s">
        <v>490</v>
      </c>
      <c r="D14" s="100" t="s">
        <v>422</v>
      </c>
      <c r="E14" s="101"/>
      <c r="F14" s="100" t="s">
        <v>492</v>
      </c>
      <c r="G14" s="100" t="s">
        <v>363</v>
      </c>
      <c r="H14" s="103">
        <v>42185.0</v>
      </c>
      <c r="I14" s="101"/>
      <c r="J14" s="105"/>
      <c r="K14" s="120"/>
      <c r="L14" s="122"/>
      <c r="M14" s="107"/>
      <c r="N14" s="108"/>
      <c r="O14" s="127"/>
      <c r="P14" s="127"/>
      <c r="Q14" s="127"/>
      <c r="R14" s="127"/>
      <c r="S14" s="127"/>
      <c r="T14" s="127"/>
      <c r="U14" s="127"/>
      <c r="V14" s="127"/>
      <c r="W14" s="127"/>
      <c r="X14" s="127"/>
      <c r="Y14" s="127"/>
      <c r="Z14" s="127"/>
      <c r="AA14" s="127"/>
    </row>
    <row r="15">
      <c r="A15" s="99" t="s">
        <v>497</v>
      </c>
      <c r="B15" s="100" t="s">
        <v>83</v>
      </c>
      <c r="C15" s="100" t="s">
        <v>498</v>
      </c>
      <c r="D15" s="100" t="s">
        <v>50</v>
      </c>
      <c r="E15" s="100" t="s">
        <v>499</v>
      </c>
      <c r="F15" s="100" t="s">
        <v>500</v>
      </c>
      <c r="G15" s="100" t="s">
        <v>502</v>
      </c>
      <c r="H15" s="103">
        <v>40137.0</v>
      </c>
      <c r="I15" s="100" t="s">
        <v>504</v>
      </c>
      <c r="J15" s="103">
        <v>41225.0</v>
      </c>
      <c r="K15" s="120" t="s">
        <v>478</v>
      </c>
      <c r="L15" s="122">
        <v>42395.0</v>
      </c>
      <c r="M15" s="107"/>
      <c r="N15" s="108"/>
      <c r="O15" s="124">
        <v>42703.0</v>
      </c>
      <c r="P15" s="130" t="s">
        <v>507</v>
      </c>
      <c r="Q15" s="126" t="s">
        <v>509</v>
      </c>
      <c r="R15" s="124">
        <v>42724.0</v>
      </c>
      <c r="S15" s="115"/>
      <c r="T15" s="127"/>
      <c r="U15" s="127"/>
      <c r="V15" s="127"/>
      <c r="W15" s="127"/>
      <c r="X15" s="127"/>
    </row>
    <row r="16">
      <c r="A16" s="118" t="s">
        <v>512</v>
      </c>
      <c r="B16" s="101" t="s">
        <v>513</v>
      </c>
      <c r="C16" s="101" t="s">
        <v>514</v>
      </c>
      <c r="D16" s="101" t="s">
        <v>32</v>
      </c>
      <c r="E16" s="101" t="s">
        <v>515</v>
      </c>
      <c r="F16" s="101" t="s">
        <v>516</v>
      </c>
      <c r="G16" s="101" t="s">
        <v>297</v>
      </c>
      <c r="H16" s="105">
        <v>39889.0</v>
      </c>
      <c r="I16" s="101" t="s">
        <v>517</v>
      </c>
      <c r="J16" s="140">
        <v>40627.0</v>
      </c>
      <c r="K16" s="101" t="s">
        <v>324</v>
      </c>
      <c r="L16" s="140">
        <v>41495.0</v>
      </c>
      <c r="M16" s="107"/>
      <c r="N16" s="108"/>
    </row>
    <row r="17">
      <c r="A17" s="99" t="s">
        <v>525</v>
      </c>
      <c r="B17" s="100" t="s">
        <v>526</v>
      </c>
      <c r="C17" s="100" t="s">
        <v>527</v>
      </c>
      <c r="D17" s="100" t="s">
        <v>32</v>
      </c>
      <c r="E17" s="100"/>
      <c r="F17" s="100" t="s">
        <v>528</v>
      </c>
      <c r="G17" s="100" t="s">
        <v>425</v>
      </c>
      <c r="H17" s="141">
        <v>40820.0</v>
      </c>
      <c r="I17" s="120"/>
      <c r="J17" s="122"/>
      <c r="K17" s="107"/>
      <c r="L17" s="108"/>
      <c r="M17" s="107"/>
      <c r="N17" s="108"/>
      <c r="O17" s="129"/>
      <c r="P17" s="129"/>
      <c r="Q17" s="129"/>
      <c r="R17" s="129"/>
      <c r="S17" s="129"/>
      <c r="T17" s="129"/>
      <c r="U17" s="129"/>
      <c r="V17" s="129"/>
      <c r="W17" s="129"/>
      <c r="X17" s="129"/>
      <c r="Y17" s="129"/>
      <c r="Z17" s="129"/>
      <c r="AA17" s="129"/>
    </row>
    <row r="18">
      <c r="A18" s="118" t="s">
        <v>529</v>
      </c>
      <c r="B18" s="101" t="s">
        <v>186</v>
      </c>
      <c r="C18" s="101" t="s">
        <v>530</v>
      </c>
      <c r="D18" s="101" t="s">
        <v>154</v>
      </c>
      <c r="E18" s="107"/>
      <c r="F18" s="101" t="s">
        <v>531</v>
      </c>
      <c r="G18" s="101" t="s">
        <v>284</v>
      </c>
      <c r="H18" s="105">
        <v>41142.0</v>
      </c>
      <c r="I18" s="101" t="s">
        <v>532</v>
      </c>
      <c r="J18" s="105">
        <v>41675.0</v>
      </c>
      <c r="K18" s="107"/>
      <c r="L18" s="108"/>
      <c r="M18" s="107"/>
      <c r="N18" s="108"/>
      <c r="O18" s="116"/>
      <c r="P18" s="116"/>
      <c r="Q18" s="116"/>
      <c r="R18" s="116"/>
      <c r="S18" s="116"/>
      <c r="T18" s="116"/>
      <c r="U18" s="116"/>
      <c r="V18" s="116"/>
      <c r="W18" s="116"/>
      <c r="X18" s="116"/>
      <c r="Y18" s="116"/>
      <c r="Z18" s="116"/>
      <c r="AA18" s="116"/>
    </row>
    <row r="19">
      <c r="A19" s="99" t="s">
        <v>533</v>
      </c>
      <c r="B19" s="100" t="s">
        <v>186</v>
      </c>
      <c r="C19" s="101" t="s">
        <v>534</v>
      </c>
      <c r="D19" s="101" t="s">
        <v>32</v>
      </c>
      <c r="E19" s="101" t="s">
        <v>535</v>
      </c>
      <c r="F19" s="101" t="s">
        <v>536</v>
      </c>
      <c r="G19" s="101" t="s">
        <v>537</v>
      </c>
      <c r="H19" s="105">
        <v>40562.0</v>
      </c>
      <c r="I19" s="101" t="s">
        <v>403</v>
      </c>
      <c r="J19" s="140">
        <v>41826.0</v>
      </c>
      <c r="K19" s="107"/>
      <c r="L19" s="108"/>
      <c r="M19" s="107"/>
      <c r="N19" s="108"/>
      <c r="O19" s="133">
        <v>41948.0</v>
      </c>
      <c r="P19" s="134" t="str">
        <f>HYPERLINK("mailto:jenniferdiamon@hotmail.com","jenniferdiamon@hotmail.com")</f>
        <v>jenniferdiamon@hotmail.com</v>
      </c>
      <c r="Q19" s="135" t="s">
        <v>538</v>
      </c>
      <c r="R19" s="133">
        <v>41894.0</v>
      </c>
      <c r="S19" s="142"/>
      <c r="T19" s="143"/>
      <c r="U19" s="143"/>
      <c r="V19" s="143"/>
      <c r="W19" s="143"/>
      <c r="X19" s="143"/>
    </row>
    <row r="20">
      <c r="A20" s="118" t="s">
        <v>539</v>
      </c>
      <c r="B20" s="101" t="s">
        <v>540</v>
      </c>
      <c r="C20" s="101" t="s">
        <v>541</v>
      </c>
      <c r="D20" s="101" t="s">
        <v>32</v>
      </c>
      <c r="E20" s="101" t="s">
        <v>542</v>
      </c>
      <c r="F20" s="101" t="s">
        <v>543</v>
      </c>
      <c r="G20" s="101" t="s">
        <v>544</v>
      </c>
      <c r="H20" s="105">
        <v>40624.0</v>
      </c>
      <c r="I20" s="101" t="s">
        <v>532</v>
      </c>
      <c r="J20" s="105">
        <v>41542.0</v>
      </c>
      <c r="K20" s="107"/>
      <c r="L20" s="108"/>
      <c r="M20" s="107"/>
      <c r="N20" s="108"/>
      <c r="O20" s="129"/>
      <c r="P20" s="129"/>
      <c r="Q20" s="129"/>
      <c r="R20" s="129"/>
      <c r="S20" s="129"/>
      <c r="T20" s="129"/>
      <c r="U20" s="129"/>
      <c r="V20" s="129"/>
      <c r="W20" s="129"/>
      <c r="X20" s="129"/>
      <c r="Y20" s="129"/>
      <c r="Z20" s="129"/>
      <c r="AA20" s="129"/>
    </row>
    <row r="21">
      <c r="A21" s="99" t="s">
        <v>545</v>
      </c>
      <c r="B21" s="100" t="s">
        <v>546</v>
      </c>
      <c r="C21" s="100" t="s">
        <v>547</v>
      </c>
      <c r="D21" s="100" t="s">
        <v>422</v>
      </c>
      <c r="E21" s="101"/>
      <c r="F21" s="100" t="s">
        <v>548</v>
      </c>
      <c r="G21" s="100" t="s">
        <v>549</v>
      </c>
      <c r="H21" s="103">
        <v>41080.0</v>
      </c>
      <c r="I21" s="100" t="s">
        <v>550</v>
      </c>
      <c r="J21" s="103">
        <v>41808.0</v>
      </c>
      <c r="K21" s="107"/>
      <c r="L21" s="108"/>
      <c r="M21" s="107"/>
      <c r="N21" s="108"/>
    </row>
    <row r="22">
      <c r="A22" s="99" t="s">
        <v>551</v>
      </c>
      <c r="B22" s="100" t="s">
        <v>552</v>
      </c>
      <c r="C22" s="100" t="s">
        <v>553</v>
      </c>
      <c r="D22" s="100" t="s">
        <v>43</v>
      </c>
      <c r="E22" s="100"/>
      <c r="F22" s="100" t="s">
        <v>554</v>
      </c>
      <c r="G22" s="100" t="s">
        <v>385</v>
      </c>
      <c r="H22" s="141">
        <v>40537.0</v>
      </c>
      <c r="I22" s="120" t="s">
        <v>555</v>
      </c>
      <c r="J22" s="122">
        <v>41661.0</v>
      </c>
      <c r="K22" s="107"/>
      <c r="L22" s="108"/>
      <c r="M22" s="107"/>
      <c r="N22" s="108"/>
      <c r="O22" s="137"/>
      <c r="P22" s="137"/>
      <c r="Q22" s="137"/>
      <c r="R22" s="137"/>
      <c r="S22" s="137"/>
      <c r="T22" s="137"/>
      <c r="U22" s="137"/>
      <c r="V22" s="137"/>
      <c r="W22" s="137"/>
      <c r="X22" s="137"/>
      <c r="Y22" s="137"/>
      <c r="Z22" s="137"/>
      <c r="AA22" s="137"/>
    </row>
    <row r="23">
      <c r="A23" s="118" t="s">
        <v>556</v>
      </c>
      <c r="B23" s="101" t="s">
        <v>557</v>
      </c>
      <c r="C23" s="101" t="s">
        <v>558</v>
      </c>
      <c r="D23" s="101" t="s">
        <v>422</v>
      </c>
      <c r="E23" s="107"/>
      <c r="F23" s="101" t="s">
        <v>559</v>
      </c>
      <c r="G23" s="101" t="s">
        <v>135</v>
      </c>
      <c r="H23" s="105">
        <v>35815.0</v>
      </c>
      <c r="I23" s="101" t="s">
        <v>560</v>
      </c>
      <c r="J23" s="105">
        <v>36589.0</v>
      </c>
      <c r="K23" s="101" t="s">
        <v>561</v>
      </c>
      <c r="L23" s="105">
        <v>40339.0</v>
      </c>
      <c r="M23" s="101" t="s">
        <v>562</v>
      </c>
      <c r="N23" s="105">
        <v>40339.0</v>
      </c>
    </row>
    <row r="24">
      <c r="A24" s="144" t="s">
        <v>563</v>
      </c>
      <c r="B24" s="145" t="s">
        <v>564</v>
      </c>
      <c r="C24" s="145" t="s">
        <v>565</v>
      </c>
      <c r="D24" s="145" t="s">
        <v>32</v>
      </c>
      <c r="E24" s="145" t="s">
        <v>566</v>
      </c>
      <c r="F24" s="145" t="s">
        <v>567</v>
      </c>
      <c r="G24" s="145" t="s">
        <v>91</v>
      </c>
      <c r="H24" s="146">
        <v>40562.0</v>
      </c>
      <c r="I24" s="147" t="s">
        <v>568</v>
      </c>
      <c r="J24" s="148">
        <v>42062.0</v>
      </c>
      <c r="K24" s="149"/>
      <c r="L24" s="150"/>
      <c r="M24" s="149"/>
      <c r="N24" s="150"/>
      <c r="O24" s="129"/>
      <c r="P24" s="129"/>
      <c r="Q24" s="129"/>
      <c r="R24" s="129"/>
      <c r="S24" s="129"/>
      <c r="T24" s="129"/>
      <c r="U24" s="129"/>
      <c r="V24" s="129"/>
      <c r="W24" s="129"/>
      <c r="X24" s="129"/>
      <c r="Y24" s="129"/>
      <c r="Z24" s="129"/>
      <c r="AA24" s="129"/>
    </row>
    <row r="25">
      <c r="A25" s="99" t="s">
        <v>569</v>
      </c>
      <c r="B25" s="100" t="s">
        <v>570</v>
      </c>
      <c r="C25" s="100" t="s">
        <v>571</v>
      </c>
      <c r="D25" s="100" t="s">
        <v>154</v>
      </c>
      <c r="E25" s="101"/>
      <c r="F25" s="100" t="s">
        <v>572</v>
      </c>
      <c r="G25" s="100" t="s">
        <v>504</v>
      </c>
      <c r="H25" s="103">
        <v>42095.0</v>
      </c>
      <c r="I25" s="101"/>
      <c r="J25" s="105"/>
      <c r="K25" s="107"/>
      <c r="L25" s="108"/>
      <c r="M25" s="107"/>
      <c r="N25" s="108"/>
      <c r="O25" s="116"/>
      <c r="P25" s="116"/>
      <c r="Q25" s="116"/>
      <c r="R25" s="116"/>
      <c r="S25" s="116"/>
      <c r="T25" s="116"/>
      <c r="U25" s="116"/>
      <c r="V25" s="116"/>
      <c r="W25" s="116"/>
      <c r="X25" s="116"/>
      <c r="Y25" s="116"/>
      <c r="Z25" s="116"/>
      <c r="AA25" s="116"/>
    </row>
    <row r="26">
      <c r="A26" s="118" t="s">
        <v>573</v>
      </c>
      <c r="B26" s="101" t="s">
        <v>574</v>
      </c>
      <c r="C26" s="101" t="s">
        <v>575</v>
      </c>
      <c r="D26" s="101" t="s">
        <v>50</v>
      </c>
      <c r="E26" s="107"/>
      <c r="F26" s="101" t="s">
        <v>576</v>
      </c>
      <c r="G26" s="101" t="s">
        <v>577</v>
      </c>
      <c r="H26" s="105">
        <v>39778.0</v>
      </c>
      <c r="I26" s="101" t="s">
        <v>578</v>
      </c>
      <c r="J26" s="105">
        <v>40483.0</v>
      </c>
      <c r="K26" s="107"/>
      <c r="L26" s="108"/>
      <c r="M26" s="107"/>
      <c r="N26" s="108"/>
    </row>
    <row r="27">
      <c r="A27" s="123" t="s">
        <v>579</v>
      </c>
      <c r="B27" s="151" t="s">
        <v>580</v>
      </c>
      <c r="C27" s="151" t="s">
        <v>581</v>
      </c>
      <c r="D27" s="151" t="s">
        <v>32</v>
      </c>
      <c r="E27" s="152" t="s">
        <v>33</v>
      </c>
      <c r="F27" s="153" t="s">
        <v>34</v>
      </c>
      <c r="G27" s="151" t="s">
        <v>582</v>
      </c>
      <c r="H27" s="154" t="s">
        <v>583</v>
      </c>
      <c r="I27" s="155">
        <v>41171.0</v>
      </c>
      <c r="J27" s="156"/>
      <c r="K27" s="151" t="s">
        <v>584</v>
      </c>
      <c r="L27" s="157">
        <v>40035.0</v>
      </c>
      <c r="M27" s="151" t="s">
        <v>585</v>
      </c>
      <c r="N27" s="157">
        <v>40814.0</v>
      </c>
      <c r="O27" s="158"/>
      <c r="P27" s="159"/>
      <c r="Q27" s="158"/>
      <c r="R27" s="159"/>
      <c r="S27" s="160">
        <v>41143.0</v>
      </c>
      <c r="T27" s="161" t="s">
        <v>296</v>
      </c>
      <c r="U27" s="160">
        <v>41026.0</v>
      </c>
      <c r="V27" s="162"/>
      <c r="W27" s="163"/>
      <c r="X27" s="129"/>
      <c r="Y27" s="129"/>
      <c r="Z27" s="129"/>
      <c r="AA27" s="129"/>
    </row>
    <row r="28">
      <c r="A28" s="118" t="s">
        <v>586</v>
      </c>
      <c r="B28" s="101" t="s">
        <v>587</v>
      </c>
      <c r="C28" s="101" t="s">
        <v>588</v>
      </c>
      <c r="D28" s="101" t="s">
        <v>32</v>
      </c>
      <c r="E28" s="107"/>
      <c r="F28" s="101" t="s">
        <v>589</v>
      </c>
      <c r="G28" s="101" t="s">
        <v>590</v>
      </c>
      <c r="H28" s="105">
        <v>41298.0</v>
      </c>
      <c r="I28" s="107"/>
      <c r="J28" s="108"/>
      <c r="K28" s="107"/>
      <c r="L28" s="108"/>
      <c r="M28" s="107"/>
      <c r="N28" s="108"/>
    </row>
    <row r="29">
      <c r="A29" s="118" t="s">
        <v>591</v>
      </c>
      <c r="B29" s="101" t="s">
        <v>311</v>
      </c>
      <c r="C29" s="101" t="s">
        <v>592</v>
      </c>
      <c r="D29" s="101" t="s">
        <v>392</v>
      </c>
      <c r="E29" s="107"/>
      <c r="F29" s="164" t="s">
        <v>593</v>
      </c>
      <c r="G29" s="101" t="s">
        <v>414</v>
      </c>
      <c r="H29" s="105">
        <v>40689.0</v>
      </c>
      <c r="I29" s="101" t="s">
        <v>594</v>
      </c>
      <c r="J29" s="105">
        <v>41665.0</v>
      </c>
      <c r="K29" s="120" t="s">
        <v>385</v>
      </c>
      <c r="L29" s="165">
        <v>42678.0</v>
      </c>
      <c r="M29" s="107"/>
      <c r="N29" s="108"/>
      <c r="O29" s="127"/>
      <c r="P29" s="127"/>
      <c r="Q29" s="127"/>
      <c r="R29" s="127"/>
      <c r="S29" s="127"/>
      <c r="T29" s="127"/>
      <c r="U29" s="127"/>
      <c r="V29" s="127"/>
      <c r="W29" s="127"/>
      <c r="X29" s="127"/>
      <c r="Y29" s="127"/>
      <c r="Z29" s="127"/>
      <c r="AA29" s="127"/>
    </row>
    <row r="30">
      <c r="A30" s="99" t="s">
        <v>595</v>
      </c>
      <c r="B30" s="100" t="s">
        <v>319</v>
      </c>
      <c r="C30" s="101" t="s">
        <v>596</v>
      </c>
      <c r="D30" s="101" t="s">
        <v>32</v>
      </c>
      <c r="E30" s="107"/>
      <c r="F30" s="101" t="s">
        <v>597</v>
      </c>
      <c r="G30" s="101" t="s">
        <v>81</v>
      </c>
      <c r="H30" s="105">
        <v>40463.0</v>
      </c>
      <c r="I30" s="107"/>
      <c r="J30" s="108"/>
      <c r="K30" s="107"/>
      <c r="L30" s="108"/>
      <c r="M30" s="107"/>
      <c r="N30" s="108"/>
      <c r="O30" s="110">
        <v>41363.0</v>
      </c>
      <c r="P30" s="168" t="str">
        <f>HYPERLINK("mailto:mflibby@gmail.com","mflibby@gmail.com")</f>
        <v>mflibby@gmail.com</v>
      </c>
      <c r="Q30" s="169" t="s">
        <v>346</v>
      </c>
      <c r="R30" s="110">
        <v>41581.0</v>
      </c>
      <c r="S30" s="170"/>
      <c r="T30" s="129"/>
      <c r="U30" s="129"/>
      <c r="V30" s="129"/>
      <c r="W30" s="129"/>
      <c r="X30" s="129"/>
    </row>
    <row r="31">
      <c r="A31" s="118" t="s">
        <v>598</v>
      </c>
      <c r="B31" s="101" t="s">
        <v>599</v>
      </c>
      <c r="C31" s="101" t="s">
        <v>600</v>
      </c>
      <c r="D31" s="101" t="s">
        <v>43</v>
      </c>
      <c r="E31" s="107"/>
      <c r="F31" s="101" t="s">
        <v>601</v>
      </c>
      <c r="G31" s="101" t="s">
        <v>602</v>
      </c>
      <c r="H31" s="105">
        <v>41024.0</v>
      </c>
      <c r="I31" s="107"/>
      <c r="J31" s="108"/>
      <c r="K31" s="107"/>
      <c r="L31" s="108"/>
      <c r="M31" s="107"/>
      <c r="N31" s="108"/>
    </row>
    <row r="32">
      <c r="A32" s="144" t="s">
        <v>603</v>
      </c>
      <c r="B32" s="144" t="s">
        <v>337</v>
      </c>
      <c r="C32" s="144" t="s">
        <v>604</v>
      </c>
      <c r="D32" s="144" t="s">
        <v>43</v>
      </c>
      <c r="E32" s="93"/>
      <c r="F32" s="144" t="s">
        <v>605</v>
      </c>
      <c r="G32" s="144" t="s">
        <v>606</v>
      </c>
      <c r="H32" s="171">
        <v>41605.0</v>
      </c>
      <c r="I32" s="144" t="s">
        <v>607</v>
      </c>
      <c r="J32" s="171">
        <v>40766.0</v>
      </c>
      <c r="K32" s="172"/>
      <c r="L32" s="173"/>
      <c r="M32" s="172"/>
      <c r="N32" s="173"/>
      <c r="O32" s="174">
        <v>33146.0</v>
      </c>
      <c r="P32" s="175" t="s">
        <v>608</v>
      </c>
      <c r="Q32" s="176" t="s">
        <v>609</v>
      </c>
      <c r="R32" s="174"/>
      <c r="S32" s="177"/>
      <c r="T32" s="57"/>
      <c r="U32" s="57"/>
      <c r="V32" s="57"/>
      <c r="W32" s="57"/>
      <c r="X32" s="57"/>
    </row>
    <row r="33">
      <c r="A33" s="144" t="s">
        <v>610</v>
      </c>
      <c r="B33" s="144" t="s">
        <v>80</v>
      </c>
      <c r="C33" s="144" t="s">
        <v>611</v>
      </c>
      <c r="D33" s="144" t="s">
        <v>50</v>
      </c>
      <c r="E33" s="172"/>
      <c r="F33" s="144" t="s">
        <v>612</v>
      </c>
      <c r="G33" s="144" t="s">
        <v>613</v>
      </c>
      <c r="H33" s="171">
        <v>42129.0</v>
      </c>
      <c r="I33" s="172"/>
      <c r="J33" s="173"/>
      <c r="K33" s="172"/>
      <c r="L33" s="173"/>
      <c r="M33" s="172"/>
      <c r="N33" s="173"/>
      <c r="O33" s="42"/>
      <c r="P33" s="42"/>
      <c r="Q33" s="42"/>
      <c r="R33" s="42"/>
      <c r="S33" s="42"/>
      <c r="T33" s="42"/>
      <c r="U33" s="42"/>
      <c r="V33" s="42"/>
      <c r="W33" s="42"/>
      <c r="X33" s="42"/>
      <c r="Y33" s="127"/>
      <c r="Z33" s="127"/>
      <c r="AA33" s="127"/>
    </row>
    <row r="34">
      <c r="A34" s="144" t="s">
        <v>614</v>
      </c>
      <c r="B34" s="144" t="s">
        <v>615</v>
      </c>
      <c r="C34" s="144" t="s">
        <v>616</v>
      </c>
      <c r="D34" s="144" t="s">
        <v>43</v>
      </c>
      <c r="E34" s="178" t="s">
        <v>617</v>
      </c>
      <c r="F34" s="144" t="s">
        <v>618</v>
      </c>
      <c r="G34" s="144" t="s">
        <v>317</v>
      </c>
      <c r="H34" s="171">
        <v>41200.0</v>
      </c>
      <c r="I34" s="144"/>
      <c r="J34" s="171"/>
      <c r="K34" s="178"/>
      <c r="L34" s="179"/>
      <c r="M34" s="172"/>
      <c r="N34" s="173"/>
      <c r="O34" s="174">
        <v>28748.0</v>
      </c>
      <c r="P34" s="175" t="s">
        <v>619</v>
      </c>
      <c r="Q34" s="176" t="s">
        <v>317</v>
      </c>
      <c r="R34" s="174">
        <v>42547.0</v>
      </c>
      <c r="S34" s="177"/>
      <c r="T34" s="57"/>
      <c r="U34" s="57"/>
      <c r="V34" s="57"/>
      <c r="W34" s="57"/>
      <c r="X34" s="57"/>
    </row>
    <row r="35">
      <c r="A35" s="14" t="s">
        <v>620</v>
      </c>
      <c r="B35" s="14" t="s">
        <v>621</v>
      </c>
      <c r="C35" s="14" t="s">
        <v>622</v>
      </c>
      <c r="D35" s="14" t="s">
        <v>32</v>
      </c>
      <c r="E35" s="14" t="s">
        <v>33</v>
      </c>
      <c r="F35" s="15" t="s">
        <v>34</v>
      </c>
      <c r="G35" s="14" t="s">
        <v>623</v>
      </c>
      <c r="H35" s="49" t="s">
        <v>624</v>
      </c>
      <c r="I35" s="17">
        <v>42985.0</v>
      </c>
      <c r="J35" s="19"/>
      <c r="K35" s="14" t="s">
        <v>625</v>
      </c>
      <c r="L35" s="20">
        <v>42140.0</v>
      </c>
      <c r="M35" s="19"/>
      <c r="N35" s="36"/>
      <c r="O35" s="21"/>
      <c r="P35" s="22"/>
      <c r="Q35" s="21"/>
      <c r="R35" s="22"/>
      <c r="S35" s="53">
        <v>30131.0</v>
      </c>
      <c r="T35" s="54" t="s">
        <v>626</v>
      </c>
      <c r="U35" s="53">
        <v>42973.0</v>
      </c>
      <c r="V35" s="25"/>
      <c r="W35" s="27"/>
      <c r="X35" s="28"/>
      <c r="Y35" s="129"/>
      <c r="Z35" s="129"/>
      <c r="AA35" s="129"/>
    </row>
    <row r="36">
      <c r="A36" s="93" t="s">
        <v>627</v>
      </c>
      <c r="B36" s="93" t="s">
        <v>318</v>
      </c>
      <c r="C36" s="93" t="s">
        <v>628</v>
      </c>
      <c r="D36" s="93" t="s">
        <v>50</v>
      </c>
      <c r="E36" s="93" t="s">
        <v>629</v>
      </c>
      <c r="F36" s="93" t="s">
        <v>630</v>
      </c>
      <c r="G36" s="93" t="s">
        <v>126</v>
      </c>
      <c r="H36" s="180">
        <v>39981.0</v>
      </c>
      <c r="I36" s="93" t="s">
        <v>326</v>
      </c>
      <c r="J36" s="180">
        <v>40889.0</v>
      </c>
      <c r="K36" s="172"/>
      <c r="L36" s="173"/>
      <c r="M36" s="172"/>
      <c r="N36" s="173"/>
      <c r="O36" s="11"/>
      <c r="P36" s="11"/>
      <c r="Q36" s="11"/>
      <c r="R36" s="11"/>
      <c r="S36" s="11"/>
      <c r="T36" s="11"/>
      <c r="U36" s="11"/>
      <c r="V36" s="11"/>
      <c r="W36" s="11"/>
      <c r="X36" s="11"/>
    </row>
    <row r="37">
      <c r="A37" s="93" t="s">
        <v>631</v>
      </c>
      <c r="B37" s="93" t="s">
        <v>318</v>
      </c>
      <c r="C37" s="93" t="s">
        <v>632</v>
      </c>
      <c r="D37" s="93" t="s">
        <v>50</v>
      </c>
      <c r="E37" s="93" t="s">
        <v>633</v>
      </c>
      <c r="F37" s="93" t="s">
        <v>634</v>
      </c>
      <c r="G37" s="93" t="s">
        <v>635</v>
      </c>
      <c r="H37" s="180">
        <v>39810.0</v>
      </c>
      <c r="I37" s="93" t="s">
        <v>107</v>
      </c>
      <c r="J37" s="180">
        <v>40961.0</v>
      </c>
      <c r="K37" s="172"/>
      <c r="L37" s="173"/>
      <c r="M37" s="172"/>
      <c r="N37" s="173"/>
      <c r="O37" s="11"/>
      <c r="P37" s="11"/>
      <c r="Q37" s="11"/>
      <c r="R37" s="11"/>
      <c r="S37" s="11"/>
      <c r="T37" s="11"/>
      <c r="U37" s="11"/>
      <c r="V37" s="11"/>
      <c r="W37" s="11"/>
      <c r="X37" s="11"/>
    </row>
    <row r="38">
      <c r="A38" s="19" t="s">
        <v>318</v>
      </c>
      <c r="B38" s="19" t="s">
        <v>636</v>
      </c>
      <c r="C38" s="19" t="s">
        <v>637</v>
      </c>
      <c r="D38" s="19" t="s">
        <v>32</v>
      </c>
      <c r="F38" s="37" t="s">
        <v>638</v>
      </c>
      <c r="G38" s="19" t="s">
        <v>639</v>
      </c>
      <c r="H38" s="20">
        <v>41381.0</v>
      </c>
      <c r="I38" s="19" t="s">
        <v>640</v>
      </c>
      <c r="J38" s="36">
        <v>42126.0</v>
      </c>
      <c r="M38" s="21"/>
      <c r="N38" s="22"/>
      <c r="O38" s="21"/>
      <c r="P38" s="22"/>
      <c r="Q38" s="23">
        <v>42731.0</v>
      </c>
      <c r="R38" s="24" t="s">
        <v>310</v>
      </c>
      <c r="S38" s="81"/>
      <c r="T38" s="25"/>
      <c r="W38" s="27"/>
      <c r="X38" s="28"/>
      <c r="Y38" s="28"/>
      <c r="Z38" s="28"/>
      <c r="AA38" s="28"/>
    </row>
    <row r="39">
      <c r="A39" s="93" t="s">
        <v>641</v>
      </c>
      <c r="B39" s="93" t="s">
        <v>642</v>
      </c>
      <c r="C39" s="93" t="s">
        <v>643</v>
      </c>
      <c r="D39" s="93" t="s">
        <v>32</v>
      </c>
      <c r="E39" s="93" t="s">
        <v>644</v>
      </c>
      <c r="F39" s="93" t="s">
        <v>645</v>
      </c>
      <c r="G39" s="93" t="s">
        <v>646</v>
      </c>
      <c r="H39" s="180">
        <v>40656.0</v>
      </c>
      <c r="I39" s="172"/>
      <c r="J39" s="173"/>
      <c r="K39" s="172"/>
      <c r="L39" s="173"/>
      <c r="M39" s="172"/>
      <c r="N39" s="173"/>
      <c r="O39" s="28"/>
      <c r="P39" s="28"/>
      <c r="Q39" s="28"/>
      <c r="R39" s="28"/>
      <c r="S39" s="28"/>
      <c r="T39" s="28"/>
      <c r="U39" s="28"/>
      <c r="V39" s="28"/>
      <c r="W39" s="28"/>
      <c r="X39" s="28"/>
      <c r="Y39" s="129"/>
      <c r="Z39" s="129"/>
      <c r="AA39" s="129"/>
    </row>
    <row r="40">
      <c r="A40" s="93" t="s">
        <v>647</v>
      </c>
      <c r="B40" s="93" t="s">
        <v>441</v>
      </c>
      <c r="C40" s="93" t="s">
        <v>648</v>
      </c>
      <c r="D40" s="93" t="s">
        <v>32</v>
      </c>
      <c r="E40" s="172"/>
      <c r="F40" s="93" t="s">
        <v>649</v>
      </c>
      <c r="G40" s="93" t="s">
        <v>345</v>
      </c>
      <c r="H40" s="180">
        <v>41486.0</v>
      </c>
      <c r="I40" s="172"/>
      <c r="J40" s="173"/>
      <c r="K40" s="172"/>
      <c r="L40" s="173"/>
      <c r="M40" s="172"/>
      <c r="N40" s="173"/>
      <c r="O40" s="11"/>
      <c r="P40" s="11"/>
      <c r="Q40" s="11"/>
      <c r="R40" s="11"/>
      <c r="S40" s="11"/>
      <c r="T40" s="11"/>
      <c r="U40" s="11"/>
      <c r="V40" s="11"/>
      <c r="W40" s="11"/>
      <c r="X40" s="11"/>
    </row>
    <row r="41">
      <c r="A41" s="144" t="s">
        <v>650</v>
      </c>
      <c r="B41" s="144" t="s">
        <v>651</v>
      </c>
      <c r="C41" s="144" t="s">
        <v>652</v>
      </c>
      <c r="D41" s="144" t="s">
        <v>32</v>
      </c>
      <c r="E41" s="144"/>
      <c r="F41" s="144" t="s">
        <v>653</v>
      </c>
      <c r="G41" s="144" t="s">
        <v>654</v>
      </c>
      <c r="H41" s="171">
        <v>40605.0</v>
      </c>
      <c r="I41" s="144" t="s">
        <v>655</v>
      </c>
      <c r="J41" s="171">
        <v>40998.0</v>
      </c>
      <c r="K41" s="178" t="s">
        <v>656</v>
      </c>
      <c r="L41" s="179">
        <v>41411.0</v>
      </c>
      <c r="M41" s="172"/>
      <c r="N41" s="173"/>
      <c r="O41" s="28"/>
      <c r="P41" s="28"/>
      <c r="Q41" s="28"/>
      <c r="R41" s="28"/>
      <c r="S41" s="28"/>
      <c r="T41" s="28"/>
      <c r="U41" s="28"/>
      <c r="V41" s="28"/>
      <c r="W41" s="28"/>
      <c r="X41" s="28"/>
      <c r="Y41" s="129"/>
      <c r="Z41" s="129"/>
      <c r="AA41" s="129"/>
    </row>
    <row r="42">
      <c r="A42" s="181" t="s">
        <v>657</v>
      </c>
      <c r="B42" s="181" t="s">
        <v>658</v>
      </c>
      <c r="C42" s="182" t="s">
        <v>659</v>
      </c>
      <c r="D42" s="181" t="s">
        <v>32</v>
      </c>
      <c r="E42" s="181" t="s">
        <v>660</v>
      </c>
      <c r="F42" s="181">
        <v>7.742890313E9</v>
      </c>
      <c r="G42" s="181" t="s">
        <v>661</v>
      </c>
      <c r="H42" s="183">
        <v>39980.0</v>
      </c>
      <c r="I42" s="181" t="s">
        <v>662</v>
      </c>
      <c r="J42" s="183">
        <v>40685.0</v>
      </c>
      <c r="K42" s="184"/>
      <c r="L42" s="185"/>
      <c r="M42" s="184"/>
      <c r="N42" s="185"/>
    </row>
    <row r="43">
      <c r="A43" s="181" t="s">
        <v>663</v>
      </c>
      <c r="B43" s="181" t="s">
        <v>658</v>
      </c>
      <c r="C43" s="181" t="s">
        <v>664</v>
      </c>
      <c r="D43" s="181" t="s">
        <v>154</v>
      </c>
      <c r="E43" s="184"/>
      <c r="F43" s="181" t="s">
        <v>665</v>
      </c>
      <c r="G43" s="181" t="s">
        <v>666</v>
      </c>
      <c r="H43" s="183">
        <v>40319.0</v>
      </c>
      <c r="I43" s="181" t="s">
        <v>667</v>
      </c>
      <c r="J43" s="183">
        <v>41139.0</v>
      </c>
      <c r="K43" s="184"/>
      <c r="L43" s="185"/>
      <c r="M43" s="184"/>
      <c r="N43" s="185"/>
    </row>
    <row r="44">
      <c r="A44" s="9" t="s">
        <v>668</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9" t="s">
        <v>669</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4" t="s">
        <v>670</v>
      </c>
      <c r="B46" s="14" t="s">
        <v>671</v>
      </c>
      <c r="C46" s="14" t="s">
        <v>672</v>
      </c>
      <c r="D46" s="14" t="s">
        <v>50</v>
      </c>
      <c r="E46" s="14" t="s">
        <v>33</v>
      </c>
      <c r="F46" s="15" t="s">
        <v>51</v>
      </c>
      <c r="G46" s="14" t="s">
        <v>673</v>
      </c>
      <c r="H46" s="16" t="s">
        <v>674</v>
      </c>
      <c r="I46" s="17">
        <v>42849.0</v>
      </c>
      <c r="J46" s="37"/>
      <c r="K46" s="14" t="s">
        <v>675</v>
      </c>
      <c r="L46" s="20">
        <v>42154.0</v>
      </c>
      <c r="M46" s="186" t="s">
        <v>223</v>
      </c>
      <c r="N46" s="187"/>
      <c r="O46" s="21"/>
      <c r="P46" s="22"/>
      <c r="Q46" s="21"/>
      <c r="R46" s="22"/>
      <c r="S46" s="23">
        <v>32877.0</v>
      </c>
      <c r="T46" s="24" t="s">
        <v>676</v>
      </c>
      <c r="U46" s="23">
        <v>41895.0</v>
      </c>
      <c r="V46" s="25"/>
      <c r="W46" s="27"/>
      <c r="X46" s="28"/>
      <c r="Y46" s="28"/>
      <c r="Z46" s="28"/>
      <c r="AA46" s="28"/>
    </row>
    <row r="47">
      <c r="A47" s="29" t="s">
        <v>573</v>
      </c>
      <c r="B47" s="29" t="s">
        <v>574</v>
      </c>
      <c r="C47" s="29" t="s">
        <v>677</v>
      </c>
      <c r="D47" s="29" t="s">
        <v>50</v>
      </c>
      <c r="E47" s="29" t="s">
        <v>33</v>
      </c>
      <c r="F47" s="30" t="s">
        <v>51</v>
      </c>
      <c r="G47" s="29" t="s">
        <v>576</v>
      </c>
      <c r="H47" s="29" t="s">
        <v>678</v>
      </c>
      <c r="I47" s="31">
        <v>43222.0</v>
      </c>
      <c r="J47" s="33"/>
      <c r="K47" s="29" t="s">
        <v>577</v>
      </c>
      <c r="L47" s="34">
        <v>39778.0</v>
      </c>
      <c r="M47" s="29" t="s">
        <v>578</v>
      </c>
      <c r="N47" s="34">
        <v>40483.0</v>
      </c>
      <c r="O47" s="29" t="s">
        <v>526</v>
      </c>
      <c r="P47" s="34">
        <v>42045.0</v>
      </c>
      <c r="Q47" s="33"/>
      <c r="R47" s="35"/>
      <c r="S47" s="23">
        <v>43255.0</v>
      </c>
      <c r="T47" s="29" t="s">
        <v>679</v>
      </c>
      <c r="U47" s="31">
        <v>39207.0</v>
      </c>
      <c r="V47" s="33"/>
      <c r="W47" s="33"/>
      <c r="X47" s="11"/>
      <c r="Y47" s="11"/>
      <c r="Z47" s="11"/>
      <c r="AA47" s="11"/>
    </row>
    <row r="48">
      <c r="A48" s="29" t="s">
        <v>680</v>
      </c>
      <c r="B48" s="29" t="s">
        <v>681</v>
      </c>
      <c r="C48" s="29" t="s">
        <v>682</v>
      </c>
      <c r="D48" s="29" t="s">
        <v>50</v>
      </c>
      <c r="E48" s="29" t="s">
        <v>33</v>
      </c>
      <c r="F48" s="30" t="s">
        <v>51</v>
      </c>
      <c r="G48" s="29" t="s">
        <v>683</v>
      </c>
      <c r="H48" s="29" t="s">
        <v>684</v>
      </c>
      <c r="I48" s="31">
        <v>43189.0</v>
      </c>
      <c r="J48" s="33"/>
      <c r="K48" s="29" t="s">
        <v>685</v>
      </c>
      <c r="L48" s="34">
        <v>42753.0</v>
      </c>
      <c r="M48" s="33"/>
      <c r="N48" s="35"/>
      <c r="O48" s="33"/>
      <c r="P48" s="35"/>
      <c r="Q48" s="33"/>
      <c r="R48" s="35"/>
      <c r="S48" s="23">
        <v>43274.0</v>
      </c>
      <c r="T48" s="29" t="s">
        <v>686</v>
      </c>
      <c r="U48" s="60">
        <v>43419.0</v>
      </c>
      <c r="V48" s="33"/>
      <c r="W48" s="33"/>
      <c r="X48" s="11"/>
      <c r="Y48" s="11"/>
      <c r="Z48" s="11"/>
      <c r="AA48" s="11"/>
    </row>
    <row r="49">
      <c r="A49" s="14" t="s">
        <v>687</v>
      </c>
      <c r="B49" s="14" t="s">
        <v>688</v>
      </c>
      <c r="C49" s="19" t="s">
        <v>689</v>
      </c>
      <c r="D49" s="188" t="s">
        <v>50</v>
      </c>
      <c r="E49" s="14" t="s">
        <v>33</v>
      </c>
      <c r="F49" s="15" t="s">
        <v>51</v>
      </c>
      <c r="G49" s="189" t="s">
        <v>690</v>
      </c>
      <c r="H49" s="89" t="str">
        <f>HYPERLINK("mailto:robin.callahan@gmail.com","robin.callahan@gmail.com")</f>
        <v>robin.callahan@gmail.com</v>
      </c>
      <c r="I49" s="113">
        <v>41705.0</v>
      </c>
      <c r="J49" s="19" t="s">
        <v>691</v>
      </c>
      <c r="K49" s="19" t="s">
        <v>517</v>
      </c>
      <c r="L49" s="36">
        <v>40275.0</v>
      </c>
      <c r="M49" s="19" t="s">
        <v>140</v>
      </c>
      <c r="N49" s="36">
        <v>41017.0</v>
      </c>
      <c r="O49" s="37" t="s">
        <v>91</v>
      </c>
      <c r="P49" s="38">
        <v>41949.0</v>
      </c>
      <c r="Q49" s="21"/>
      <c r="R49" s="22"/>
      <c r="S49" s="81">
        <v>41762.0</v>
      </c>
      <c r="T49" s="82" t="s">
        <v>692</v>
      </c>
      <c r="U49" s="81">
        <v>41839.0</v>
      </c>
      <c r="V49" s="55"/>
      <c r="W49" s="41"/>
      <c r="X49" s="42"/>
      <c r="Y49" s="42"/>
      <c r="Z49" s="42"/>
      <c r="AA49" s="4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1"/>
    <col customWidth="1" min="3" max="3" width="13.29"/>
    <col customWidth="1" min="6" max="6" width="14.71"/>
    <col customWidth="1" min="7" max="7" width="30.0"/>
  </cols>
  <sheetData>
    <row r="1">
      <c r="A1" s="190"/>
      <c r="B1" s="191" t="s">
        <v>3</v>
      </c>
      <c r="C1" s="192" t="s">
        <v>2</v>
      </c>
      <c r="D1" s="192" t="s">
        <v>693</v>
      </c>
      <c r="E1" s="192" t="s">
        <v>694</v>
      </c>
      <c r="F1" s="192" t="s">
        <v>695</v>
      </c>
      <c r="G1" s="193" t="s">
        <v>696</v>
      </c>
    </row>
    <row r="2">
      <c r="A2" s="190"/>
      <c r="B2" s="194" t="s">
        <v>30</v>
      </c>
      <c r="C2" s="195" t="s">
        <v>29</v>
      </c>
      <c r="D2" s="196">
        <v>42892.0</v>
      </c>
      <c r="E2" s="198">
        <v>43622.0</v>
      </c>
      <c r="F2" s="200"/>
      <c r="G2" s="201" t="s">
        <v>722</v>
      </c>
    </row>
    <row r="3">
      <c r="A3" s="190"/>
      <c r="B3" s="194" t="s">
        <v>201</v>
      </c>
      <c r="C3" s="195" t="s">
        <v>200</v>
      </c>
      <c r="D3" s="196">
        <v>43258.0</v>
      </c>
      <c r="E3" s="203">
        <v>43623.0</v>
      </c>
      <c r="F3" s="200"/>
      <c r="G3" s="201" t="s">
        <v>740</v>
      </c>
    </row>
    <row r="4">
      <c r="A4" s="190"/>
      <c r="B4" s="204" t="s">
        <v>742</v>
      </c>
      <c r="C4" s="205" t="s">
        <v>278</v>
      </c>
      <c r="D4" s="206">
        <v>42552.0</v>
      </c>
      <c r="E4" s="207">
        <v>43647.0</v>
      </c>
      <c r="F4" s="208"/>
      <c r="G4" s="209"/>
    </row>
    <row r="5">
      <c r="A5" s="190"/>
      <c r="B5" s="194" t="s">
        <v>143</v>
      </c>
      <c r="C5" s="195" t="s">
        <v>94</v>
      </c>
      <c r="D5" s="210">
        <v>42567.0</v>
      </c>
      <c r="E5" s="203">
        <v>43662.0</v>
      </c>
      <c r="F5" s="200"/>
      <c r="G5" s="201"/>
    </row>
    <row r="6">
      <c r="A6" s="190"/>
      <c r="B6" s="194" t="s">
        <v>232</v>
      </c>
      <c r="C6" s="195" t="s">
        <v>800</v>
      </c>
      <c r="D6" s="210">
        <v>43299.0</v>
      </c>
      <c r="E6" s="203">
        <v>43664.0</v>
      </c>
      <c r="F6" s="211" t="s">
        <v>803</v>
      </c>
      <c r="G6" s="201"/>
    </row>
    <row r="7">
      <c r="A7" s="190"/>
      <c r="B7" s="194" t="s">
        <v>85</v>
      </c>
      <c r="C7" s="195" t="s">
        <v>84</v>
      </c>
      <c r="D7" s="210">
        <v>42584.0</v>
      </c>
      <c r="E7" s="210">
        <v>43679.0</v>
      </c>
      <c r="F7" s="200"/>
      <c r="G7" s="201"/>
    </row>
    <row r="8">
      <c r="A8" s="190"/>
      <c r="B8" s="194" t="s">
        <v>365</v>
      </c>
      <c r="C8" s="195" t="s">
        <v>318</v>
      </c>
      <c r="D8" s="210">
        <v>42949.0</v>
      </c>
      <c r="E8" s="210">
        <v>43679.0</v>
      </c>
      <c r="F8" s="200"/>
      <c r="G8" s="201"/>
    </row>
    <row r="9">
      <c r="B9" s="212" t="s">
        <v>815</v>
      </c>
      <c r="C9" s="9" t="s">
        <v>255</v>
      </c>
      <c r="D9" s="213">
        <v>43314.0</v>
      </c>
      <c r="E9" s="213">
        <v>43679.0</v>
      </c>
      <c r="F9" s="3" t="s">
        <v>803</v>
      </c>
      <c r="G9" s="214"/>
    </row>
    <row r="10">
      <c r="B10" s="212" t="s">
        <v>170</v>
      </c>
      <c r="C10" s="9" t="s">
        <v>169</v>
      </c>
      <c r="D10" s="213">
        <v>43316.0</v>
      </c>
      <c r="E10" s="213">
        <v>43681.0</v>
      </c>
      <c r="F10" s="3" t="s">
        <v>803</v>
      </c>
      <c r="G10" s="214"/>
    </row>
    <row r="11">
      <c r="A11" s="190"/>
      <c r="B11" s="194" t="s">
        <v>152</v>
      </c>
      <c r="C11" s="195" t="s">
        <v>151</v>
      </c>
      <c r="D11" s="210">
        <v>42589.0</v>
      </c>
      <c r="E11" s="210">
        <v>43684.0</v>
      </c>
      <c r="F11" s="200"/>
      <c r="G11" s="201"/>
    </row>
    <row r="12">
      <c r="A12" s="190"/>
      <c r="B12" s="194" t="s">
        <v>298</v>
      </c>
      <c r="C12" s="195" t="s">
        <v>297</v>
      </c>
      <c r="D12" s="210">
        <v>42594.0</v>
      </c>
      <c r="E12" s="210">
        <v>43689.0</v>
      </c>
      <c r="F12" s="200"/>
      <c r="G12" s="201"/>
    </row>
    <row r="13">
      <c r="A13" s="190"/>
      <c r="B13" s="194" t="s">
        <v>110</v>
      </c>
      <c r="C13" s="195" t="s">
        <v>109</v>
      </c>
      <c r="D13" s="196">
        <v>42280.0</v>
      </c>
      <c r="E13" s="210">
        <v>43741.0</v>
      </c>
      <c r="F13" s="200"/>
      <c r="G13" s="201"/>
    </row>
    <row r="14">
      <c r="A14" s="190"/>
      <c r="B14" s="194" t="s">
        <v>241</v>
      </c>
      <c r="C14" s="195" t="s">
        <v>240</v>
      </c>
      <c r="D14" s="210">
        <v>42655.0</v>
      </c>
      <c r="E14" s="210">
        <v>43750.0</v>
      </c>
      <c r="F14" s="200"/>
      <c r="G14" s="201"/>
    </row>
    <row r="15">
      <c r="A15" s="190"/>
      <c r="B15" s="194" t="s">
        <v>461</v>
      </c>
      <c r="C15" s="195" t="s">
        <v>460</v>
      </c>
      <c r="D15" s="196">
        <v>42292.0</v>
      </c>
      <c r="E15" s="210">
        <v>43753.0</v>
      </c>
      <c r="F15" s="200"/>
      <c r="G15" s="201"/>
    </row>
    <row r="16">
      <c r="A16" s="190"/>
      <c r="B16" s="194" t="s">
        <v>433</v>
      </c>
      <c r="C16" s="195" t="s">
        <v>432</v>
      </c>
      <c r="D16" s="215">
        <v>41929.0</v>
      </c>
      <c r="E16" s="215">
        <v>43755.0</v>
      </c>
      <c r="F16" s="200"/>
      <c r="G16" s="201"/>
    </row>
    <row r="17">
      <c r="A17" s="190"/>
      <c r="B17" s="194" t="s">
        <v>349</v>
      </c>
      <c r="C17" s="195" t="s">
        <v>347</v>
      </c>
      <c r="D17" s="210">
        <v>42664.0</v>
      </c>
      <c r="E17" s="210">
        <v>43759.0</v>
      </c>
      <c r="F17" s="200"/>
      <c r="G17" s="201"/>
    </row>
    <row r="18">
      <c r="A18" s="190"/>
      <c r="B18" s="194" t="s">
        <v>187</v>
      </c>
      <c r="C18" s="195" t="s">
        <v>186</v>
      </c>
      <c r="D18" s="196">
        <v>43395.0</v>
      </c>
      <c r="E18" s="210">
        <v>43760.0</v>
      </c>
      <c r="F18" s="3" t="s">
        <v>803</v>
      </c>
      <c r="G18" s="201"/>
    </row>
    <row r="19">
      <c r="A19" s="190"/>
      <c r="B19" s="194" t="s">
        <v>320</v>
      </c>
      <c r="C19" s="195" t="s">
        <v>319</v>
      </c>
      <c r="D19" s="215">
        <v>41578.0</v>
      </c>
      <c r="E19" s="215">
        <v>43769.0</v>
      </c>
      <c r="F19" s="200"/>
      <c r="G19" s="201"/>
    </row>
    <row r="20">
      <c r="A20" s="190"/>
      <c r="B20" s="194" t="s">
        <v>487</v>
      </c>
      <c r="C20" s="195" t="s">
        <v>486</v>
      </c>
      <c r="D20" s="210">
        <v>43052.0</v>
      </c>
      <c r="E20" s="210">
        <v>43782.0</v>
      </c>
      <c r="F20" s="200"/>
      <c r="G20" s="201"/>
    </row>
    <row r="21">
      <c r="A21" s="190"/>
      <c r="B21" s="194" t="s">
        <v>455</v>
      </c>
      <c r="C21" s="195" t="s">
        <v>454</v>
      </c>
      <c r="D21" s="196">
        <v>42326.0</v>
      </c>
      <c r="E21" s="210">
        <v>43787.0</v>
      </c>
      <c r="F21" s="200"/>
      <c r="G21" s="201"/>
    </row>
    <row r="22">
      <c r="A22" s="190"/>
      <c r="B22" s="194" t="s">
        <v>76</v>
      </c>
      <c r="C22" s="195" t="s">
        <v>75</v>
      </c>
      <c r="D22" s="210">
        <v>43060.0</v>
      </c>
      <c r="E22" s="210">
        <v>43790.0</v>
      </c>
      <c r="F22" s="200"/>
      <c r="G22" s="201"/>
    </row>
    <row r="23">
      <c r="A23" s="190"/>
      <c r="B23" s="194" t="s">
        <v>312</v>
      </c>
      <c r="C23" s="195" t="s">
        <v>311</v>
      </c>
      <c r="D23" s="196">
        <v>43431.0</v>
      </c>
      <c r="E23" s="210">
        <v>43796.0</v>
      </c>
      <c r="F23" s="3" t="s">
        <v>803</v>
      </c>
      <c r="G23" s="201"/>
    </row>
    <row r="24">
      <c r="A24" s="190"/>
      <c r="B24" s="194" t="s">
        <v>418</v>
      </c>
      <c r="C24" s="195" t="s">
        <v>416</v>
      </c>
      <c r="D24" s="215">
        <v>42698.0</v>
      </c>
      <c r="E24" s="215">
        <v>43793.0</v>
      </c>
      <c r="F24" s="200"/>
      <c r="G24" s="201"/>
    </row>
    <row r="25">
      <c r="A25" s="190"/>
      <c r="B25" s="194" t="s">
        <v>401</v>
      </c>
      <c r="C25" s="195" t="s">
        <v>318</v>
      </c>
      <c r="D25" s="210">
        <v>42709.0</v>
      </c>
      <c r="E25" s="215">
        <v>43804.0</v>
      </c>
      <c r="F25" s="200"/>
      <c r="G25" s="201"/>
    </row>
    <row r="26">
      <c r="A26" s="190"/>
      <c r="B26" s="194" t="s">
        <v>226</v>
      </c>
      <c r="C26" s="195" t="s">
        <v>225</v>
      </c>
      <c r="D26" s="196">
        <v>43447.0</v>
      </c>
      <c r="E26" s="210">
        <v>43812.0</v>
      </c>
      <c r="F26" s="3" t="s">
        <v>803</v>
      </c>
      <c r="G26" s="201"/>
    </row>
    <row r="27">
      <c r="A27" s="190"/>
      <c r="B27" s="216" t="s">
        <v>338</v>
      </c>
      <c r="C27" s="217" t="s">
        <v>337</v>
      </c>
      <c r="D27" s="218">
        <v>42384.0</v>
      </c>
      <c r="E27" s="219">
        <v>43845.0</v>
      </c>
      <c r="F27" s="220"/>
      <c r="G27" s="221"/>
    </row>
    <row r="28">
      <c r="B28" s="216" t="s">
        <v>289</v>
      </c>
      <c r="C28" s="217" t="s">
        <v>288</v>
      </c>
      <c r="D28" s="218">
        <v>43482.0</v>
      </c>
      <c r="E28" s="219">
        <v>43847.0</v>
      </c>
      <c r="F28" s="3" t="s">
        <v>803</v>
      </c>
      <c r="G28" s="221"/>
    </row>
    <row r="29">
      <c r="B29" s="222" t="s">
        <v>180</v>
      </c>
      <c r="C29" s="9" t="s">
        <v>941</v>
      </c>
      <c r="D29" s="215">
        <v>43119.0</v>
      </c>
      <c r="E29" s="215">
        <v>43849.0</v>
      </c>
      <c r="F29" s="200"/>
      <c r="G29" s="223"/>
    </row>
    <row r="30">
      <c r="B30" s="216" t="s">
        <v>305</v>
      </c>
      <c r="C30" s="217" t="s">
        <v>304</v>
      </c>
      <c r="D30" s="218">
        <v>43487.0</v>
      </c>
      <c r="E30" s="219">
        <v>43852.0</v>
      </c>
      <c r="F30" s="3" t="s">
        <v>803</v>
      </c>
      <c r="G30" s="221"/>
    </row>
    <row r="31">
      <c r="B31" s="194" t="s">
        <v>327</v>
      </c>
      <c r="C31" s="195" t="s">
        <v>326</v>
      </c>
      <c r="D31" s="210">
        <v>42392.0</v>
      </c>
      <c r="E31" s="215">
        <v>43853.0</v>
      </c>
      <c r="F31" s="200"/>
      <c r="G31" s="201"/>
    </row>
    <row r="32">
      <c r="A32" s="190"/>
      <c r="B32" s="194" t="s">
        <v>120</v>
      </c>
      <c r="C32" s="224" t="s">
        <v>119</v>
      </c>
      <c r="D32" s="210">
        <v>42392.0</v>
      </c>
      <c r="E32" s="215">
        <v>43853.0</v>
      </c>
      <c r="F32" s="200"/>
      <c r="G32" s="201"/>
    </row>
    <row r="33">
      <c r="A33" s="190"/>
      <c r="B33" s="194" t="s">
        <v>67</v>
      </c>
      <c r="C33" s="195" t="s">
        <v>66</v>
      </c>
      <c r="D33" s="210">
        <v>42761.0</v>
      </c>
      <c r="E33" s="210">
        <v>43856.0</v>
      </c>
      <c r="F33" s="200"/>
      <c r="G33" s="201"/>
    </row>
    <row r="34">
      <c r="A34" s="190"/>
      <c r="B34" s="194" t="s">
        <v>58</v>
      </c>
      <c r="C34" s="195" t="s">
        <v>57</v>
      </c>
      <c r="D34" s="210">
        <v>42766.0</v>
      </c>
      <c r="E34" s="210">
        <v>43861.0</v>
      </c>
      <c r="F34" s="200"/>
      <c r="G34" s="201"/>
    </row>
    <row r="35">
      <c r="A35" s="190"/>
      <c r="B35" s="194" t="s">
        <v>468</v>
      </c>
      <c r="C35" s="195" t="s">
        <v>467</v>
      </c>
      <c r="D35" s="210">
        <v>43501.0</v>
      </c>
      <c r="E35" s="210">
        <v>43866.0</v>
      </c>
      <c r="F35" s="3" t="s">
        <v>803</v>
      </c>
      <c r="G35" s="201" t="s">
        <v>981</v>
      </c>
    </row>
    <row r="36">
      <c r="A36" s="190"/>
      <c r="B36" s="194" t="s">
        <v>982</v>
      </c>
      <c r="C36" s="195" t="s">
        <v>519</v>
      </c>
      <c r="D36" s="210">
        <v>43501.0</v>
      </c>
      <c r="E36" s="210">
        <v>43866.0</v>
      </c>
      <c r="F36" s="3" t="s">
        <v>803</v>
      </c>
      <c r="G36" s="201"/>
    </row>
    <row r="37">
      <c r="B37" s="212" t="s">
        <v>193</v>
      </c>
      <c r="C37" s="9" t="s">
        <v>186</v>
      </c>
      <c r="D37" s="210">
        <v>43503.0</v>
      </c>
      <c r="E37" s="215">
        <v>43868.0</v>
      </c>
      <c r="F37" s="3" t="s">
        <v>803</v>
      </c>
      <c r="G37" s="225"/>
    </row>
    <row r="38">
      <c r="A38" s="190"/>
      <c r="B38" s="194" t="s">
        <v>82</v>
      </c>
      <c r="C38" s="195" t="s">
        <v>136</v>
      </c>
      <c r="D38" s="196">
        <v>43388.0</v>
      </c>
      <c r="E38" s="210">
        <v>43885.0</v>
      </c>
      <c r="F38" s="3" t="s">
        <v>803</v>
      </c>
      <c r="G38" s="201" t="s">
        <v>998</v>
      </c>
    </row>
    <row r="39">
      <c r="B39" s="212" t="s">
        <v>103</v>
      </c>
      <c r="C39" s="9" t="s">
        <v>102</v>
      </c>
      <c r="D39" s="210">
        <v>43158.0</v>
      </c>
      <c r="E39" s="215">
        <v>43888.0</v>
      </c>
      <c r="F39" s="200"/>
      <c r="G39" s="225"/>
    </row>
    <row r="40">
      <c r="B40" s="212" t="s">
        <v>442</v>
      </c>
      <c r="C40" s="9" t="s">
        <v>441</v>
      </c>
      <c r="D40" s="210">
        <v>43158.0</v>
      </c>
      <c r="E40" s="215">
        <v>43888.0</v>
      </c>
      <c r="F40" s="200"/>
      <c r="G40" s="225"/>
    </row>
    <row r="41">
      <c r="B41" s="212" t="s">
        <v>270</v>
      </c>
      <c r="C41" s="9" t="s">
        <v>1003</v>
      </c>
      <c r="D41" s="210">
        <v>43158.0</v>
      </c>
      <c r="E41" s="215">
        <v>43888.0</v>
      </c>
      <c r="F41" s="200"/>
      <c r="G41" s="225"/>
    </row>
    <row r="42">
      <c r="A42" s="190"/>
      <c r="B42" s="194" t="s">
        <v>256</v>
      </c>
      <c r="C42" s="195" t="s">
        <v>255</v>
      </c>
      <c r="D42" s="210">
        <v>42428.0</v>
      </c>
      <c r="E42" s="215">
        <v>43889.0</v>
      </c>
      <c r="F42" s="200"/>
      <c r="G42" s="201"/>
      <c r="I42" s="226"/>
    </row>
    <row r="43">
      <c r="A43" s="190"/>
      <c r="B43" s="194" t="s">
        <v>209</v>
      </c>
      <c r="C43" s="195" t="s">
        <v>208</v>
      </c>
      <c r="D43" s="210">
        <v>43159.0</v>
      </c>
      <c r="E43" s="215">
        <v>43889.0</v>
      </c>
      <c r="F43" s="200"/>
      <c r="G43" s="201"/>
      <c r="I43" s="226"/>
    </row>
    <row r="44">
      <c r="A44" s="190"/>
      <c r="B44" s="194" t="s">
        <v>48</v>
      </c>
      <c r="C44" s="195" t="s">
        <v>47</v>
      </c>
      <c r="D44" s="210">
        <v>43182.0</v>
      </c>
      <c r="E44" s="215">
        <v>43913.0</v>
      </c>
      <c r="F44" s="200"/>
      <c r="G44" s="201"/>
      <c r="I44" s="226"/>
    </row>
    <row r="45">
      <c r="A45" s="190"/>
      <c r="B45" s="194" t="s">
        <v>1017</v>
      </c>
      <c r="C45" s="195" t="s">
        <v>160</v>
      </c>
      <c r="D45" s="210">
        <v>43189.0</v>
      </c>
      <c r="E45" s="215">
        <v>43920.0</v>
      </c>
      <c r="F45" s="200"/>
      <c r="G45" s="201"/>
      <c r="I45" s="226"/>
    </row>
    <row r="46">
      <c r="A46" s="190"/>
      <c r="B46" s="194" t="s">
        <v>249</v>
      </c>
      <c r="C46" s="195" t="s">
        <v>248</v>
      </c>
      <c r="D46" s="210">
        <v>43208.0</v>
      </c>
      <c r="E46" s="215">
        <v>43939.0</v>
      </c>
      <c r="F46" s="200"/>
      <c r="G46" s="201"/>
      <c r="I46" s="226"/>
    </row>
    <row r="47">
      <c r="A47" s="190"/>
      <c r="B47" s="194" t="s">
        <v>129</v>
      </c>
      <c r="C47" s="195" t="s">
        <v>128</v>
      </c>
      <c r="D47" s="210">
        <v>43210.0</v>
      </c>
      <c r="E47" s="215">
        <v>43941.0</v>
      </c>
      <c r="F47" s="200"/>
      <c r="G47" s="201"/>
      <c r="I47" s="226"/>
    </row>
    <row r="48">
      <c r="A48" s="190"/>
      <c r="B48" s="194" t="s">
        <v>95</v>
      </c>
      <c r="C48" s="195" t="s">
        <v>94</v>
      </c>
      <c r="D48" s="210">
        <v>43592.0</v>
      </c>
      <c r="E48" s="215">
        <v>43958.0</v>
      </c>
      <c r="F48" s="3" t="s">
        <v>803</v>
      </c>
      <c r="G48" s="201"/>
      <c r="I48" s="226"/>
    </row>
    <row r="49">
      <c r="A49" s="190"/>
      <c r="B49" s="194" t="s">
        <v>1018</v>
      </c>
      <c r="C49" s="195" t="s">
        <v>40</v>
      </c>
      <c r="D49" s="210">
        <v>43605.0</v>
      </c>
      <c r="E49" s="215">
        <v>43971.0</v>
      </c>
      <c r="F49" s="3" t="s">
        <v>803</v>
      </c>
      <c r="G49" s="201"/>
      <c r="I49" s="226"/>
    </row>
    <row r="50">
      <c r="A50" s="190"/>
      <c r="B50" s="194" t="s">
        <v>218</v>
      </c>
      <c r="C50" s="195" t="s">
        <v>217</v>
      </c>
      <c r="D50" s="196">
        <v>42510.0</v>
      </c>
      <c r="E50" s="210">
        <v>43971.0</v>
      </c>
      <c r="F50" s="200"/>
      <c r="G50" s="201"/>
      <c r="Z50" t="str">
        <f>SUM(#REF!)</f>
        <v>#REF!</v>
      </c>
    </row>
    <row r="51">
      <c r="A51" s="190"/>
      <c r="B51" s="227" t="s">
        <v>503</v>
      </c>
      <c r="C51" s="228" t="s">
        <v>501</v>
      </c>
      <c r="D51" s="229">
        <v>42896.0</v>
      </c>
      <c r="E51" s="229">
        <v>43992.0</v>
      </c>
      <c r="F51" s="230"/>
      <c r="G51" s="231"/>
    </row>
    <row r="52">
      <c r="A52" s="190"/>
      <c r="B52" s="194" t="s">
        <v>1005</v>
      </c>
      <c r="C52" s="195" t="s">
        <v>1004</v>
      </c>
      <c r="D52" s="210">
        <v>43655.0</v>
      </c>
      <c r="E52" s="215">
        <v>44021.0</v>
      </c>
      <c r="F52" s="3" t="s">
        <v>803</v>
      </c>
      <c r="G52" s="201"/>
      <c r="I52" s="226"/>
    </row>
    <row r="53">
      <c r="A53" s="190"/>
      <c r="B53" s="194" t="s">
        <v>358</v>
      </c>
      <c r="C53" s="195" t="s">
        <v>357</v>
      </c>
      <c r="D53" s="210">
        <v>42943.0</v>
      </c>
      <c r="E53" s="210">
        <v>44039.0</v>
      </c>
      <c r="F53" s="200"/>
      <c r="G53" s="201"/>
    </row>
    <row r="54">
      <c r="F54" s="232"/>
    </row>
    <row r="55">
      <c r="F55" s="232"/>
    </row>
    <row r="56">
      <c r="F56" s="232"/>
    </row>
    <row r="57">
      <c r="F57" s="232"/>
    </row>
    <row r="58">
      <c r="F58" s="232"/>
    </row>
    <row r="59">
      <c r="F59" s="232"/>
    </row>
    <row r="60">
      <c r="F60" s="232"/>
    </row>
    <row r="61">
      <c r="F61" s="232"/>
    </row>
    <row r="62">
      <c r="F62" s="232"/>
    </row>
    <row r="63">
      <c r="F63" s="232"/>
    </row>
    <row r="64">
      <c r="F64" s="232"/>
    </row>
    <row r="65">
      <c r="F65" s="232"/>
    </row>
    <row r="66">
      <c r="F66" s="232"/>
    </row>
    <row r="67">
      <c r="F67" s="232"/>
    </row>
    <row r="68">
      <c r="F68" s="232"/>
    </row>
    <row r="69">
      <c r="F69" s="232"/>
    </row>
    <row r="70">
      <c r="F70" s="232"/>
    </row>
    <row r="71">
      <c r="F71" s="232"/>
    </row>
    <row r="72">
      <c r="F72" s="232"/>
    </row>
    <row r="73">
      <c r="F73" s="232"/>
    </row>
    <row r="74">
      <c r="F74" s="232"/>
    </row>
    <row r="75">
      <c r="F75" s="232"/>
    </row>
    <row r="76">
      <c r="F76" s="232"/>
    </row>
    <row r="77">
      <c r="F77" s="232"/>
    </row>
    <row r="78">
      <c r="F78" s="232"/>
    </row>
    <row r="79">
      <c r="F79" s="232"/>
    </row>
    <row r="80">
      <c r="F80" s="232"/>
    </row>
    <row r="81">
      <c r="F81" s="232"/>
    </row>
    <row r="82">
      <c r="F82" s="232"/>
    </row>
    <row r="83">
      <c r="F83" s="232"/>
    </row>
    <row r="84">
      <c r="F84" s="232"/>
    </row>
    <row r="85">
      <c r="F85" s="232"/>
    </row>
    <row r="86">
      <c r="F86" s="232"/>
    </row>
    <row r="87">
      <c r="F87" s="232"/>
    </row>
    <row r="88">
      <c r="F88" s="232"/>
    </row>
    <row r="89">
      <c r="F89" s="232"/>
    </row>
    <row r="90">
      <c r="F90" s="232"/>
    </row>
    <row r="91">
      <c r="F91" s="232"/>
    </row>
    <row r="92">
      <c r="F92" s="232"/>
    </row>
    <row r="93">
      <c r="F93" s="232"/>
    </row>
    <row r="94">
      <c r="F94" s="232"/>
    </row>
    <row r="95">
      <c r="F95" s="232"/>
    </row>
    <row r="96">
      <c r="F96" s="232"/>
    </row>
    <row r="97">
      <c r="F97" s="232"/>
    </row>
    <row r="98">
      <c r="F98" s="232"/>
    </row>
    <row r="99">
      <c r="F99" s="232"/>
    </row>
    <row r="100">
      <c r="F100" s="232"/>
    </row>
    <row r="101">
      <c r="F101" s="232"/>
    </row>
    <row r="102">
      <c r="F102" s="232"/>
    </row>
    <row r="103">
      <c r="F103" s="232"/>
    </row>
    <row r="104">
      <c r="F104" s="232"/>
    </row>
    <row r="105">
      <c r="F105" s="232"/>
    </row>
    <row r="106">
      <c r="F106" s="232"/>
    </row>
    <row r="107">
      <c r="F107" s="232"/>
    </row>
    <row r="108">
      <c r="F108" s="232"/>
    </row>
    <row r="109">
      <c r="F109" s="232"/>
    </row>
    <row r="110">
      <c r="F110" s="232"/>
    </row>
    <row r="111">
      <c r="F111" s="232"/>
    </row>
    <row r="112">
      <c r="F112" s="232"/>
    </row>
    <row r="113">
      <c r="F113" s="232"/>
    </row>
    <row r="114">
      <c r="F114" s="232"/>
    </row>
    <row r="115">
      <c r="F115" s="232"/>
    </row>
    <row r="116">
      <c r="F116" s="232"/>
    </row>
    <row r="117">
      <c r="F117" s="232"/>
    </row>
    <row r="118">
      <c r="F118" s="232"/>
    </row>
    <row r="119">
      <c r="F119" s="232"/>
    </row>
    <row r="120">
      <c r="F120" s="232"/>
    </row>
    <row r="121">
      <c r="F121" s="232"/>
    </row>
    <row r="122">
      <c r="F122" s="232"/>
    </row>
    <row r="123">
      <c r="F123" s="232"/>
    </row>
    <row r="124">
      <c r="F124" s="232"/>
    </row>
    <row r="125">
      <c r="F125" s="232"/>
    </row>
    <row r="126">
      <c r="F126" s="232"/>
    </row>
    <row r="127">
      <c r="F127" s="232"/>
    </row>
    <row r="128">
      <c r="F128" s="232"/>
    </row>
    <row r="129">
      <c r="F129" s="232"/>
    </row>
    <row r="130">
      <c r="F130" s="232"/>
    </row>
    <row r="131">
      <c r="F131" s="232"/>
    </row>
    <row r="132">
      <c r="F132" s="232"/>
    </row>
    <row r="133">
      <c r="F133" s="232"/>
    </row>
    <row r="134">
      <c r="F134" s="232"/>
    </row>
    <row r="135">
      <c r="F135" s="232"/>
    </row>
    <row r="136">
      <c r="F136" s="232"/>
    </row>
    <row r="137">
      <c r="F137" s="232"/>
    </row>
    <row r="138">
      <c r="F138" s="232"/>
    </row>
    <row r="139">
      <c r="F139" s="232"/>
    </row>
    <row r="140">
      <c r="F140" s="232"/>
    </row>
    <row r="141">
      <c r="F141" s="232"/>
    </row>
    <row r="142">
      <c r="F142" s="232"/>
    </row>
    <row r="143">
      <c r="F143" s="232"/>
    </row>
    <row r="144">
      <c r="F144" s="232"/>
    </row>
    <row r="145">
      <c r="F145" s="232"/>
    </row>
    <row r="146">
      <c r="F146" s="232"/>
    </row>
    <row r="147">
      <c r="F147" s="232"/>
    </row>
    <row r="148">
      <c r="F148" s="232"/>
    </row>
    <row r="149">
      <c r="F149" s="232"/>
    </row>
    <row r="150">
      <c r="F150" s="232"/>
    </row>
    <row r="151">
      <c r="F151" s="232"/>
    </row>
    <row r="152">
      <c r="F152" s="232"/>
    </row>
    <row r="153">
      <c r="F153" s="232"/>
    </row>
    <row r="154">
      <c r="F154" s="232"/>
    </row>
    <row r="155">
      <c r="F155" s="232"/>
    </row>
    <row r="156">
      <c r="F156" s="232"/>
    </row>
    <row r="157">
      <c r="F157" s="232"/>
    </row>
    <row r="158">
      <c r="F158" s="232"/>
    </row>
    <row r="159">
      <c r="F159" s="232"/>
    </row>
    <row r="160">
      <c r="F160" s="232"/>
    </row>
    <row r="161">
      <c r="F161" s="232"/>
    </row>
    <row r="162">
      <c r="F162" s="232"/>
    </row>
    <row r="163">
      <c r="F163" s="232"/>
    </row>
    <row r="164">
      <c r="F164" s="232"/>
    </row>
    <row r="165">
      <c r="F165" s="232"/>
    </row>
    <row r="166">
      <c r="F166" s="232"/>
    </row>
    <row r="167">
      <c r="F167" s="232"/>
    </row>
    <row r="168">
      <c r="F168" s="232"/>
    </row>
    <row r="169">
      <c r="F169" s="232"/>
    </row>
    <row r="170">
      <c r="F170" s="232"/>
    </row>
    <row r="171">
      <c r="F171" s="232"/>
    </row>
    <row r="172">
      <c r="F172" s="232"/>
    </row>
    <row r="173">
      <c r="F173" s="232"/>
    </row>
    <row r="174">
      <c r="F174" s="232"/>
    </row>
    <row r="175">
      <c r="F175" s="232"/>
    </row>
    <row r="176">
      <c r="F176" s="232"/>
    </row>
    <row r="177">
      <c r="F177" s="232"/>
    </row>
    <row r="178">
      <c r="F178" s="232"/>
    </row>
    <row r="179">
      <c r="F179" s="232"/>
    </row>
    <row r="180">
      <c r="F180" s="232"/>
    </row>
    <row r="181">
      <c r="F181" s="232"/>
    </row>
    <row r="182">
      <c r="F182" s="232"/>
    </row>
    <row r="183">
      <c r="F183" s="232"/>
    </row>
    <row r="184">
      <c r="F184" s="232"/>
    </row>
    <row r="185">
      <c r="F185" s="232"/>
    </row>
    <row r="186">
      <c r="F186" s="232"/>
    </row>
    <row r="187">
      <c r="F187" s="232"/>
    </row>
    <row r="188">
      <c r="F188" s="232"/>
    </row>
    <row r="189">
      <c r="F189" s="232"/>
    </row>
    <row r="190">
      <c r="F190" s="232"/>
    </row>
    <row r="191">
      <c r="F191" s="232"/>
    </row>
    <row r="192">
      <c r="F192" s="232"/>
    </row>
    <row r="193">
      <c r="F193" s="232"/>
    </row>
    <row r="194">
      <c r="F194" s="232"/>
    </row>
    <row r="195">
      <c r="F195" s="232"/>
    </row>
    <row r="196">
      <c r="F196" s="232"/>
    </row>
    <row r="197">
      <c r="F197" s="232"/>
    </row>
    <row r="198">
      <c r="F198" s="232"/>
    </row>
    <row r="199">
      <c r="F199" s="232"/>
    </row>
    <row r="200">
      <c r="F200" s="232"/>
    </row>
    <row r="201">
      <c r="F201" s="232"/>
    </row>
    <row r="202">
      <c r="F202" s="232"/>
    </row>
    <row r="203">
      <c r="F203" s="232"/>
    </row>
    <row r="204">
      <c r="F204" s="232"/>
    </row>
    <row r="205">
      <c r="F205" s="232"/>
    </row>
    <row r="206">
      <c r="F206" s="232"/>
    </row>
    <row r="207">
      <c r="F207" s="232"/>
    </row>
    <row r="208">
      <c r="F208" s="232"/>
    </row>
    <row r="209">
      <c r="F209" s="232"/>
    </row>
    <row r="210">
      <c r="F210" s="232"/>
    </row>
    <row r="211">
      <c r="F211" s="232"/>
    </row>
    <row r="212">
      <c r="F212" s="232"/>
    </row>
    <row r="213">
      <c r="F213" s="232"/>
    </row>
    <row r="214">
      <c r="F214" s="232"/>
    </row>
    <row r="215">
      <c r="F215" s="232"/>
    </row>
    <row r="216">
      <c r="F216" s="232"/>
    </row>
    <row r="217">
      <c r="F217" s="232"/>
    </row>
    <row r="218">
      <c r="F218" s="232"/>
    </row>
    <row r="219">
      <c r="F219" s="232"/>
    </row>
    <row r="220">
      <c r="F220" s="232"/>
    </row>
    <row r="221">
      <c r="F221" s="232"/>
    </row>
    <row r="222">
      <c r="F222" s="232"/>
    </row>
    <row r="223">
      <c r="F223" s="232"/>
    </row>
    <row r="224">
      <c r="F224" s="232"/>
    </row>
    <row r="225">
      <c r="F225" s="232"/>
    </row>
    <row r="226">
      <c r="F226" s="232"/>
    </row>
    <row r="227">
      <c r="F227" s="232"/>
    </row>
    <row r="228">
      <c r="F228" s="232"/>
    </row>
    <row r="229">
      <c r="F229" s="232"/>
    </row>
    <row r="230">
      <c r="F230" s="232"/>
    </row>
    <row r="231">
      <c r="F231" s="232"/>
    </row>
    <row r="232">
      <c r="F232" s="232"/>
    </row>
    <row r="233">
      <c r="F233" s="232"/>
    </row>
    <row r="234">
      <c r="F234" s="232"/>
    </row>
    <row r="235">
      <c r="F235" s="232"/>
    </row>
    <row r="236">
      <c r="F236" s="232"/>
    </row>
    <row r="237">
      <c r="F237" s="232"/>
    </row>
    <row r="238">
      <c r="F238" s="232"/>
    </row>
    <row r="239">
      <c r="F239" s="232"/>
    </row>
    <row r="240">
      <c r="F240" s="232"/>
    </row>
    <row r="241">
      <c r="F241" s="232"/>
    </row>
    <row r="242">
      <c r="F242" s="232"/>
    </row>
    <row r="243">
      <c r="F243" s="232"/>
    </row>
    <row r="244">
      <c r="F244" s="232"/>
    </row>
    <row r="245">
      <c r="F245" s="232"/>
    </row>
    <row r="246">
      <c r="F246" s="232"/>
    </row>
    <row r="247">
      <c r="F247" s="232"/>
    </row>
    <row r="248">
      <c r="F248" s="232"/>
    </row>
    <row r="249">
      <c r="F249" s="232"/>
    </row>
    <row r="250">
      <c r="F250" s="232"/>
    </row>
    <row r="251">
      <c r="F251" s="232"/>
    </row>
    <row r="252">
      <c r="F252" s="232"/>
    </row>
    <row r="253">
      <c r="F253" s="232"/>
    </row>
    <row r="254">
      <c r="F254" s="232"/>
    </row>
    <row r="255">
      <c r="F255" s="232"/>
    </row>
    <row r="256">
      <c r="F256" s="232"/>
    </row>
    <row r="257">
      <c r="F257" s="232"/>
    </row>
    <row r="258">
      <c r="F258" s="232"/>
    </row>
    <row r="259">
      <c r="F259" s="232"/>
    </row>
    <row r="260">
      <c r="F260" s="232"/>
    </row>
    <row r="261">
      <c r="F261" s="232"/>
    </row>
    <row r="262">
      <c r="F262" s="232"/>
    </row>
    <row r="263">
      <c r="F263" s="232"/>
    </row>
    <row r="264">
      <c r="F264" s="232"/>
    </row>
    <row r="265">
      <c r="F265" s="232"/>
    </row>
    <row r="266">
      <c r="F266" s="232"/>
    </row>
    <row r="267">
      <c r="F267" s="232"/>
    </row>
    <row r="268">
      <c r="F268" s="232"/>
    </row>
    <row r="269">
      <c r="F269" s="232"/>
    </row>
    <row r="270">
      <c r="F270" s="232"/>
    </row>
    <row r="271">
      <c r="F271" s="232"/>
    </row>
    <row r="272">
      <c r="F272" s="232"/>
    </row>
    <row r="273">
      <c r="F273" s="232"/>
    </row>
    <row r="274">
      <c r="F274" s="232"/>
    </row>
    <row r="275">
      <c r="F275" s="232"/>
    </row>
    <row r="276">
      <c r="F276" s="232"/>
    </row>
    <row r="277">
      <c r="F277" s="232"/>
    </row>
    <row r="278">
      <c r="F278" s="232"/>
    </row>
    <row r="279">
      <c r="F279" s="232"/>
    </row>
    <row r="280">
      <c r="F280" s="232"/>
    </row>
    <row r="281">
      <c r="F281" s="232"/>
    </row>
    <row r="282">
      <c r="F282" s="232"/>
    </row>
    <row r="283">
      <c r="F283" s="232"/>
    </row>
    <row r="284">
      <c r="F284" s="232"/>
    </row>
    <row r="285">
      <c r="F285" s="232"/>
    </row>
    <row r="286">
      <c r="F286" s="232"/>
    </row>
    <row r="287">
      <c r="F287" s="232"/>
    </row>
    <row r="288">
      <c r="F288" s="232"/>
    </row>
    <row r="289">
      <c r="F289" s="232"/>
    </row>
    <row r="290">
      <c r="F290" s="232"/>
    </row>
    <row r="291">
      <c r="F291" s="232"/>
    </row>
    <row r="292">
      <c r="F292" s="232"/>
    </row>
    <row r="293">
      <c r="F293" s="232"/>
    </row>
    <row r="294">
      <c r="F294" s="232"/>
    </row>
    <row r="295">
      <c r="F295" s="232"/>
    </row>
    <row r="296">
      <c r="F296" s="232"/>
    </row>
    <row r="297">
      <c r="F297" s="232"/>
    </row>
    <row r="298">
      <c r="F298" s="232"/>
    </row>
    <row r="299">
      <c r="F299" s="232"/>
    </row>
    <row r="300">
      <c r="F300" s="232"/>
    </row>
    <row r="301">
      <c r="F301" s="232"/>
    </row>
    <row r="302">
      <c r="F302" s="232"/>
    </row>
    <row r="303">
      <c r="F303" s="232"/>
    </row>
    <row r="304">
      <c r="F304" s="232"/>
    </row>
    <row r="305">
      <c r="F305" s="232"/>
    </row>
    <row r="306">
      <c r="F306" s="232"/>
    </row>
    <row r="307">
      <c r="F307" s="232"/>
    </row>
    <row r="308">
      <c r="F308" s="232"/>
    </row>
    <row r="309">
      <c r="F309" s="232"/>
    </row>
    <row r="310">
      <c r="F310" s="232"/>
    </row>
    <row r="311">
      <c r="F311" s="232"/>
    </row>
    <row r="312">
      <c r="F312" s="232"/>
    </row>
    <row r="313">
      <c r="F313" s="232"/>
    </row>
    <row r="314">
      <c r="F314" s="232"/>
    </row>
    <row r="315">
      <c r="F315" s="232"/>
    </row>
    <row r="316">
      <c r="F316" s="232"/>
    </row>
    <row r="317">
      <c r="F317" s="232"/>
    </row>
    <row r="318">
      <c r="F318" s="232"/>
    </row>
    <row r="319">
      <c r="F319" s="232"/>
    </row>
    <row r="320">
      <c r="F320" s="232"/>
    </row>
    <row r="321">
      <c r="F321" s="232"/>
    </row>
    <row r="322">
      <c r="F322" s="232"/>
    </row>
    <row r="323">
      <c r="F323" s="232"/>
    </row>
    <row r="324">
      <c r="F324" s="232"/>
    </row>
    <row r="325">
      <c r="F325" s="232"/>
    </row>
    <row r="326">
      <c r="F326" s="232"/>
    </row>
    <row r="327">
      <c r="F327" s="232"/>
    </row>
    <row r="328">
      <c r="F328" s="232"/>
    </row>
    <row r="329">
      <c r="F329" s="232"/>
    </row>
    <row r="330">
      <c r="F330" s="232"/>
    </row>
    <row r="331">
      <c r="F331" s="232"/>
    </row>
    <row r="332">
      <c r="F332" s="232"/>
    </row>
    <row r="333">
      <c r="F333" s="232"/>
    </row>
    <row r="334">
      <c r="F334" s="232"/>
    </row>
    <row r="335">
      <c r="F335" s="232"/>
    </row>
    <row r="336">
      <c r="F336" s="232"/>
    </row>
    <row r="337">
      <c r="F337" s="232"/>
    </row>
    <row r="338">
      <c r="F338" s="232"/>
    </row>
    <row r="339">
      <c r="F339" s="232"/>
    </row>
    <row r="340">
      <c r="F340" s="232"/>
    </row>
    <row r="341">
      <c r="F341" s="232"/>
    </row>
    <row r="342">
      <c r="F342" s="232"/>
    </row>
    <row r="343">
      <c r="F343" s="232"/>
    </row>
    <row r="344">
      <c r="F344" s="232"/>
    </row>
    <row r="345">
      <c r="F345" s="232"/>
    </row>
    <row r="346">
      <c r="F346" s="232"/>
    </row>
    <row r="347">
      <c r="F347" s="232"/>
    </row>
    <row r="348">
      <c r="F348" s="232"/>
    </row>
    <row r="349">
      <c r="F349" s="232"/>
    </row>
    <row r="350">
      <c r="F350" s="232"/>
    </row>
    <row r="351">
      <c r="F351" s="232"/>
    </row>
    <row r="352">
      <c r="F352" s="232"/>
    </row>
    <row r="353">
      <c r="F353" s="232"/>
    </row>
    <row r="354">
      <c r="F354" s="232"/>
    </row>
    <row r="355">
      <c r="F355" s="232"/>
    </row>
    <row r="356">
      <c r="F356" s="232"/>
    </row>
    <row r="357">
      <c r="F357" s="232"/>
    </row>
    <row r="358">
      <c r="F358" s="232"/>
    </row>
    <row r="359">
      <c r="F359" s="232"/>
    </row>
    <row r="360">
      <c r="F360" s="232"/>
    </row>
    <row r="361">
      <c r="F361" s="232"/>
    </row>
    <row r="362">
      <c r="F362" s="232"/>
    </row>
    <row r="363">
      <c r="F363" s="232"/>
    </row>
    <row r="364">
      <c r="F364" s="232"/>
    </row>
    <row r="365">
      <c r="F365" s="232"/>
    </row>
    <row r="366">
      <c r="F366" s="232"/>
    </row>
    <row r="367">
      <c r="F367" s="232"/>
    </row>
    <row r="368">
      <c r="F368" s="232"/>
    </row>
    <row r="369">
      <c r="F369" s="232"/>
    </row>
    <row r="370">
      <c r="F370" s="232"/>
    </row>
    <row r="371">
      <c r="F371" s="232"/>
    </row>
    <row r="372">
      <c r="F372" s="232"/>
    </row>
    <row r="373">
      <c r="F373" s="232"/>
    </row>
    <row r="374">
      <c r="F374" s="232"/>
    </row>
    <row r="375">
      <c r="F375" s="232"/>
    </row>
    <row r="376">
      <c r="F376" s="232"/>
    </row>
    <row r="377">
      <c r="F377" s="232"/>
    </row>
    <row r="378">
      <c r="F378" s="232"/>
    </row>
    <row r="379">
      <c r="F379" s="232"/>
    </row>
    <row r="380">
      <c r="F380" s="232"/>
    </row>
    <row r="381">
      <c r="F381" s="232"/>
    </row>
    <row r="382">
      <c r="F382" s="232"/>
    </row>
    <row r="383">
      <c r="F383" s="232"/>
    </row>
    <row r="384">
      <c r="F384" s="232"/>
    </row>
    <row r="385">
      <c r="F385" s="232"/>
    </row>
    <row r="386">
      <c r="F386" s="232"/>
    </row>
    <row r="387">
      <c r="F387" s="232"/>
    </row>
    <row r="388">
      <c r="F388" s="232"/>
    </row>
    <row r="389">
      <c r="F389" s="232"/>
    </row>
    <row r="390">
      <c r="F390" s="232"/>
    </row>
    <row r="391">
      <c r="F391" s="232"/>
    </row>
    <row r="392">
      <c r="F392" s="232"/>
    </row>
    <row r="393">
      <c r="F393" s="232"/>
    </row>
    <row r="394">
      <c r="F394" s="232"/>
    </row>
    <row r="395">
      <c r="F395" s="232"/>
    </row>
    <row r="396">
      <c r="F396" s="232"/>
    </row>
    <row r="397">
      <c r="F397" s="232"/>
    </row>
    <row r="398">
      <c r="F398" s="232"/>
    </row>
    <row r="399">
      <c r="F399" s="232"/>
    </row>
    <row r="400">
      <c r="F400" s="232"/>
    </row>
    <row r="401">
      <c r="F401" s="232"/>
    </row>
    <row r="402">
      <c r="F402" s="232"/>
    </row>
    <row r="403">
      <c r="F403" s="232"/>
    </row>
    <row r="404">
      <c r="F404" s="232"/>
    </row>
    <row r="405">
      <c r="F405" s="232"/>
    </row>
    <row r="406">
      <c r="F406" s="232"/>
    </row>
    <row r="407">
      <c r="F407" s="232"/>
    </row>
    <row r="408">
      <c r="F408" s="232"/>
    </row>
    <row r="409">
      <c r="F409" s="232"/>
    </row>
    <row r="410">
      <c r="F410" s="232"/>
    </row>
    <row r="411">
      <c r="F411" s="232"/>
    </row>
    <row r="412">
      <c r="F412" s="232"/>
    </row>
    <row r="413">
      <c r="F413" s="232"/>
    </row>
    <row r="414">
      <c r="F414" s="232"/>
    </row>
    <row r="415">
      <c r="F415" s="232"/>
    </row>
    <row r="416">
      <c r="F416" s="232"/>
    </row>
    <row r="417">
      <c r="F417" s="232"/>
    </row>
    <row r="418">
      <c r="F418" s="232"/>
    </row>
    <row r="419">
      <c r="F419" s="232"/>
    </row>
    <row r="420">
      <c r="F420" s="232"/>
    </row>
    <row r="421">
      <c r="F421" s="232"/>
    </row>
    <row r="422">
      <c r="F422" s="232"/>
    </row>
    <row r="423">
      <c r="F423" s="232"/>
    </row>
    <row r="424">
      <c r="F424" s="232"/>
    </row>
    <row r="425">
      <c r="F425" s="232"/>
    </row>
    <row r="426">
      <c r="F426" s="232"/>
    </row>
    <row r="427">
      <c r="F427" s="232"/>
    </row>
    <row r="428">
      <c r="F428" s="232"/>
    </row>
    <row r="429">
      <c r="F429" s="232"/>
    </row>
    <row r="430">
      <c r="F430" s="232"/>
    </row>
    <row r="431">
      <c r="F431" s="232"/>
    </row>
    <row r="432">
      <c r="F432" s="232"/>
    </row>
    <row r="433">
      <c r="F433" s="232"/>
    </row>
    <row r="434">
      <c r="F434" s="232"/>
    </row>
    <row r="435">
      <c r="F435" s="232"/>
    </row>
    <row r="436">
      <c r="F436" s="232"/>
    </row>
    <row r="437">
      <c r="F437" s="232"/>
    </row>
    <row r="438">
      <c r="F438" s="232"/>
    </row>
    <row r="439">
      <c r="F439" s="232"/>
    </row>
    <row r="440">
      <c r="F440" s="232"/>
    </row>
    <row r="441">
      <c r="F441" s="232"/>
    </row>
    <row r="442">
      <c r="F442" s="232"/>
    </row>
    <row r="443">
      <c r="F443" s="232"/>
    </row>
    <row r="444">
      <c r="F444" s="232"/>
    </row>
    <row r="445">
      <c r="F445" s="232"/>
    </row>
    <row r="446">
      <c r="F446" s="232"/>
    </row>
    <row r="447">
      <c r="F447" s="232"/>
    </row>
    <row r="448">
      <c r="F448" s="232"/>
    </row>
    <row r="449">
      <c r="F449" s="232"/>
    </row>
    <row r="450">
      <c r="F450" s="232"/>
    </row>
    <row r="451">
      <c r="F451" s="232"/>
    </row>
    <row r="452">
      <c r="F452" s="232"/>
    </row>
    <row r="453">
      <c r="F453" s="232"/>
    </row>
    <row r="454">
      <c r="F454" s="232"/>
    </row>
    <row r="455">
      <c r="F455" s="232"/>
    </row>
    <row r="456">
      <c r="F456" s="232"/>
    </row>
    <row r="457">
      <c r="F457" s="232"/>
    </row>
    <row r="458">
      <c r="F458" s="232"/>
    </row>
    <row r="459">
      <c r="F459" s="232"/>
    </row>
    <row r="460">
      <c r="F460" s="232"/>
    </row>
    <row r="461">
      <c r="F461" s="232"/>
    </row>
    <row r="462">
      <c r="F462" s="232"/>
    </row>
    <row r="463">
      <c r="F463" s="232"/>
    </row>
    <row r="464">
      <c r="F464" s="232"/>
    </row>
    <row r="465">
      <c r="F465" s="232"/>
    </row>
    <row r="466">
      <c r="F466" s="232"/>
    </row>
    <row r="467">
      <c r="F467" s="232"/>
    </row>
    <row r="468">
      <c r="F468" s="232"/>
    </row>
    <row r="469">
      <c r="F469" s="232"/>
    </row>
    <row r="470">
      <c r="F470" s="232"/>
    </row>
    <row r="471">
      <c r="F471" s="232"/>
    </row>
    <row r="472">
      <c r="F472" s="232"/>
    </row>
    <row r="473">
      <c r="F473" s="232"/>
    </row>
    <row r="474">
      <c r="F474" s="232"/>
    </row>
    <row r="475">
      <c r="F475" s="232"/>
    </row>
    <row r="476">
      <c r="F476" s="232"/>
    </row>
    <row r="477">
      <c r="F477" s="232"/>
    </row>
    <row r="478">
      <c r="F478" s="232"/>
    </row>
    <row r="479">
      <c r="F479" s="232"/>
    </row>
    <row r="480">
      <c r="F480" s="232"/>
    </row>
    <row r="481">
      <c r="F481" s="232"/>
    </row>
    <row r="482">
      <c r="F482" s="232"/>
    </row>
    <row r="483">
      <c r="F483" s="232"/>
    </row>
    <row r="484">
      <c r="F484" s="232"/>
    </row>
    <row r="485">
      <c r="F485" s="232"/>
    </row>
    <row r="486">
      <c r="F486" s="232"/>
    </row>
    <row r="487">
      <c r="F487" s="232"/>
    </row>
    <row r="488">
      <c r="F488" s="232"/>
    </row>
    <row r="489">
      <c r="F489" s="232"/>
    </row>
    <row r="490">
      <c r="F490" s="232"/>
    </row>
    <row r="491">
      <c r="F491" s="232"/>
    </row>
    <row r="492">
      <c r="F492" s="232"/>
    </row>
    <row r="493">
      <c r="F493" s="232"/>
    </row>
    <row r="494">
      <c r="F494" s="232"/>
    </row>
    <row r="495">
      <c r="F495" s="232"/>
    </row>
    <row r="496">
      <c r="F496" s="232"/>
    </row>
    <row r="497">
      <c r="F497" s="232"/>
    </row>
    <row r="498">
      <c r="F498" s="232"/>
    </row>
    <row r="499">
      <c r="F499" s="232"/>
    </row>
    <row r="500">
      <c r="F500" s="232"/>
    </row>
    <row r="501">
      <c r="F501" s="232"/>
    </row>
    <row r="502">
      <c r="F502" s="232"/>
    </row>
    <row r="503">
      <c r="F503" s="232"/>
    </row>
    <row r="504">
      <c r="F504" s="232"/>
    </row>
    <row r="505">
      <c r="F505" s="232"/>
    </row>
    <row r="506">
      <c r="F506" s="232"/>
    </row>
    <row r="507">
      <c r="F507" s="232"/>
    </row>
    <row r="508">
      <c r="F508" s="232"/>
    </row>
    <row r="509">
      <c r="F509" s="232"/>
    </row>
    <row r="510">
      <c r="F510" s="232"/>
    </row>
    <row r="511">
      <c r="F511" s="232"/>
    </row>
    <row r="512">
      <c r="F512" s="232"/>
    </row>
    <row r="513">
      <c r="F513" s="232"/>
    </row>
    <row r="514">
      <c r="F514" s="232"/>
    </row>
    <row r="515">
      <c r="F515" s="232"/>
    </row>
    <row r="516">
      <c r="F516" s="232"/>
    </row>
    <row r="517">
      <c r="F517" s="232"/>
    </row>
    <row r="518">
      <c r="F518" s="232"/>
    </row>
    <row r="519">
      <c r="F519" s="232"/>
    </row>
    <row r="520">
      <c r="F520" s="232"/>
    </row>
    <row r="521">
      <c r="F521" s="232"/>
    </row>
    <row r="522">
      <c r="F522" s="232"/>
    </row>
    <row r="523">
      <c r="F523" s="232"/>
    </row>
    <row r="524">
      <c r="F524" s="232"/>
    </row>
    <row r="525">
      <c r="F525" s="232"/>
    </row>
    <row r="526">
      <c r="F526" s="232"/>
    </row>
    <row r="527">
      <c r="F527" s="232"/>
    </row>
    <row r="528">
      <c r="F528" s="232"/>
    </row>
    <row r="529">
      <c r="F529" s="232"/>
    </row>
    <row r="530">
      <c r="F530" s="232"/>
    </row>
    <row r="531">
      <c r="F531" s="232"/>
    </row>
    <row r="532">
      <c r="F532" s="232"/>
    </row>
    <row r="533">
      <c r="F533" s="232"/>
    </row>
    <row r="534">
      <c r="F534" s="232"/>
    </row>
    <row r="535">
      <c r="F535" s="232"/>
    </row>
    <row r="536">
      <c r="F536" s="232"/>
    </row>
    <row r="537">
      <c r="F537" s="232"/>
    </row>
    <row r="538">
      <c r="F538" s="232"/>
    </row>
    <row r="539">
      <c r="F539" s="232"/>
    </row>
    <row r="540">
      <c r="F540" s="232"/>
    </row>
    <row r="541">
      <c r="F541" s="232"/>
    </row>
    <row r="542">
      <c r="F542" s="232"/>
    </row>
    <row r="543">
      <c r="F543" s="232"/>
    </row>
    <row r="544">
      <c r="F544" s="232"/>
    </row>
    <row r="545">
      <c r="F545" s="232"/>
    </row>
    <row r="546">
      <c r="F546" s="232"/>
    </row>
    <row r="547">
      <c r="F547" s="232"/>
    </row>
    <row r="548">
      <c r="F548" s="232"/>
    </row>
    <row r="549">
      <c r="F549" s="232"/>
    </row>
    <row r="550">
      <c r="F550" s="232"/>
    </row>
    <row r="551">
      <c r="F551" s="232"/>
    </row>
    <row r="552">
      <c r="F552" s="232"/>
    </row>
    <row r="553">
      <c r="F553" s="232"/>
    </row>
    <row r="554">
      <c r="F554" s="232"/>
    </row>
    <row r="555">
      <c r="F555" s="232"/>
    </row>
    <row r="556">
      <c r="F556" s="232"/>
    </row>
    <row r="557">
      <c r="F557" s="232"/>
    </row>
    <row r="558">
      <c r="F558" s="232"/>
    </row>
    <row r="559">
      <c r="F559" s="232"/>
    </row>
    <row r="560">
      <c r="F560" s="232"/>
    </row>
    <row r="561">
      <c r="F561" s="232"/>
    </row>
    <row r="562">
      <c r="F562" s="232"/>
    </row>
    <row r="563">
      <c r="F563" s="232"/>
    </row>
    <row r="564">
      <c r="F564" s="232"/>
    </row>
    <row r="565">
      <c r="F565" s="232"/>
    </row>
    <row r="566">
      <c r="F566" s="232"/>
    </row>
    <row r="567">
      <c r="F567" s="232"/>
    </row>
    <row r="568">
      <c r="F568" s="232"/>
    </row>
    <row r="569">
      <c r="F569" s="232"/>
    </row>
    <row r="570">
      <c r="F570" s="232"/>
    </row>
    <row r="571">
      <c r="F571" s="232"/>
    </row>
    <row r="572">
      <c r="F572" s="232"/>
    </row>
    <row r="573">
      <c r="F573" s="232"/>
    </row>
    <row r="574">
      <c r="F574" s="232"/>
    </row>
    <row r="575">
      <c r="F575" s="232"/>
    </row>
    <row r="576">
      <c r="F576" s="232"/>
    </row>
    <row r="577">
      <c r="F577" s="232"/>
    </row>
    <row r="578">
      <c r="F578" s="232"/>
    </row>
    <row r="579">
      <c r="F579" s="232"/>
    </row>
    <row r="580">
      <c r="F580" s="232"/>
    </row>
    <row r="581">
      <c r="F581" s="232"/>
    </row>
    <row r="582">
      <c r="F582" s="232"/>
    </row>
    <row r="583">
      <c r="F583" s="232"/>
    </row>
    <row r="584">
      <c r="F584" s="232"/>
    </row>
    <row r="585">
      <c r="F585" s="232"/>
    </row>
    <row r="586">
      <c r="F586" s="232"/>
    </row>
    <row r="587">
      <c r="F587" s="232"/>
    </row>
    <row r="588">
      <c r="F588" s="232"/>
    </row>
    <row r="589">
      <c r="F589" s="232"/>
    </row>
    <row r="590">
      <c r="F590" s="232"/>
    </row>
    <row r="591">
      <c r="F591" s="232"/>
    </row>
    <row r="592">
      <c r="F592" s="232"/>
    </row>
    <row r="593">
      <c r="F593" s="232"/>
    </row>
    <row r="594">
      <c r="F594" s="232"/>
    </row>
    <row r="595">
      <c r="F595" s="232"/>
    </row>
    <row r="596">
      <c r="F596" s="232"/>
    </row>
    <row r="597">
      <c r="F597" s="232"/>
    </row>
    <row r="598">
      <c r="F598" s="232"/>
    </row>
    <row r="599">
      <c r="F599" s="232"/>
    </row>
    <row r="600">
      <c r="F600" s="232"/>
    </row>
    <row r="601">
      <c r="F601" s="232"/>
    </row>
    <row r="602">
      <c r="F602" s="232"/>
    </row>
    <row r="603">
      <c r="F603" s="232"/>
    </row>
    <row r="604">
      <c r="F604" s="232"/>
    </row>
    <row r="605">
      <c r="F605" s="232"/>
    </row>
    <row r="606">
      <c r="F606" s="232"/>
    </row>
    <row r="607">
      <c r="F607" s="232"/>
    </row>
    <row r="608">
      <c r="F608" s="232"/>
    </row>
    <row r="609">
      <c r="F609" s="232"/>
    </row>
    <row r="610">
      <c r="F610" s="232"/>
    </row>
    <row r="611">
      <c r="F611" s="232"/>
    </row>
    <row r="612">
      <c r="F612" s="232"/>
    </row>
    <row r="613">
      <c r="F613" s="232"/>
    </row>
    <row r="614">
      <c r="F614" s="232"/>
    </row>
    <row r="615">
      <c r="F615" s="232"/>
    </row>
    <row r="616">
      <c r="F616" s="232"/>
    </row>
    <row r="617">
      <c r="F617" s="232"/>
    </row>
    <row r="618">
      <c r="F618" s="232"/>
    </row>
    <row r="619">
      <c r="F619" s="232"/>
    </row>
    <row r="620">
      <c r="F620" s="232"/>
    </row>
    <row r="621">
      <c r="F621" s="232"/>
    </row>
    <row r="622">
      <c r="F622" s="232"/>
    </row>
    <row r="623">
      <c r="F623" s="232"/>
    </row>
    <row r="624">
      <c r="F624" s="232"/>
    </row>
    <row r="625">
      <c r="F625" s="232"/>
    </row>
    <row r="626">
      <c r="F626" s="232"/>
    </row>
    <row r="627">
      <c r="F627" s="232"/>
    </row>
    <row r="628">
      <c r="F628" s="232"/>
    </row>
    <row r="629">
      <c r="F629" s="232"/>
    </row>
    <row r="630">
      <c r="F630" s="232"/>
    </row>
    <row r="631">
      <c r="F631" s="232"/>
    </row>
    <row r="632">
      <c r="F632" s="232"/>
    </row>
    <row r="633">
      <c r="F633" s="232"/>
    </row>
    <row r="634">
      <c r="F634" s="232"/>
    </row>
    <row r="635">
      <c r="F635" s="232"/>
    </row>
    <row r="636">
      <c r="F636" s="232"/>
    </row>
    <row r="637">
      <c r="F637" s="232"/>
    </row>
    <row r="638">
      <c r="F638" s="232"/>
    </row>
    <row r="639">
      <c r="F639" s="232"/>
    </row>
    <row r="640">
      <c r="F640" s="232"/>
    </row>
    <row r="641">
      <c r="F641" s="232"/>
    </row>
    <row r="642">
      <c r="F642" s="232"/>
    </row>
    <row r="643">
      <c r="F643" s="232"/>
    </row>
    <row r="644">
      <c r="F644" s="232"/>
    </row>
    <row r="645">
      <c r="F645" s="232"/>
    </row>
    <row r="646">
      <c r="F646" s="232"/>
    </row>
    <row r="647">
      <c r="F647" s="232"/>
    </row>
    <row r="648">
      <c r="F648" s="232"/>
    </row>
    <row r="649">
      <c r="F649" s="232"/>
    </row>
    <row r="650">
      <c r="F650" s="232"/>
    </row>
    <row r="651">
      <c r="F651" s="232"/>
    </row>
    <row r="652">
      <c r="F652" s="232"/>
    </row>
    <row r="653">
      <c r="F653" s="232"/>
    </row>
    <row r="654">
      <c r="F654" s="232"/>
    </row>
    <row r="655">
      <c r="F655" s="232"/>
    </row>
    <row r="656">
      <c r="F656" s="232"/>
    </row>
    <row r="657">
      <c r="F657" s="232"/>
    </row>
    <row r="658">
      <c r="F658" s="232"/>
    </row>
    <row r="659">
      <c r="F659" s="232"/>
    </row>
    <row r="660">
      <c r="F660" s="232"/>
    </row>
    <row r="661">
      <c r="F661" s="232"/>
    </row>
    <row r="662">
      <c r="F662" s="232"/>
    </row>
    <row r="663">
      <c r="F663" s="232"/>
    </row>
    <row r="664">
      <c r="F664" s="232"/>
    </row>
    <row r="665">
      <c r="F665" s="232"/>
    </row>
    <row r="666">
      <c r="F666" s="232"/>
    </row>
    <row r="667">
      <c r="F667" s="232"/>
    </row>
    <row r="668">
      <c r="F668" s="232"/>
    </row>
    <row r="669">
      <c r="F669" s="232"/>
    </row>
    <row r="670">
      <c r="F670" s="232"/>
    </row>
    <row r="671">
      <c r="F671" s="232"/>
    </row>
    <row r="672">
      <c r="F672" s="232"/>
    </row>
    <row r="673">
      <c r="F673" s="232"/>
    </row>
    <row r="674">
      <c r="F674" s="232"/>
    </row>
    <row r="675">
      <c r="F675" s="232"/>
    </row>
    <row r="676">
      <c r="F676" s="232"/>
    </row>
    <row r="677">
      <c r="F677" s="232"/>
    </row>
    <row r="678">
      <c r="F678" s="232"/>
    </row>
    <row r="679">
      <c r="F679" s="232"/>
    </row>
    <row r="680">
      <c r="F680" s="232"/>
    </row>
    <row r="681">
      <c r="F681" s="232"/>
    </row>
    <row r="682">
      <c r="F682" s="232"/>
    </row>
    <row r="683">
      <c r="F683" s="232"/>
    </row>
    <row r="684">
      <c r="F684" s="232"/>
    </row>
    <row r="685">
      <c r="F685" s="232"/>
    </row>
    <row r="686">
      <c r="F686" s="232"/>
    </row>
    <row r="687">
      <c r="F687" s="232"/>
    </row>
    <row r="688">
      <c r="F688" s="232"/>
    </row>
    <row r="689">
      <c r="F689" s="232"/>
    </row>
    <row r="690">
      <c r="F690" s="232"/>
    </row>
    <row r="691">
      <c r="F691" s="232"/>
    </row>
    <row r="692">
      <c r="F692" s="232"/>
    </row>
    <row r="693">
      <c r="F693" s="232"/>
    </row>
    <row r="694">
      <c r="F694" s="232"/>
    </row>
    <row r="695">
      <c r="F695" s="232"/>
    </row>
    <row r="696">
      <c r="F696" s="232"/>
    </row>
    <row r="697">
      <c r="F697" s="232"/>
    </row>
    <row r="698">
      <c r="F698" s="232"/>
    </row>
    <row r="699">
      <c r="F699" s="232"/>
    </row>
    <row r="700">
      <c r="F700" s="232"/>
    </row>
    <row r="701">
      <c r="F701" s="232"/>
    </row>
    <row r="702">
      <c r="F702" s="232"/>
    </row>
    <row r="703">
      <c r="F703" s="232"/>
    </row>
    <row r="704">
      <c r="F704" s="232"/>
    </row>
    <row r="705">
      <c r="F705" s="232"/>
    </row>
    <row r="706">
      <c r="F706" s="232"/>
    </row>
    <row r="707">
      <c r="F707" s="232"/>
    </row>
    <row r="708">
      <c r="F708" s="232"/>
    </row>
    <row r="709">
      <c r="F709" s="232"/>
    </row>
    <row r="710">
      <c r="F710" s="232"/>
    </row>
    <row r="711">
      <c r="F711" s="232"/>
    </row>
    <row r="712">
      <c r="F712" s="232"/>
    </row>
    <row r="713">
      <c r="F713" s="232"/>
    </row>
    <row r="714">
      <c r="F714" s="232"/>
    </row>
    <row r="715">
      <c r="F715" s="232"/>
    </row>
    <row r="716">
      <c r="F716" s="232"/>
    </row>
    <row r="717">
      <c r="F717" s="232"/>
    </row>
    <row r="718">
      <c r="F718" s="232"/>
    </row>
    <row r="719">
      <c r="F719" s="232"/>
    </row>
    <row r="720">
      <c r="F720" s="232"/>
    </row>
    <row r="721">
      <c r="F721" s="232"/>
    </row>
    <row r="722">
      <c r="F722" s="232"/>
    </row>
    <row r="723">
      <c r="F723" s="232"/>
    </row>
    <row r="724">
      <c r="F724" s="232"/>
    </row>
    <row r="725">
      <c r="F725" s="232"/>
    </row>
    <row r="726">
      <c r="F726" s="232"/>
    </row>
    <row r="727">
      <c r="F727" s="232"/>
    </row>
    <row r="728">
      <c r="F728" s="232"/>
    </row>
    <row r="729">
      <c r="F729" s="232"/>
    </row>
    <row r="730">
      <c r="F730" s="232"/>
    </row>
    <row r="731">
      <c r="F731" s="232"/>
    </row>
    <row r="732">
      <c r="F732" s="232"/>
    </row>
    <row r="733">
      <c r="F733" s="232"/>
    </row>
    <row r="734">
      <c r="F734" s="232"/>
    </row>
    <row r="735">
      <c r="F735" s="232"/>
    </row>
    <row r="736">
      <c r="F736" s="232"/>
    </row>
    <row r="737">
      <c r="F737" s="232"/>
    </row>
    <row r="738">
      <c r="F738" s="232"/>
    </row>
    <row r="739">
      <c r="F739" s="232"/>
    </row>
    <row r="740">
      <c r="F740" s="232"/>
    </row>
    <row r="741">
      <c r="F741" s="232"/>
    </row>
    <row r="742">
      <c r="F742" s="232"/>
    </row>
    <row r="743">
      <c r="F743" s="232"/>
    </row>
    <row r="744">
      <c r="F744" s="232"/>
    </row>
    <row r="745">
      <c r="F745" s="232"/>
    </row>
    <row r="746">
      <c r="F746" s="232"/>
    </row>
    <row r="747">
      <c r="F747" s="232"/>
    </row>
    <row r="748">
      <c r="F748" s="232"/>
    </row>
    <row r="749">
      <c r="F749" s="232"/>
    </row>
    <row r="750">
      <c r="F750" s="232"/>
    </row>
    <row r="751">
      <c r="F751" s="232"/>
    </row>
    <row r="752">
      <c r="F752" s="232"/>
    </row>
    <row r="753">
      <c r="F753" s="232"/>
    </row>
    <row r="754">
      <c r="F754" s="232"/>
    </row>
    <row r="755">
      <c r="F755" s="232"/>
    </row>
    <row r="756">
      <c r="F756" s="232"/>
    </row>
    <row r="757">
      <c r="F757" s="232"/>
    </row>
    <row r="758">
      <c r="F758" s="232"/>
    </row>
    <row r="759">
      <c r="F759" s="232"/>
    </row>
    <row r="760">
      <c r="F760" s="232"/>
    </row>
    <row r="761">
      <c r="F761" s="232"/>
    </row>
    <row r="762">
      <c r="F762" s="232"/>
    </row>
    <row r="763">
      <c r="F763" s="232"/>
    </row>
    <row r="764">
      <c r="F764" s="232"/>
    </row>
    <row r="765">
      <c r="F765" s="232"/>
    </row>
    <row r="766">
      <c r="F766" s="232"/>
    </row>
    <row r="767">
      <c r="F767" s="232"/>
    </row>
    <row r="768">
      <c r="F768" s="232"/>
    </row>
    <row r="769">
      <c r="F769" s="232"/>
    </row>
    <row r="770">
      <c r="F770" s="232"/>
    </row>
    <row r="771">
      <c r="F771" s="232"/>
    </row>
    <row r="772">
      <c r="F772" s="232"/>
    </row>
    <row r="773">
      <c r="F773" s="232"/>
    </row>
    <row r="774">
      <c r="F774" s="232"/>
    </row>
    <row r="775">
      <c r="F775" s="232"/>
    </row>
    <row r="776">
      <c r="F776" s="232"/>
    </row>
    <row r="777">
      <c r="F777" s="232"/>
    </row>
    <row r="778">
      <c r="F778" s="232"/>
    </row>
    <row r="779">
      <c r="F779" s="232"/>
    </row>
    <row r="780">
      <c r="F780" s="232"/>
    </row>
    <row r="781">
      <c r="F781" s="232"/>
    </row>
    <row r="782">
      <c r="F782" s="232"/>
    </row>
    <row r="783">
      <c r="F783" s="232"/>
    </row>
    <row r="784">
      <c r="F784" s="232"/>
    </row>
    <row r="785">
      <c r="F785" s="232"/>
    </row>
    <row r="786">
      <c r="F786" s="232"/>
    </row>
    <row r="787">
      <c r="F787" s="232"/>
    </row>
    <row r="788">
      <c r="F788" s="232"/>
    </row>
    <row r="789">
      <c r="F789" s="232"/>
    </row>
    <row r="790">
      <c r="F790" s="232"/>
    </row>
    <row r="791">
      <c r="F791" s="232"/>
    </row>
    <row r="792">
      <c r="F792" s="232"/>
    </row>
    <row r="793">
      <c r="F793" s="232"/>
    </row>
    <row r="794">
      <c r="F794" s="232"/>
    </row>
    <row r="795">
      <c r="F795" s="232"/>
    </row>
    <row r="796">
      <c r="F796" s="232"/>
    </row>
    <row r="797">
      <c r="F797" s="232"/>
    </row>
    <row r="798">
      <c r="F798" s="232"/>
    </row>
    <row r="799">
      <c r="F799" s="232"/>
    </row>
    <row r="800">
      <c r="F800" s="232"/>
    </row>
    <row r="801">
      <c r="F801" s="232"/>
    </row>
    <row r="802">
      <c r="F802" s="232"/>
    </row>
    <row r="803">
      <c r="F803" s="232"/>
    </row>
    <row r="804">
      <c r="F804" s="232"/>
    </row>
    <row r="805">
      <c r="F805" s="232"/>
    </row>
    <row r="806">
      <c r="F806" s="232"/>
    </row>
    <row r="807">
      <c r="F807" s="232"/>
    </row>
    <row r="808">
      <c r="F808" s="232"/>
    </row>
    <row r="809">
      <c r="F809" s="232"/>
    </row>
    <row r="810">
      <c r="F810" s="232"/>
    </row>
    <row r="811">
      <c r="F811" s="232"/>
    </row>
    <row r="812">
      <c r="F812" s="232"/>
    </row>
    <row r="813">
      <c r="F813" s="232"/>
    </row>
    <row r="814">
      <c r="F814" s="232"/>
    </row>
    <row r="815">
      <c r="F815" s="232"/>
    </row>
    <row r="816">
      <c r="F816" s="232"/>
    </row>
    <row r="817">
      <c r="F817" s="232"/>
    </row>
    <row r="818">
      <c r="F818" s="232"/>
    </row>
    <row r="819">
      <c r="F819" s="232"/>
    </row>
    <row r="820">
      <c r="F820" s="232"/>
    </row>
    <row r="821">
      <c r="F821" s="232"/>
    </row>
    <row r="822">
      <c r="F822" s="232"/>
    </row>
    <row r="823">
      <c r="F823" s="232"/>
    </row>
    <row r="824">
      <c r="F824" s="232"/>
    </row>
    <row r="825">
      <c r="F825" s="232"/>
    </row>
    <row r="826">
      <c r="F826" s="232"/>
    </row>
    <row r="827">
      <c r="F827" s="232"/>
    </row>
    <row r="828">
      <c r="F828" s="232"/>
    </row>
    <row r="829">
      <c r="F829" s="232"/>
    </row>
    <row r="830">
      <c r="F830" s="232"/>
    </row>
    <row r="831">
      <c r="F831" s="232"/>
    </row>
    <row r="832">
      <c r="F832" s="232"/>
    </row>
    <row r="833">
      <c r="F833" s="232"/>
    </row>
    <row r="834">
      <c r="F834" s="232"/>
    </row>
    <row r="835">
      <c r="F835" s="232"/>
    </row>
    <row r="836">
      <c r="F836" s="232"/>
    </row>
    <row r="837">
      <c r="F837" s="232"/>
    </row>
    <row r="838">
      <c r="F838" s="232"/>
    </row>
    <row r="839">
      <c r="F839" s="232"/>
    </row>
    <row r="840">
      <c r="F840" s="232"/>
    </row>
    <row r="841">
      <c r="F841" s="232"/>
    </row>
    <row r="842">
      <c r="F842" s="232"/>
    </row>
    <row r="843">
      <c r="F843" s="232"/>
    </row>
    <row r="844">
      <c r="F844" s="232"/>
    </row>
    <row r="845">
      <c r="F845" s="232"/>
    </row>
    <row r="846">
      <c r="F846" s="232"/>
    </row>
    <row r="847">
      <c r="F847" s="232"/>
    </row>
    <row r="848">
      <c r="F848" s="232"/>
    </row>
    <row r="849">
      <c r="F849" s="232"/>
    </row>
    <row r="850">
      <c r="F850" s="232"/>
    </row>
    <row r="851">
      <c r="F851" s="232"/>
    </row>
    <row r="852">
      <c r="F852" s="232"/>
    </row>
    <row r="853">
      <c r="F853" s="232"/>
    </row>
    <row r="854">
      <c r="F854" s="232"/>
    </row>
    <row r="855">
      <c r="F855" s="232"/>
    </row>
    <row r="856">
      <c r="F856" s="232"/>
    </row>
    <row r="857">
      <c r="F857" s="232"/>
    </row>
    <row r="858">
      <c r="F858" s="232"/>
    </row>
    <row r="859">
      <c r="F859" s="232"/>
    </row>
    <row r="860">
      <c r="F860" s="232"/>
    </row>
    <row r="861">
      <c r="F861" s="232"/>
    </row>
    <row r="862">
      <c r="F862" s="232"/>
    </row>
    <row r="863">
      <c r="F863" s="232"/>
    </row>
    <row r="864">
      <c r="F864" s="232"/>
    </row>
    <row r="865">
      <c r="F865" s="232"/>
    </row>
    <row r="866">
      <c r="F866" s="232"/>
    </row>
    <row r="867">
      <c r="F867" s="232"/>
    </row>
    <row r="868">
      <c r="F868" s="232"/>
    </row>
    <row r="869">
      <c r="F869" s="232"/>
    </row>
    <row r="870">
      <c r="F870" s="232"/>
    </row>
    <row r="871">
      <c r="F871" s="232"/>
    </row>
    <row r="872">
      <c r="F872" s="232"/>
    </row>
    <row r="873">
      <c r="F873" s="232"/>
    </row>
    <row r="874">
      <c r="F874" s="232"/>
    </row>
    <row r="875">
      <c r="F875" s="232"/>
    </row>
    <row r="876">
      <c r="F876" s="232"/>
    </row>
    <row r="877">
      <c r="F877" s="232"/>
    </row>
    <row r="878">
      <c r="F878" s="232"/>
    </row>
    <row r="879">
      <c r="F879" s="232"/>
    </row>
    <row r="880">
      <c r="F880" s="232"/>
    </row>
    <row r="881">
      <c r="F881" s="232"/>
    </row>
    <row r="882">
      <c r="F882" s="232"/>
    </row>
    <row r="883">
      <c r="F883" s="232"/>
    </row>
    <row r="884">
      <c r="F884" s="232"/>
    </row>
    <row r="885">
      <c r="F885" s="232"/>
    </row>
    <row r="886">
      <c r="F886" s="232"/>
    </row>
    <row r="887">
      <c r="F887" s="232"/>
    </row>
    <row r="888">
      <c r="F888" s="232"/>
    </row>
    <row r="889">
      <c r="F889" s="232"/>
    </row>
    <row r="890">
      <c r="F890" s="232"/>
    </row>
    <row r="891">
      <c r="F891" s="232"/>
    </row>
    <row r="892">
      <c r="F892" s="232"/>
    </row>
    <row r="893">
      <c r="F893" s="232"/>
    </row>
    <row r="894">
      <c r="F894" s="232"/>
    </row>
    <row r="895">
      <c r="F895" s="232"/>
    </row>
    <row r="896">
      <c r="F896" s="232"/>
    </row>
    <row r="897">
      <c r="F897" s="232"/>
    </row>
    <row r="898">
      <c r="F898" s="232"/>
    </row>
    <row r="899">
      <c r="F899" s="232"/>
    </row>
    <row r="900">
      <c r="F900" s="232"/>
    </row>
    <row r="901">
      <c r="F901" s="232"/>
    </row>
    <row r="902">
      <c r="F902" s="232"/>
    </row>
    <row r="903">
      <c r="F903" s="232"/>
    </row>
    <row r="904">
      <c r="F904" s="232"/>
    </row>
    <row r="905">
      <c r="F905" s="232"/>
    </row>
    <row r="906">
      <c r="F906" s="232"/>
    </row>
    <row r="907">
      <c r="F907" s="232"/>
    </row>
    <row r="908">
      <c r="F908" s="232"/>
    </row>
    <row r="909">
      <c r="F909" s="232"/>
    </row>
    <row r="910">
      <c r="F910" s="232"/>
    </row>
    <row r="911">
      <c r="F911" s="232"/>
    </row>
    <row r="912">
      <c r="F912" s="232"/>
    </row>
    <row r="913">
      <c r="F913" s="232"/>
    </row>
    <row r="914">
      <c r="F914" s="232"/>
    </row>
    <row r="915">
      <c r="F915" s="232"/>
    </row>
    <row r="916">
      <c r="F916" s="232"/>
    </row>
    <row r="917">
      <c r="F917" s="232"/>
    </row>
    <row r="918">
      <c r="F918" s="232"/>
    </row>
    <row r="919">
      <c r="F919" s="232"/>
    </row>
    <row r="920">
      <c r="F920" s="232"/>
    </row>
    <row r="921">
      <c r="F921" s="232"/>
    </row>
    <row r="922">
      <c r="F922" s="232"/>
    </row>
    <row r="923">
      <c r="F923" s="232"/>
    </row>
    <row r="924">
      <c r="F924" s="232"/>
    </row>
    <row r="925">
      <c r="F925" s="232"/>
    </row>
    <row r="926">
      <c r="F926" s="232"/>
    </row>
    <row r="927">
      <c r="F927" s="232"/>
    </row>
    <row r="928">
      <c r="F928" s="232"/>
    </row>
    <row r="929">
      <c r="F929" s="232"/>
    </row>
    <row r="930">
      <c r="F930" s="232"/>
    </row>
    <row r="931">
      <c r="F931" s="232"/>
    </row>
    <row r="932">
      <c r="F932" s="232"/>
    </row>
    <row r="933">
      <c r="F933" s="232"/>
    </row>
    <row r="934">
      <c r="F934" s="232"/>
    </row>
    <row r="935">
      <c r="F935" s="232"/>
    </row>
    <row r="936">
      <c r="F936" s="232"/>
    </row>
    <row r="937">
      <c r="F937" s="232"/>
    </row>
    <row r="938">
      <c r="F938" s="232"/>
    </row>
    <row r="939">
      <c r="F939" s="232"/>
    </row>
    <row r="940">
      <c r="F940" s="232"/>
    </row>
    <row r="941">
      <c r="F941" s="232"/>
    </row>
    <row r="942">
      <c r="F942" s="232"/>
    </row>
    <row r="943">
      <c r="F943" s="232"/>
    </row>
    <row r="944">
      <c r="F944" s="232"/>
    </row>
    <row r="945">
      <c r="F945" s="232"/>
    </row>
    <row r="946">
      <c r="F946" s="232"/>
    </row>
    <row r="947">
      <c r="F947" s="232"/>
    </row>
    <row r="948">
      <c r="F948" s="232"/>
    </row>
    <row r="949">
      <c r="F949" s="232"/>
    </row>
    <row r="950">
      <c r="F950" s="232"/>
    </row>
    <row r="951">
      <c r="F951" s="232"/>
    </row>
    <row r="952">
      <c r="F952" s="232"/>
    </row>
    <row r="953">
      <c r="F953" s="232"/>
    </row>
    <row r="954">
      <c r="F954" s="232"/>
    </row>
    <row r="955">
      <c r="F955" s="2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0"/>
    <col customWidth="1" min="2" max="2" width="10.29"/>
    <col customWidth="1" min="3" max="3" width="8.14"/>
    <col customWidth="1" min="4" max="4" width="10.14"/>
    <col customWidth="1" min="5" max="5" width="14.14"/>
    <col customWidth="1" min="6" max="6" width="7.14"/>
    <col customWidth="1" min="7" max="7" width="5.57"/>
    <col customWidth="1" min="8" max="8" width="13.43"/>
    <col customWidth="1" min="9" max="9" width="21.57"/>
    <col customWidth="1" min="10" max="10" width="9.57"/>
    <col customWidth="1" min="11" max="11" width="16.86"/>
    <col customWidth="1" min="12" max="12" width="9.43"/>
    <col customWidth="1" min="13" max="13" width="11.29"/>
    <col customWidth="1" min="14" max="36" width="21.57"/>
  </cols>
  <sheetData>
    <row r="1" ht="17.25" customHeight="1">
      <c r="A1" s="7" t="s">
        <v>697</v>
      </c>
      <c r="B1" s="7" t="s">
        <v>2</v>
      </c>
      <c r="C1" s="7" t="s">
        <v>698</v>
      </c>
      <c r="D1" s="7" t="s">
        <v>3</v>
      </c>
      <c r="E1" s="7" t="s">
        <v>699</v>
      </c>
      <c r="F1" s="7" t="s">
        <v>5</v>
      </c>
      <c r="G1" s="7" t="s">
        <v>12</v>
      </c>
      <c r="H1" s="7" t="s">
        <v>700</v>
      </c>
      <c r="I1" s="7" t="s">
        <v>6</v>
      </c>
      <c r="J1" s="7" t="s">
        <v>701</v>
      </c>
      <c r="K1" s="7" t="s">
        <v>702</v>
      </c>
      <c r="L1" s="7" t="s">
        <v>703</v>
      </c>
      <c r="M1" s="7" t="s">
        <v>704</v>
      </c>
      <c r="N1" s="7" t="s">
        <v>705</v>
      </c>
      <c r="O1" s="7" t="s">
        <v>706</v>
      </c>
      <c r="P1" s="7" t="s">
        <v>707</v>
      </c>
      <c r="Q1" s="7" t="s">
        <v>708</v>
      </c>
      <c r="R1" s="7" t="s">
        <v>709</v>
      </c>
      <c r="S1" s="7" t="s">
        <v>710</v>
      </c>
      <c r="T1" s="7" t="s">
        <v>27</v>
      </c>
      <c r="U1" s="7" t="s">
        <v>711</v>
      </c>
      <c r="V1" s="7" t="s">
        <v>712</v>
      </c>
      <c r="W1" s="7" t="s">
        <v>713</v>
      </c>
      <c r="X1" s="7" t="s">
        <v>714</v>
      </c>
      <c r="Y1" s="7" t="s">
        <v>715</v>
      </c>
      <c r="Z1" s="7" t="s">
        <v>716</v>
      </c>
      <c r="AA1" s="7" t="s">
        <v>717</v>
      </c>
      <c r="AB1" s="7" t="s">
        <v>718</v>
      </c>
      <c r="AC1" s="7" t="s">
        <v>719</v>
      </c>
      <c r="AD1" s="7" t="s">
        <v>720</v>
      </c>
    </row>
    <row r="2">
      <c r="A2" s="197">
        <v>43593.66315384259</v>
      </c>
      <c r="B2" s="7" t="s">
        <v>66</v>
      </c>
      <c r="C2" s="199" t="s">
        <v>34</v>
      </c>
      <c r="D2" s="7" t="s">
        <v>67</v>
      </c>
      <c r="E2" s="7" t="s">
        <v>721</v>
      </c>
      <c r="F2" s="7" t="s">
        <v>32</v>
      </c>
      <c r="G2" s="7" t="s">
        <v>33</v>
      </c>
      <c r="H2" s="7">
        <v>1.7742498259E10</v>
      </c>
      <c r="I2" s="7" t="s">
        <v>70</v>
      </c>
      <c r="J2" s="7" t="s">
        <v>71</v>
      </c>
      <c r="K2" s="52">
        <v>43710.0</v>
      </c>
      <c r="L2" s="7" t="s">
        <v>72</v>
      </c>
      <c r="M2" s="52">
        <v>43469.0</v>
      </c>
      <c r="S2" s="7" t="s">
        <v>723</v>
      </c>
      <c r="T2" s="199" t="s">
        <v>724</v>
      </c>
      <c r="U2" s="7" t="s">
        <v>725</v>
      </c>
      <c r="V2" s="7" t="s">
        <v>726</v>
      </c>
      <c r="W2" s="7" t="s">
        <v>727</v>
      </c>
      <c r="X2" s="7" t="s">
        <v>728</v>
      </c>
      <c r="Y2" s="7" t="s">
        <v>729</v>
      </c>
      <c r="Z2" s="7" t="s">
        <v>730</v>
      </c>
      <c r="AA2" s="7" t="s">
        <v>731</v>
      </c>
      <c r="AB2" s="7" t="s">
        <v>730</v>
      </c>
      <c r="AC2" s="7" t="s">
        <v>730</v>
      </c>
      <c r="AD2" s="202"/>
    </row>
    <row r="3">
      <c r="A3" s="197">
        <v>43599.54686378472</v>
      </c>
      <c r="B3" s="7" t="s">
        <v>102</v>
      </c>
      <c r="C3" s="199" t="s">
        <v>34</v>
      </c>
      <c r="D3" s="7" t="s">
        <v>103</v>
      </c>
      <c r="E3" s="7" t="s">
        <v>732</v>
      </c>
      <c r="F3" s="7" t="s">
        <v>32</v>
      </c>
      <c r="G3" s="7" t="s">
        <v>33</v>
      </c>
      <c r="H3" s="7">
        <v>7.748230934E9</v>
      </c>
      <c r="I3" s="7" t="s">
        <v>106</v>
      </c>
      <c r="J3" s="7" t="s">
        <v>107</v>
      </c>
      <c r="K3" s="52">
        <v>42930.0</v>
      </c>
      <c r="R3" s="199" t="s">
        <v>733</v>
      </c>
      <c r="S3" s="7" t="s">
        <v>127</v>
      </c>
      <c r="T3" s="199" t="s">
        <v>734</v>
      </c>
      <c r="U3" s="7" t="s">
        <v>735</v>
      </c>
      <c r="V3" s="7" t="s">
        <v>736</v>
      </c>
      <c r="W3" s="7" t="s">
        <v>737</v>
      </c>
      <c r="X3" s="7" t="s">
        <v>728</v>
      </c>
      <c r="Y3" s="7" t="s">
        <v>729</v>
      </c>
      <c r="Z3" s="7" t="s">
        <v>738</v>
      </c>
      <c r="AA3" s="7" t="s">
        <v>739</v>
      </c>
      <c r="AB3" s="7" t="s">
        <v>738</v>
      </c>
      <c r="AC3" s="7" t="s">
        <v>738</v>
      </c>
    </row>
    <row r="4">
      <c r="A4" s="197">
        <v>43598.636084791666</v>
      </c>
      <c r="B4" s="7" t="s">
        <v>741</v>
      </c>
      <c r="C4" s="199" t="s">
        <v>51</v>
      </c>
      <c r="D4" s="7" t="s">
        <v>120</v>
      </c>
      <c r="E4" s="7" t="s">
        <v>743</v>
      </c>
      <c r="F4" s="7" t="s">
        <v>50</v>
      </c>
      <c r="G4" s="7" t="s">
        <v>33</v>
      </c>
      <c r="H4" s="7">
        <v>8.644141811E9</v>
      </c>
      <c r="I4" s="7" t="s">
        <v>744</v>
      </c>
      <c r="J4" s="7" t="s">
        <v>745</v>
      </c>
      <c r="K4" s="52">
        <v>41205.0</v>
      </c>
      <c r="L4" s="7" t="s">
        <v>126</v>
      </c>
      <c r="M4" s="52">
        <v>42245.0</v>
      </c>
      <c r="R4" s="199" t="s">
        <v>746</v>
      </c>
      <c r="S4" s="7" t="s">
        <v>127</v>
      </c>
      <c r="T4" s="199" t="s">
        <v>747</v>
      </c>
      <c r="U4" s="7" t="s">
        <v>748</v>
      </c>
      <c r="V4" s="7" t="s">
        <v>749</v>
      </c>
      <c r="W4" s="7" t="s">
        <v>750</v>
      </c>
      <c r="X4" s="7" t="s">
        <v>751</v>
      </c>
      <c r="Y4" s="7" t="s">
        <v>729</v>
      </c>
      <c r="Z4" s="7" t="s">
        <v>752</v>
      </c>
      <c r="AA4" s="7" t="s">
        <v>753</v>
      </c>
      <c r="AB4" s="7" t="s">
        <v>752</v>
      </c>
      <c r="AC4" s="7" t="s">
        <v>752</v>
      </c>
    </row>
    <row r="5">
      <c r="A5" s="197">
        <v>43598.580818125</v>
      </c>
      <c r="B5" s="7" t="s">
        <v>754</v>
      </c>
      <c r="C5" s="199" t="s">
        <v>51</v>
      </c>
      <c r="D5" s="7" t="s">
        <v>755</v>
      </c>
      <c r="E5" s="7" t="s">
        <v>756</v>
      </c>
      <c r="F5" s="7" t="s">
        <v>50</v>
      </c>
      <c r="G5" s="7" t="s">
        <v>33</v>
      </c>
      <c r="H5" s="7">
        <v>9.034879878E9</v>
      </c>
      <c r="I5" s="7" t="s">
        <v>132</v>
      </c>
      <c r="J5" s="7" t="s">
        <v>133</v>
      </c>
      <c r="K5" s="52">
        <v>42276.0</v>
      </c>
      <c r="L5" s="7" t="s">
        <v>134</v>
      </c>
      <c r="M5" s="52">
        <v>42939.0</v>
      </c>
      <c r="R5" s="199" t="s">
        <v>757</v>
      </c>
      <c r="S5" s="7" t="s">
        <v>758</v>
      </c>
      <c r="T5" s="199" t="s">
        <v>759</v>
      </c>
      <c r="U5" s="7" t="s">
        <v>760</v>
      </c>
      <c r="V5" s="7" t="s">
        <v>761</v>
      </c>
      <c r="W5" s="7" t="s">
        <v>762</v>
      </c>
      <c r="X5" s="7" t="s">
        <v>728</v>
      </c>
      <c r="Y5" s="7" t="s">
        <v>738</v>
      </c>
      <c r="Z5" s="7" t="s">
        <v>763</v>
      </c>
      <c r="AA5" s="7" t="s">
        <v>764</v>
      </c>
      <c r="AB5" s="7" t="s">
        <v>763</v>
      </c>
      <c r="AC5" s="7" t="s">
        <v>763</v>
      </c>
    </row>
    <row r="6">
      <c r="A6" s="197">
        <v>43599.52875201389</v>
      </c>
      <c r="B6" s="7" t="s">
        <v>186</v>
      </c>
      <c r="C6" s="199" t="s">
        <v>196</v>
      </c>
      <c r="D6" s="7" t="s">
        <v>193</v>
      </c>
      <c r="E6" s="7" t="s">
        <v>765</v>
      </c>
      <c r="F6" s="7" t="s">
        <v>766</v>
      </c>
      <c r="G6" s="7" t="s">
        <v>33</v>
      </c>
      <c r="I6" s="7" t="s">
        <v>767</v>
      </c>
      <c r="J6" s="7" t="s">
        <v>198</v>
      </c>
      <c r="K6" s="52">
        <v>42699.0</v>
      </c>
      <c r="S6" s="7" t="s">
        <v>199</v>
      </c>
      <c r="X6" s="7" t="s">
        <v>751</v>
      </c>
      <c r="Y6" s="7" t="s">
        <v>738</v>
      </c>
      <c r="Z6" s="7" t="s">
        <v>768</v>
      </c>
      <c r="AB6" s="7" t="s">
        <v>768</v>
      </c>
      <c r="AC6" s="7" t="s">
        <v>768</v>
      </c>
    </row>
    <row r="7">
      <c r="A7" s="197">
        <v>43598.99391981481</v>
      </c>
      <c r="B7" s="7" t="s">
        <v>200</v>
      </c>
      <c r="C7" s="199" t="s">
        <v>34</v>
      </c>
      <c r="D7" s="7" t="s">
        <v>201</v>
      </c>
      <c r="E7" s="7" t="s">
        <v>769</v>
      </c>
      <c r="F7" s="7" t="s">
        <v>423</v>
      </c>
      <c r="G7" s="7" t="s">
        <v>33</v>
      </c>
      <c r="H7" s="7">
        <v>7.742597428E9</v>
      </c>
      <c r="I7" s="7" t="s">
        <v>770</v>
      </c>
      <c r="J7" s="7" t="s">
        <v>771</v>
      </c>
      <c r="K7" s="52">
        <v>41975.0</v>
      </c>
      <c r="L7" s="7" t="s">
        <v>772</v>
      </c>
      <c r="M7" s="52">
        <v>42578.0</v>
      </c>
      <c r="R7" s="199" t="s">
        <v>773</v>
      </c>
      <c r="S7" s="7" t="s">
        <v>774</v>
      </c>
      <c r="T7" s="199" t="s">
        <v>775</v>
      </c>
      <c r="U7" s="7" t="s">
        <v>776</v>
      </c>
      <c r="V7" s="7" t="s">
        <v>777</v>
      </c>
      <c r="X7" s="7" t="s">
        <v>778</v>
      </c>
      <c r="Y7" s="7" t="s">
        <v>729</v>
      </c>
      <c r="Z7" s="7" t="s">
        <v>779</v>
      </c>
      <c r="AA7" s="7" t="s">
        <v>780</v>
      </c>
      <c r="AB7" s="7" t="s">
        <v>729</v>
      </c>
      <c r="AC7" s="7" t="s">
        <v>779</v>
      </c>
    </row>
    <row r="8">
      <c r="A8" s="197">
        <v>43599.59318538195</v>
      </c>
      <c r="B8" s="7" t="s">
        <v>781</v>
      </c>
      <c r="C8" s="199" t="s">
        <v>329</v>
      </c>
      <c r="D8" s="7" t="s">
        <v>209</v>
      </c>
      <c r="E8" s="7" t="s">
        <v>782</v>
      </c>
      <c r="F8" s="7" t="s">
        <v>783</v>
      </c>
      <c r="G8" s="7" t="s">
        <v>33</v>
      </c>
      <c r="H8" s="7">
        <v>4.015292831E9</v>
      </c>
      <c r="I8" s="7" t="s">
        <v>212</v>
      </c>
      <c r="J8" s="7" t="s">
        <v>784</v>
      </c>
      <c r="K8" s="52">
        <v>41380.0</v>
      </c>
      <c r="L8" s="7" t="s">
        <v>214</v>
      </c>
      <c r="M8" s="52">
        <v>42272.0</v>
      </c>
      <c r="N8" s="7" t="s">
        <v>215</v>
      </c>
      <c r="O8" s="52">
        <v>42637.0</v>
      </c>
      <c r="R8" s="199" t="s">
        <v>785</v>
      </c>
      <c r="S8" s="7" t="s">
        <v>216</v>
      </c>
      <c r="T8" s="199" t="s">
        <v>786</v>
      </c>
      <c r="U8" s="7" t="s">
        <v>787</v>
      </c>
      <c r="V8" s="7" t="s">
        <v>788</v>
      </c>
      <c r="W8" s="7" t="s">
        <v>789</v>
      </c>
      <c r="X8" s="7" t="s">
        <v>728</v>
      </c>
      <c r="Y8" s="7" t="s">
        <v>729</v>
      </c>
      <c r="Z8" s="7" t="s">
        <v>781</v>
      </c>
      <c r="AA8" s="7" t="s">
        <v>790</v>
      </c>
      <c r="AB8" s="7" t="s">
        <v>781</v>
      </c>
      <c r="AC8" s="7" t="s">
        <v>781</v>
      </c>
    </row>
    <row r="9">
      <c r="A9" s="197">
        <v>43599.60211074074</v>
      </c>
      <c r="B9" s="7" t="s">
        <v>217</v>
      </c>
      <c r="C9" s="199" t="s">
        <v>189</v>
      </c>
      <c r="D9" s="7" t="s">
        <v>218</v>
      </c>
      <c r="E9" s="7" t="s">
        <v>791</v>
      </c>
      <c r="F9" s="7" t="s">
        <v>154</v>
      </c>
      <c r="G9" s="7" t="s">
        <v>33</v>
      </c>
      <c r="H9" s="7">
        <v>8.027609519E9</v>
      </c>
      <c r="I9" s="7" t="s">
        <v>221</v>
      </c>
      <c r="J9" s="7" t="s">
        <v>222</v>
      </c>
      <c r="K9" s="52">
        <v>42411.0</v>
      </c>
      <c r="L9" s="7" t="s">
        <v>792</v>
      </c>
      <c r="M9" s="52">
        <v>43281.0</v>
      </c>
      <c r="R9" s="199" t="s">
        <v>793</v>
      </c>
      <c r="S9" s="7" t="s">
        <v>224</v>
      </c>
      <c r="T9" s="199" t="s">
        <v>794</v>
      </c>
      <c r="U9" s="7" t="s">
        <v>795</v>
      </c>
      <c r="W9" s="7" t="s">
        <v>796</v>
      </c>
      <c r="X9" s="7" t="s">
        <v>728</v>
      </c>
      <c r="Y9" s="7" t="s">
        <v>729</v>
      </c>
      <c r="Z9" s="7" t="s">
        <v>797</v>
      </c>
      <c r="AA9" s="7" t="s">
        <v>798</v>
      </c>
      <c r="AB9" s="7" t="s">
        <v>797</v>
      </c>
      <c r="AC9" s="7" t="s">
        <v>797</v>
      </c>
    </row>
    <row r="10">
      <c r="A10" s="197">
        <v>43598.60183025463</v>
      </c>
      <c r="B10" s="7" t="s">
        <v>225</v>
      </c>
      <c r="C10" s="199" t="s">
        <v>34</v>
      </c>
      <c r="D10" s="7" t="s">
        <v>226</v>
      </c>
      <c r="E10" s="7" t="s">
        <v>799</v>
      </c>
      <c r="F10" s="7" t="s">
        <v>32</v>
      </c>
      <c r="G10" s="7" t="s">
        <v>33</v>
      </c>
      <c r="H10" s="7">
        <v>4.845606471E9</v>
      </c>
      <c r="I10" s="7" t="s">
        <v>229</v>
      </c>
      <c r="J10" s="7" t="s">
        <v>230</v>
      </c>
      <c r="K10" s="52">
        <v>42895.0</v>
      </c>
      <c r="R10" s="199" t="s">
        <v>801</v>
      </c>
      <c r="S10" s="7" t="s">
        <v>216</v>
      </c>
      <c r="T10" s="199" t="s">
        <v>802</v>
      </c>
      <c r="U10" s="7" t="s">
        <v>804</v>
      </c>
      <c r="V10" s="7" t="s">
        <v>805</v>
      </c>
      <c r="W10" s="7" t="s">
        <v>806</v>
      </c>
      <c r="X10" s="7" t="s">
        <v>728</v>
      </c>
      <c r="Y10" s="7" t="s">
        <v>729</v>
      </c>
      <c r="Z10" s="7" t="s">
        <v>807</v>
      </c>
      <c r="AB10" s="7" t="s">
        <v>807</v>
      </c>
      <c r="AC10" s="7" t="s">
        <v>807</v>
      </c>
    </row>
    <row r="11">
      <c r="A11" s="197">
        <v>43595.65058518518</v>
      </c>
      <c r="B11" s="7" t="s">
        <v>255</v>
      </c>
      <c r="C11" s="199" t="s">
        <v>51</v>
      </c>
      <c r="D11" s="7" t="s">
        <v>256</v>
      </c>
      <c r="E11" s="7" t="s">
        <v>808</v>
      </c>
      <c r="F11" s="7" t="s">
        <v>50</v>
      </c>
      <c r="G11" s="7" t="s">
        <v>33</v>
      </c>
      <c r="H11" s="7">
        <v>6.037382813E9</v>
      </c>
      <c r="I11" s="7" t="s">
        <v>259</v>
      </c>
      <c r="J11" s="7" t="s">
        <v>260</v>
      </c>
      <c r="K11" s="52">
        <v>41904.0</v>
      </c>
      <c r="L11" s="7" t="s">
        <v>261</v>
      </c>
      <c r="M11" s="52">
        <v>42737.0</v>
      </c>
      <c r="R11" s="199" t="s">
        <v>809</v>
      </c>
      <c r="S11" s="7" t="s">
        <v>262</v>
      </c>
      <c r="T11" s="199" t="s">
        <v>810</v>
      </c>
      <c r="U11" s="7" t="s">
        <v>811</v>
      </c>
      <c r="W11" s="7" t="s">
        <v>812</v>
      </c>
      <c r="X11" s="7" t="s">
        <v>728</v>
      </c>
      <c r="Y11" s="7" t="s">
        <v>729</v>
      </c>
      <c r="Z11" s="7" t="s">
        <v>813</v>
      </c>
      <c r="AA11" s="7" t="s">
        <v>814</v>
      </c>
      <c r="AB11" s="7" t="s">
        <v>813</v>
      </c>
      <c r="AC11" s="7" t="s">
        <v>813</v>
      </c>
    </row>
    <row r="12">
      <c r="A12" s="197">
        <v>43599.617426365745</v>
      </c>
      <c r="B12" s="7" t="s">
        <v>255</v>
      </c>
      <c r="C12" s="199" t="s">
        <v>189</v>
      </c>
      <c r="D12" s="7" t="s">
        <v>815</v>
      </c>
      <c r="E12" s="7" t="s">
        <v>816</v>
      </c>
      <c r="F12" s="7" t="s">
        <v>154</v>
      </c>
      <c r="G12" s="7" t="s">
        <v>33</v>
      </c>
      <c r="H12" s="7" t="s">
        <v>266</v>
      </c>
      <c r="I12" s="7" t="s">
        <v>267</v>
      </c>
      <c r="J12" s="7" t="s">
        <v>817</v>
      </c>
      <c r="K12" s="52">
        <v>42887.0</v>
      </c>
      <c r="U12" s="7" t="s">
        <v>818</v>
      </c>
      <c r="V12" s="7" t="s">
        <v>819</v>
      </c>
      <c r="W12" s="7" t="s">
        <v>820</v>
      </c>
      <c r="X12" s="7" t="s">
        <v>728</v>
      </c>
      <c r="Y12" s="7" t="s">
        <v>729</v>
      </c>
      <c r="Z12" s="7" t="s">
        <v>821</v>
      </c>
      <c r="AA12" s="7" t="s">
        <v>172</v>
      </c>
      <c r="AB12" s="7" t="s">
        <v>821</v>
      </c>
      <c r="AC12" s="7" t="s">
        <v>821</v>
      </c>
    </row>
    <row r="13">
      <c r="A13" s="197">
        <v>43598.618878368055</v>
      </c>
      <c r="B13" s="7" t="s">
        <v>269</v>
      </c>
      <c r="C13" s="199" t="s">
        <v>273</v>
      </c>
      <c r="D13" s="7" t="s">
        <v>270</v>
      </c>
      <c r="E13" s="7" t="s">
        <v>822</v>
      </c>
      <c r="F13" s="7" t="s">
        <v>272</v>
      </c>
      <c r="G13" s="7" t="s">
        <v>33</v>
      </c>
      <c r="H13" s="7">
        <v>5.182818688E9</v>
      </c>
      <c r="I13" s="7" t="s">
        <v>823</v>
      </c>
      <c r="J13" s="7" t="s">
        <v>824</v>
      </c>
      <c r="K13" s="52">
        <v>42667.0</v>
      </c>
      <c r="S13" s="7" t="s">
        <v>825</v>
      </c>
      <c r="U13" s="7" t="s">
        <v>826</v>
      </c>
      <c r="V13" s="7" t="s">
        <v>827</v>
      </c>
      <c r="W13" s="7" t="s">
        <v>828</v>
      </c>
      <c r="X13" s="7" t="s">
        <v>728</v>
      </c>
      <c r="Y13" s="7" t="s">
        <v>738</v>
      </c>
      <c r="Z13" s="7" t="s">
        <v>829</v>
      </c>
      <c r="AB13" s="7" t="s">
        <v>829</v>
      </c>
      <c r="AC13" s="7" t="s">
        <v>829</v>
      </c>
    </row>
    <row r="14">
      <c r="A14" s="197">
        <v>43595.39542480324</v>
      </c>
      <c r="B14" s="7" t="s">
        <v>278</v>
      </c>
      <c r="C14" s="199" t="s">
        <v>34</v>
      </c>
      <c r="D14" s="7" t="s">
        <v>742</v>
      </c>
      <c r="E14" s="7" t="s">
        <v>830</v>
      </c>
      <c r="F14" s="7" t="s">
        <v>32</v>
      </c>
      <c r="G14" s="7" t="s">
        <v>33</v>
      </c>
      <c r="H14" s="7">
        <v>4.01529542E9</v>
      </c>
      <c r="I14" s="7" t="s">
        <v>831</v>
      </c>
      <c r="J14" s="7" t="s">
        <v>283</v>
      </c>
      <c r="K14" s="52">
        <v>41464.0</v>
      </c>
      <c r="L14" s="7" t="s">
        <v>284</v>
      </c>
      <c r="M14" s="52">
        <v>42707.0</v>
      </c>
      <c r="N14" s="7" t="s">
        <v>832</v>
      </c>
      <c r="R14" s="199" t="s">
        <v>833</v>
      </c>
      <c r="S14" s="7" t="s">
        <v>286</v>
      </c>
      <c r="T14" s="199" t="s">
        <v>834</v>
      </c>
      <c r="U14" s="7" t="s">
        <v>835</v>
      </c>
      <c r="V14" s="7" t="s">
        <v>836</v>
      </c>
      <c r="W14" s="7" t="s">
        <v>837</v>
      </c>
      <c r="X14" s="7" t="s">
        <v>838</v>
      </c>
      <c r="Y14" s="7" t="s">
        <v>729</v>
      </c>
      <c r="Z14" s="7" t="s">
        <v>839</v>
      </c>
      <c r="AB14" s="7" t="s">
        <v>839</v>
      </c>
      <c r="AC14" s="7" t="s">
        <v>839</v>
      </c>
    </row>
    <row r="15">
      <c r="A15" s="197">
        <v>43598.59806405092</v>
      </c>
      <c r="B15" s="7" t="s">
        <v>288</v>
      </c>
      <c r="C15" s="199" t="s">
        <v>292</v>
      </c>
      <c r="D15" s="7" t="s">
        <v>289</v>
      </c>
      <c r="E15" s="7" t="s">
        <v>840</v>
      </c>
      <c r="F15" s="7" t="s">
        <v>291</v>
      </c>
      <c r="G15" s="7" t="s">
        <v>33</v>
      </c>
      <c r="H15" s="7" t="s">
        <v>293</v>
      </c>
      <c r="I15" s="7" t="s">
        <v>841</v>
      </c>
      <c r="J15" s="7" t="s">
        <v>107</v>
      </c>
      <c r="K15" s="52">
        <v>41842.0</v>
      </c>
      <c r="L15" s="7" t="s">
        <v>295</v>
      </c>
      <c r="M15" s="52">
        <v>42579.0</v>
      </c>
      <c r="R15" s="199" t="s">
        <v>842</v>
      </c>
      <c r="S15" s="7" t="s">
        <v>296</v>
      </c>
      <c r="T15" s="199" t="s">
        <v>794</v>
      </c>
      <c r="U15" s="7" t="s">
        <v>843</v>
      </c>
      <c r="V15" s="7" t="s">
        <v>844</v>
      </c>
      <c r="X15" s="7" t="s">
        <v>728</v>
      </c>
      <c r="Y15" s="7" t="s">
        <v>738</v>
      </c>
      <c r="Z15" s="7" t="s">
        <v>845</v>
      </c>
      <c r="AB15" s="7" t="s">
        <v>845</v>
      </c>
      <c r="AC15" s="7" t="s">
        <v>845</v>
      </c>
    </row>
    <row r="16">
      <c r="A16" s="197">
        <v>43598.56317001158</v>
      </c>
      <c r="B16" s="7" t="s">
        <v>326</v>
      </c>
      <c r="C16" s="199" t="s">
        <v>329</v>
      </c>
      <c r="D16" s="7" t="s">
        <v>327</v>
      </c>
      <c r="E16" s="7" t="s">
        <v>846</v>
      </c>
      <c r="F16" s="7" t="s">
        <v>392</v>
      </c>
      <c r="G16" s="7" t="s">
        <v>33</v>
      </c>
      <c r="H16" s="7">
        <v>6.036670569E9</v>
      </c>
      <c r="I16" s="7" t="s">
        <v>847</v>
      </c>
      <c r="J16" s="7" t="s">
        <v>848</v>
      </c>
      <c r="K16" s="52">
        <v>41808.0</v>
      </c>
      <c r="L16" s="7" t="s">
        <v>849</v>
      </c>
      <c r="M16" s="52">
        <v>42868.0</v>
      </c>
      <c r="R16" s="199" t="s">
        <v>850</v>
      </c>
      <c r="S16" s="7" t="s">
        <v>334</v>
      </c>
      <c r="T16" s="199" t="s">
        <v>773</v>
      </c>
      <c r="U16" s="7" t="s">
        <v>851</v>
      </c>
      <c r="V16" s="7" t="s">
        <v>852</v>
      </c>
      <c r="W16" s="7" t="s">
        <v>853</v>
      </c>
      <c r="X16" s="7" t="s">
        <v>751</v>
      </c>
      <c r="Y16" s="7" t="s">
        <v>738</v>
      </c>
      <c r="Z16" s="7" t="s">
        <v>854</v>
      </c>
      <c r="AA16" s="7" t="s">
        <v>855</v>
      </c>
      <c r="AB16" s="7" t="s">
        <v>854</v>
      </c>
      <c r="AC16" s="7" t="s">
        <v>854</v>
      </c>
    </row>
    <row r="17">
      <c r="A17" s="197">
        <v>43598.66521798611</v>
      </c>
      <c r="B17" s="7" t="s">
        <v>856</v>
      </c>
      <c r="C17" s="199" t="s">
        <v>34</v>
      </c>
      <c r="D17" s="7" t="s">
        <v>358</v>
      </c>
      <c r="E17" s="7" t="s">
        <v>857</v>
      </c>
      <c r="F17" s="7" t="s">
        <v>32</v>
      </c>
      <c r="G17" s="7" t="s">
        <v>33</v>
      </c>
      <c r="H17" s="7">
        <v>9.788350075E9</v>
      </c>
      <c r="I17" s="7" t="s">
        <v>858</v>
      </c>
      <c r="J17" s="7" t="s">
        <v>859</v>
      </c>
      <c r="K17" s="52">
        <v>42457.0</v>
      </c>
      <c r="L17" s="7" t="s">
        <v>771</v>
      </c>
      <c r="M17" s="52">
        <v>43276.0</v>
      </c>
      <c r="R17" s="199" t="s">
        <v>860</v>
      </c>
      <c r="S17" s="7" t="s">
        <v>364</v>
      </c>
      <c r="T17" s="199" t="s">
        <v>861</v>
      </c>
      <c r="X17" s="7" t="s">
        <v>838</v>
      </c>
      <c r="Y17" s="7" t="s">
        <v>729</v>
      </c>
      <c r="Z17" s="7" t="s">
        <v>862</v>
      </c>
      <c r="AA17" s="7" t="s">
        <v>863</v>
      </c>
      <c r="AB17" s="7" t="s">
        <v>862</v>
      </c>
      <c r="AC17" s="7" t="s">
        <v>862</v>
      </c>
    </row>
    <row r="18">
      <c r="A18" s="197">
        <v>43598.58287569444</v>
      </c>
      <c r="B18" s="7" t="s">
        <v>318</v>
      </c>
      <c r="C18" s="199" t="s">
        <v>314</v>
      </c>
      <c r="D18" s="7" t="s">
        <v>365</v>
      </c>
      <c r="E18" s="7" t="s">
        <v>864</v>
      </c>
      <c r="F18" s="7" t="s">
        <v>145</v>
      </c>
      <c r="G18" s="7" t="s">
        <v>33</v>
      </c>
      <c r="H18" s="7" t="s">
        <v>382</v>
      </c>
      <c r="I18" s="7" t="s">
        <v>865</v>
      </c>
      <c r="J18" s="7" t="s">
        <v>866</v>
      </c>
      <c r="K18" s="52">
        <v>42096.0</v>
      </c>
      <c r="L18" s="7" t="s">
        <v>395</v>
      </c>
      <c r="M18" s="52">
        <v>43003.0</v>
      </c>
      <c r="S18" s="7" t="s">
        <v>108</v>
      </c>
      <c r="T18" s="199" t="s">
        <v>867</v>
      </c>
      <c r="U18" s="7" t="s">
        <v>868</v>
      </c>
      <c r="V18" s="7" t="s">
        <v>869</v>
      </c>
      <c r="W18" s="7" t="s">
        <v>870</v>
      </c>
      <c r="X18" s="7" t="s">
        <v>728</v>
      </c>
      <c r="Y18" s="7" t="s">
        <v>729</v>
      </c>
      <c r="Z18" s="7" t="s">
        <v>871</v>
      </c>
      <c r="AA18" s="7" t="s">
        <v>872</v>
      </c>
      <c r="AB18" s="7" t="s">
        <v>871</v>
      </c>
      <c r="AC18" s="7" t="s">
        <v>871</v>
      </c>
    </row>
    <row r="19">
      <c r="A19" s="197">
        <v>43598.58578228009</v>
      </c>
      <c r="B19" s="7" t="s">
        <v>432</v>
      </c>
      <c r="C19" s="199" t="s">
        <v>34</v>
      </c>
      <c r="D19" s="7" t="s">
        <v>433</v>
      </c>
      <c r="E19" s="7" t="s">
        <v>873</v>
      </c>
      <c r="F19" s="7" t="s">
        <v>32</v>
      </c>
      <c r="G19" s="7" t="s">
        <v>33</v>
      </c>
      <c r="H19" s="7">
        <v>9.789609093E9</v>
      </c>
      <c r="I19" s="7" t="s">
        <v>437</v>
      </c>
      <c r="J19" s="7" t="s">
        <v>439</v>
      </c>
      <c r="K19" s="52">
        <v>43516.0</v>
      </c>
      <c r="L19" s="7" t="s">
        <v>440</v>
      </c>
      <c r="M19" s="52">
        <v>43596.0</v>
      </c>
      <c r="S19" s="7" t="s">
        <v>334</v>
      </c>
      <c r="T19" s="199" t="s">
        <v>734</v>
      </c>
      <c r="U19" s="7" t="s">
        <v>874</v>
      </c>
      <c r="V19" s="7" t="s">
        <v>875</v>
      </c>
      <c r="W19" s="7" t="s">
        <v>876</v>
      </c>
      <c r="X19" s="7" t="s">
        <v>751</v>
      </c>
      <c r="Y19" s="7" t="s">
        <v>729</v>
      </c>
      <c r="Z19" s="7" t="s">
        <v>877</v>
      </c>
      <c r="AA19" s="7" t="s">
        <v>878</v>
      </c>
      <c r="AB19" s="7" t="s">
        <v>877</v>
      </c>
      <c r="AC19" s="7" t="s">
        <v>877</v>
      </c>
    </row>
    <row r="20">
      <c r="A20" s="197">
        <v>43600.34393456018</v>
      </c>
      <c r="B20" s="7" t="s">
        <v>441</v>
      </c>
      <c r="C20" s="199" t="s">
        <v>155</v>
      </c>
      <c r="D20" s="7" t="s">
        <v>442</v>
      </c>
      <c r="E20" s="7" t="s">
        <v>879</v>
      </c>
      <c r="F20" s="7" t="s">
        <v>444</v>
      </c>
      <c r="G20" s="7" t="s">
        <v>33</v>
      </c>
      <c r="H20" s="7">
        <v>8.015803678E9</v>
      </c>
      <c r="I20" s="7" t="s">
        <v>880</v>
      </c>
      <c r="J20" s="7" t="s">
        <v>63</v>
      </c>
      <c r="K20" s="52">
        <v>41786.0</v>
      </c>
      <c r="L20" s="7" t="s">
        <v>452</v>
      </c>
      <c r="M20" s="52">
        <v>42546.0</v>
      </c>
      <c r="N20" s="7" t="s">
        <v>881</v>
      </c>
      <c r="O20" s="52">
        <v>43551.0</v>
      </c>
      <c r="R20" s="199" t="s">
        <v>882</v>
      </c>
      <c r="S20" s="7" t="s">
        <v>883</v>
      </c>
      <c r="T20" s="199" t="s">
        <v>884</v>
      </c>
      <c r="U20" s="7" t="s">
        <v>885</v>
      </c>
      <c r="V20" s="7" t="s">
        <v>886</v>
      </c>
      <c r="W20" s="7" t="s">
        <v>887</v>
      </c>
      <c r="X20" s="7" t="s">
        <v>838</v>
      </c>
      <c r="Y20" s="7" t="s">
        <v>729</v>
      </c>
      <c r="Z20" s="7" t="s">
        <v>888</v>
      </c>
      <c r="AA20" s="7" t="s">
        <v>889</v>
      </c>
      <c r="AB20" s="7" t="s">
        <v>888</v>
      </c>
      <c r="AC20" s="7" t="s">
        <v>888</v>
      </c>
    </row>
    <row r="21">
      <c r="A21" s="197">
        <v>43598.57560282407</v>
      </c>
      <c r="B21" s="7" t="s">
        <v>467</v>
      </c>
      <c r="C21" s="199" t="s">
        <v>273</v>
      </c>
      <c r="D21" s="7" t="s">
        <v>890</v>
      </c>
      <c r="E21" s="7" t="s">
        <v>891</v>
      </c>
      <c r="F21" s="7" t="s">
        <v>272</v>
      </c>
      <c r="G21" s="7" t="s">
        <v>33</v>
      </c>
      <c r="H21" s="7" t="s">
        <v>892</v>
      </c>
      <c r="I21" s="7" t="s">
        <v>893</v>
      </c>
      <c r="J21" s="7" t="s">
        <v>894</v>
      </c>
      <c r="K21" s="52">
        <v>42650.0</v>
      </c>
      <c r="L21" s="7" t="s">
        <v>895</v>
      </c>
      <c r="M21" s="52">
        <v>43482.0</v>
      </c>
      <c r="R21" s="199" t="s">
        <v>896</v>
      </c>
      <c r="S21" s="7" t="s">
        <v>485</v>
      </c>
      <c r="T21" s="199" t="s">
        <v>897</v>
      </c>
      <c r="U21" s="7" t="s">
        <v>898</v>
      </c>
      <c r="V21" s="7" t="s">
        <v>899</v>
      </c>
      <c r="W21" s="7" t="s">
        <v>900</v>
      </c>
      <c r="X21" s="7" t="s">
        <v>728</v>
      </c>
      <c r="Y21" s="7" t="s">
        <v>738</v>
      </c>
      <c r="Z21" s="7" t="s">
        <v>738</v>
      </c>
      <c r="AA21" s="7" t="s">
        <v>901</v>
      </c>
      <c r="AB21" s="7" t="s">
        <v>738</v>
      </c>
      <c r="AC21" s="7" t="s">
        <v>738</v>
      </c>
    </row>
    <row r="22">
      <c r="A22" s="197">
        <v>43598.625634641205</v>
      </c>
      <c r="B22" s="7" t="s">
        <v>902</v>
      </c>
      <c r="C22" s="199" t="s">
        <v>329</v>
      </c>
      <c r="D22" s="7" t="s">
        <v>487</v>
      </c>
      <c r="E22" s="7" t="s">
        <v>903</v>
      </c>
      <c r="F22" s="7" t="s">
        <v>904</v>
      </c>
      <c r="G22" s="7" t="s">
        <v>33</v>
      </c>
      <c r="H22" s="7">
        <v>6.309156205E9</v>
      </c>
      <c r="I22" s="7" t="s">
        <v>905</v>
      </c>
      <c r="J22" s="7" t="s">
        <v>494</v>
      </c>
      <c r="K22" s="52">
        <v>41731.0</v>
      </c>
      <c r="L22" s="7" t="s">
        <v>495</v>
      </c>
      <c r="M22" s="52">
        <v>42238.0</v>
      </c>
      <c r="R22" s="199" t="s">
        <v>759</v>
      </c>
      <c r="S22" s="7" t="s">
        <v>906</v>
      </c>
      <c r="T22" s="199" t="s">
        <v>907</v>
      </c>
      <c r="U22" s="7" t="s">
        <v>908</v>
      </c>
      <c r="V22" s="7" t="s">
        <v>909</v>
      </c>
      <c r="W22" s="7" t="s">
        <v>910</v>
      </c>
      <c r="X22" s="7" t="s">
        <v>911</v>
      </c>
      <c r="Y22" s="7" t="s">
        <v>729</v>
      </c>
      <c r="Z22" s="7" t="s">
        <v>738</v>
      </c>
      <c r="AA22" s="7" t="s">
        <v>912</v>
      </c>
      <c r="AB22" s="7" t="s">
        <v>738</v>
      </c>
      <c r="AC22" s="7" t="s">
        <v>738</v>
      </c>
    </row>
    <row r="23">
      <c r="A23" s="197">
        <v>43599.50750423611</v>
      </c>
      <c r="B23" s="7" t="s">
        <v>913</v>
      </c>
      <c r="C23" s="7" t="s">
        <v>914</v>
      </c>
      <c r="D23" s="7" t="s">
        <v>915</v>
      </c>
      <c r="E23" s="7" t="s">
        <v>916</v>
      </c>
      <c r="F23" s="7" t="s">
        <v>917</v>
      </c>
      <c r="H23" s="7">
        <v>7.742930719E9</v>
      </c>
      <c r="I23" s="7" t="s">
        <v>523</v>
      </c>
      <c r="J23" s="7" t="s">
        <v>918</v>
      </c>
      <c r="K23" s="52">
        <v>43211.0</v>
      </c>
      <c r="R23" s="199" t="s">
        <v>919</v>
      </c>
      <c r="S23" s="7" t="s">
        <v>186</v>
      </c>
      <c r="T23" s="199" t="s">
        <v>773</v>
      </c>
      <c r="U23" s="7" t="s">
        <v>920</v>
      </c>
      <c r="W23" s="7" t="s">
        <v>921</v>
      </c>
      <c r="X23" s="7" t="s">
        <v>751</v>
      </c>
      <c r="Y23" s="7" t="s">
        <v>729</v>
      </c>
      <c r="Z23" s="7" t="s">
        <v>922</v>
      </c>
      <c r="AA23" s="7" t="s">
        <v>172</v>
      </c>
      <c r="AB23" s="7" t="s">
        <v>922</v>
      </c>
      <c r="AC23" s="7" t="s">
        <v>922</v>
      </c>
    </row>
    <row r="24">
      <c r="A24" s="197">
        <v>43600.4112421412</v>
      </c>
      <c r="B24" s="7" t="s">
        <v>84</v>
      </c>
      <c r="C24" s="199" t="s">
        <v>65</v>
      </c>
      <c r="D24" s="7" t="s">
        <v>85</v>
      </c>
      <c r="E24" s="7" t="s">
        <v>923</v>
      </c>
      <c r="F24" s="7" t="s">
        <v>43</v>
      </c>
      <c r="G24" s="7" t="s">
        <v>33</v>
      </c>
      <c r="H24" s="7">
        <v>5.088084364E9</v>
      </c>
      <c r="I24" s="7" t="s">
        <v>89</v>
      </c>
      <c r="J24" s="7" t="s">
        <v>90</v>
      </c>
      <c r="K24" s="52">
        <v>42446.0</v>
      </c>
      <c r="L24" s="7" t="s">
        <v>924</v>
      </c>
      <c r="M24" s="52">
        <v>43051.0</v>
      </c>
      <c r="R24" s="199" t="s">
        <v>925</v>
      </c>
      <c r="S24" s="7" t="s">
        <v>926</v>
      </c>
      <c r="T24" s="199" t="s">
        <v>927</v>
      </c>
      <c r="U24" s="7" t="s">
        <v>928</v>
      </c>
      <c r="V24" s="7" t="s">
        <v>929</v>
      </c>
      <c r="W24" s="7" t="s">
        <v>930</v>
      </c>
      <c r="X24" s="7" t="s">
        <v>728</v>
      </c>
      <c r="Y24" s="7" t="s">
        <v>729</v>
      </c>
      <c r="Z24" s="7" t="s">
        <v>931</v>
      </c>
      <c r="AA24" s="7" t="s">
        <v>932</v>
      </c>
      <c r="AB24" s="7" t="s">
        <v>931</v>
      </c>
      <c r="AC24" s="7" t="s">
        <v>931</v>
      </c>
    </row>
    <row r="25">
      <c r="A25" s="197">
        <v>43601.31594476852</v>
      </c>
      <c r="B25" s="7" t="s">
        <v>304</v>
      </c>
      <c r="C25" s="199" t="s">
        <v>65</v>
      </c>
      <c r="D25" s="7" t="s">
        <v>305</v>
      </c>
      <c r="E25" s="7" t="s">
        <v>306</v>
      </c>
      <c r="F25" s="7" t="s">
        <v>43</v>
      </c>
      <c r="G25" s="7" t="s">
        <v>33</v>
      </c>
      <c r="H25" s="7">
        <v>6.033200667E9</v>
      </c>
      <c r="I25" s="7" t="s">
        <v>933</v>
      </c>
      <c r="J25" s="7" t="s">
        <v>934</v>
      </c>
      <c r="K25" s="52">
        <v>42348.0</v>
      </c>
      <c r="L25" s="7" t="s">
        <v>935</v>
      </c>
      <c r="M25" s="52">
        <v>43583.0</v>
      </c>
      <c r="R25" s="199" t="s">
        <v>810</v>
      </c>
      <c r="S25" s="7" t="s">
        <v>936</v>
      </c>
      <c r="T25" s="199" t="s">
        <v>937</v>
      </c>
      <c r="U25" s="7" t="s">
        <v>938</v>
      </c>
      <c r="V25" s="7" t="s">
        <v>939</v>
      </c>
      <c r="W25" s="7" t="s">
        <v>940</v>
      </c>
      <c r="X25" s="7" t="s">
        <v>751</v>
      </c>
      <c r="Y25" s="7" t="s">
        <v>729</v>
      </c>
      <c r="Z25" s="7" t="s">
        <v>942</v>
      </c>
      <c r="AA25" s="7" t="s">
        <v>943</v>
      </c>
      <c r="AB25" s="7" t="s">
        <v>942</v>
      </c>
      <c r="AC25" s="7" t="s">
        <v>942</v>
      </c>
    </row>
    <row r="26">
      <c r="A26" s="197">
        <v>43601.529701273146</v>
      </c>
      <c r="B26" s="7" t="s">
        <v>318</v>
      </c>
      <c r="C26" s="199" t="s">
        <v>314</v>
      </c>
      <c r="D26" s="7" t="s">
        <v>401</v>
      </c>
      <c r="E26" s="7" t="s">
        <v>402</v>
      </c>
      <c r="F26" s="7" t="s">
        <v>145</v>
      </c>
      <c r="G26" s="7" t="s">
        <v>33</v>
      </c>
      <c r="H26" s="7" t="s">
        <v>944</v>
      </c>
      <c r="I26" s="7" t="s">
        <v>945</v>
      </c>
      <c r="J26" s="7" t="s">
        <v>946</v>
      </c>
      <c r="K26" s="52">
        <v>42563.0</v>
      </c>
      <c r="L26" s="7" t="s">
        <v>947</v>
      </c>
      <c r="M26" s="52">
        <v>43565.0</v>
      </c>
      <c r="S26" s="7" t="s">
        <v>948</v>
      </c>
      <c r="T26" s="199" t="s">
        <v>759</v>
      </c>
      <c r="U26" s="7" t="s">
        <v>949</v>
      </c>
      <c r="V26" s="7" t="s">
        <v>950</v>
      </c>
      <c r="W26" s="7" t="s">
        <v>951</v>
      </c>
      <c r="X26" s="7" t="s">
        <v>751</v>
      </c>
      <c r="Y26" s="7" t="s">
        <v>729</v>
      </c>
      <c r="Z26" s="7" t="s">
        <v>952</v>
      </c>
      <c r="AA26" s="7" t="s">
        <v>904</v>
      </c>
      <c r="AB26" s="7" t="s">
        <v>952</v>
      </c>
      <c r="AC26" s="7" t="s">
        <v>952</v>
      </c>
    </row>
    <row r="27">
      <c r="A27" s="197">
        <v>43601.85276197917</v>
      </c>
      <c r="B27" s="7" t="s">
        <v>94</v>
      </c>
      <c r="C27" s="199" t="s">
        <v>314</v>
      </c>
      <c r="D27" s="7" t="s">
        <v>143</v>
      </c>
      <c r="E27" s="7" t="s">
        <v>953</v>
      </c>
      <c r="F27" s="7" t="s">
        <v>954</v>
      </c>
      <c r="G27" s="7" t="s">
        <v>33</v>
      </c>
      <c r="I27" s="7" t="s">
        <v>955</v>
      </c>
      <c r="J27" s="7" t="s">
        <v>956</v>
      </c>
      <c r="K27" s="52">
        <v>42078.0</v>
      </c>
      <c r="L27" s="7" t="s">
        <v>149</v>
      </c>
      <c r="M27" s="52">
        <v>43321.0</v>
      </c>
      <c r="R27" s="199" t="s">
        <v>957</v>
      </c>
      <c r="S27" s="7" t="s">
        <v>958</v>
      </c>
      <c r="T27" s="199" t="s">
        <v>959</v>
      </c>
      <c r="U27" s="7" t="s">
        <v>960</v>
      </c>
      <c r="V27" s="7" t="s">
        <v>961</v>
      </c>
      <c r="W27" s="7" t="s">
        <v>962</v>
      </c>
      <c r="X27" s="7" t="s">
        <v>838</v>
      </c>
      <c r="Y27" s="7" t="s">
        <v>729</v>
      </c>
      <c r="Z27" s="7" t="s">
        <v>963</v>
      </c>
      <c r="AA27" s="7" t="s">
        <v>964</v>
      </c>
      <c r="AB27" s="7" t="s">
        <v>963</v>
      </c>
      <c r="AC27" s="7" t="s">
        <v>963</v>
      </c>
    </row>
    <row r="28">
      <c r="A28" s="197">
        <v>43601.97854622685</v>
      </c>
      <c r="B28" s="7" t="s">
        <v>136</v>
      </c>
      <c r="C28" s="199" t="s">
        <v>34</v>
      </c>
      <c r="D28" s="7" t="s">
        <v>82</v>
      </c>
      <c r="E28" s="7" t="s">
        <v>965</v>
      </c>
      <c r="F28" s="7" t="s">
        <v>32</v>
      </c>
      <c r="G28" s="7" t="s">
        <v>33</v>
      </c>
      <c r="H28" s="7">
        <v>6.174488658E9</v>
      </c>
      <c r="I28" s="7" t="s">
        <v>966</v>
      </c>
      <c r="J28" s="7" t="s">
        <v>140</v>
      </c>
      <c r="K28" s="52">
        <v>42114.0</v>
      </c>
      <c r="L28" s="7" t="s">
        <v>141</v>
      </c>
      <c r="M28" s="52">
        <v>43257.0</v>
      </c>
      <c r="R28" s="199" t="s">
        <v>967</v>
      </c>
      <c r="S28" s="7" t="s">
        <v>142</v>
      </c>
      <c r="T28" s="199" t="s">
        <v>937</v>
      </c>
      <c r="U28" s="7" t="s">
        <v>968</v>
      </c>
      <c r="W28" s="7" t="s">
        <v>969</v>
      </c>
      <c r="X28" s="7" t="s">
        <v>751</v>
      </c>
      <c r="Y28" s="7" t="s">
        <v>729</v>
      </c>
      <c r="Z28" s="7" t="s">
        <v>970</v>
      </c>
      <c r="AA28" s="7" t="s">
        <v>971</v>
      </c>
      <c r="AB28" s="7" t="s">
        <v>729</v>
      </c>
      <c r="AC28" s="7" t="s">
        <v>970</v>
      </c>
    </row>
    <row r="29">
      <c r="A29" s="197">
        <v>43604.45311342593</v>
      </c>
      <c r="B29" s="7" t="s">
        <v>416</v>
      </c>
      <c r="C29" s="199" t="s">
        <v>34</v>
      </c>
      <c r="D29" s="7" t="s">
        <v>418</v>
      </c>
      <c r="E29" s="7" t="s">
        <v>972</v>
      </c>
      <c r="F29" s="7" t="s">
        <v>32</v>
      </c>
      <c r="G29" s="7" t="s">
        <v>33</v>
      </c>
      <c r="H29" s="7">
        <v>5.082774582E9</v>
      </c>
      <c r="I29" s="7" t="s">
        <v>427</v>
      </c>
      <c r="J29" s="7" t="s">
        <v>429</v>
      </c>
      <c r="K29" s="52">
        <v>41582.0</v>
      </c>
      <c r="R29" s="199" t="s">
        <v>973</v>
      </c>
      <c r="S29" s="7" t="s">
        <v>431</v>
      </c>
      <c r="T29" s="199" t="s">
        <v>974</v>
      </c>
      <c r="U29" s="7" t="s">
        <v>975</v>
      </c>
      <c r="V29" s="7" t="s">
        <v>976</v>
      </c>
      <c r="W29" s="7" t="s">
        <v>977</v>
      </c>
      <c r="X29" s="7" t="s">
        <v>838</v>
      </c>
      <c r="Y29" s="7" t="s">
        <v>729</v>
      </c>
      <c r="Z29" s="7" t="s">
        <v>978</v>
      </c>
      <c r="AA29" s="7" t="s">
        <v>979</v>
      </c>
      <c r="AB29" s="7" t="s">
        <v>980</v>
      </c>
      <c r="AC29" s="7" t="s">
        <v>978</v>
      </c>
    </row>
    <row r="30">
      <c r="A30" s="197">
        <v>43606.675997349535</v>
      </c>
      <c r="B30" s="7" t="s">
        <v>94</v>
      </c>
      <c r="C30" s="199" t="s">
        <v>51</v>
      </c>
      <c r="D30" s="7" t="s">
        <v>95</v>
      </c>
      <c r="E30" s="7" t="s">
        <v>96</v>
      </c>
      <c r="F30" s="7" t="s">
        <v>50</v>
      </c>
      <c r="G30" s="7" t="s">
        <v>33</v>
      </c>
      <c r="H30" s="7">
        <v>8.608615233E9</v>
      </c>
      <c r="I30" s="7" t="s">
        <v>97</v>
      </c>
      <c r="J30" s="7" t="s">
        <v>99</v>
      </c>
      <c r="K30" s="52">
        <v>41072.0</v>
      </c>
      <c r="L30" s="7" t="s">
        <v>100</v>
      </c>
      <c r="M30" s="52">
        <v>42727.0</v>
      </c>
      <c r="N30" s="7" t="s">
        <v>101</v>
      </c>
      <c r="O30" s="52">
        <v>42727.0</v>
      </c>
      <c r="R30" s="199" t="s">
        <v>983</v>
      </c>
      <c r="S30" s="7" t="s">
        <v>108</v>
      </c>
      <c r="T30" s="199" t="s">
        <v>984</v>
      </c>
      <c r="U30" s="7" t="s">
        <v>985</v>
      </c>
      <c r="V30" s="7" t="s">
        <v>986</v>
      </c>
      <c r="W30" s="7" t="s">
        <v>987</v>
      </c>
      <c r="X30" s="7" t="s">
        <v>988</v>
      </c>
      <c r="Y30" s="7" t="s">
        <v>729</v>
      </c>
      <c r="Z30" s="7" t="s">
        <v>989</v>
      </c>
      <c r="AA30" s="7" t="s">
        <v>990</v>
      </c>
      <c r="AB30" s="7" t="s">
        <v>989</v>
      </c>
      <c r="AC30" s="7" t="s">
        <v>989</v>
      </c>
    </row>
    <row r="31">
      <c r="A31" s="197">
        <v>43609.379100624996</v>
      </c>
      <c r="B31" s="7" t="s">
        <v>160</v>
      </c>
      <c r="C31" s="199" t="s">
        <v>51</v>
      </c>
      <c r="D31" s="7" t="s">
        <v>161</v>
      </c>
      <c r="E31" s="7" t="s">
        <v>991</v>
      </c>
      <c r="F31" s="7" t="s">
        <v>50</v>
      </c>
      <c r="G31" s="7" t="s">
        <v>33</v>
      </c>
      <c r="H31" s="7">
        <v>8.164012404E9</v>
      </c>
      <c r="I31" s="7" t="s">
        <v>164</v>
      </c>
      <c r="J31" s="7" t="s">
        <v>646</v>
      </c>
      <c r="K31" s="52">
        <v>39855.0</v>
      </c>
      <c r="L31" s="7" t="s">
        <v>166</v>
      </c>
      <c r="M31" s="52">
        <v>40595.0</v>
      </c>
      <c r="N31" s="7" t="s">
        <v>167</v>
      </c>
      <c r="O31" s="52">
        <v>41822.0</v>
      </c>
      <c r="P31" s="7" t="s">
        <v>142</v>
      </c>
      <c r="Q31" s="52">
        <v>43063.0</v>
      </c>
      <c r="R31" s="199" t="s">
        <v>992</v>
      </c>
      <c r="S31" s="7" t="s">
        <v>168</v>
      </c>
      <c r="T31" s="199" t="s">
        <v>993</v>
      </c>
      <c r="U31" s="7" t="s">
        <v>994</v>
      </c>
      <c r="V31" s="7" t="s">
        <v>995</v>
      </c>
      <c r="W31" s="7" t="s">
        <v>876</v>
      </c>
      <c r="X31" s="7" t="s">
        <v>838</v>
      </c>
      <c r="Y31" s="7" t="s">
        <v>729</v>
      </c>
      <c r="Z31" s="7" t="s">
        <v>996</v>
      </c>
      <c r="AA31" s="7" t="s">
        <v>997</v>
      </c>
      <c r="AB31" s="7" t="s">
        <v>996</v>
      </c>
      <c r="AC31" s="7" t="s">
        <v>996</v>
      </c>
    </row>
    <row r="32">
      <c r="A32" s="197">
        <v>43622.987837928245</v>
      </c>
      <c r="B32" s="7" t="s">
        <v>501</v>
      </c>
      <c r="C32" s="199" t="s">
        <v>34</v>
      </c>
      <c r="D32" s="7" t="s">
        <v>503</v>
      </c>
      <c r="E32" s="7" t="s">
        <v>999</v>
      </c>
      <c r="F32" s="7" t="s">
        <v>32</v>
      </c>
      <c r="H32" s="7">
        <v>5.0834157E9</v>
      </c>
      <c r="I32" s="7" t="s">
        <v>508</v>
      </c>
      <c r="J32" s="7" t="s">
        <v>511</v>
      </c>
      <c r="K32" s="52">
        <v>43735.0</v>
      </c>
      <c r="L32" s="7" t="s">
        <v>1000</v>
      </c>
      <c r="S32" s="7" t="s">
        <v>1001</v>
      </c>
      <c r="X32" s="7" t="s">
        <v>751</v>
      </c>
      <c r="Y32" s="7" t="s">
        <v>729</v>
      </c>
      <c r="Z32" s="7" t="s">
        <v>1002</v>
      </c>
      <c r="AA32" s="7" t="s">
        <v>32</v>
      </c>
      <c r="AB32" s="7" t="s">
        <v>1002</v>
      </c>
      <c r="AC32" s="7" t="s">
        <v>1002</v>
      </c>
    </row>
    <row r="33">
      <c r="A33" s="197">
        <v>43655.53471042824</v>
      </c>
      <c r="B33" s="7" t="s">
        <v>1004</v>
      </c>
      <c r="C33" s="199" t="s">
        <v>34</v>
      </c>
      <c r="D33" s="7" t="s">
        <v>1005</v>
      </c>
      <c r="E33" s="7" t="s">
        <v>1006</v>
      </c>
      <c r="F33" s="7" t="s">
        <v>32</v>
      </c>
      <c r="G33" s="7" t="s">
        <v>33</v>
      </c>
      <c r="H33" s="7">
        <v>9.787666367E9</v>
      </c>
      <c r="I33" s="7" t="s">
        <v>1007</v>
      </c>
      <c r="J33" s="7" t="s">
        <v>1008</v>
      </c>
      <c r="K33" s="52">
        <v>42329.0</v>
      </c>
      <c r="L33" s="7" t="s">
        <v>1009</v>
      </c>
      <c r="M33" s="52">
        <v>43633.0</v>
      </c>
      <c r="R33" s="199" t="s">
        <v>1010</v>
      </c>
      <c r="S33" s="7" t="s">
        <v>1011</v>
      </c>
      <c r="T33" s="199" t="s">
        <v>759</v>
      </c>
      <c r="U33" s="7" t="s">
        <v>1012</v>
      </c>
      <c r="V33" s="7" t="s">
        <v>1013</v>
      </c>
      <c r="W33" s="7" t="s">
        <v>1014</v>
      </c>
      <c r="X33" s="7" t="s">
        <v>751</v>
      </c>
      <c r="Y33" s="7" t="s">
        <v>729</v>
      </c>
      <c r="Z33" s="7" t="s">
        <v>1015</v>
      </c>
      <c r="AA33" s="7" t="s">
        <v>1016</v>
      </c>
      <c r="AB33" s="7" t="s">
        <v>1015</v>
      </c>
      <c r="AC33" s="7" t="s">
        <v>1015</v>
      </c>
    </row>
  </sheetData>
  <drawing r:id="rId2"/>
  <legacyDrawing r:id="rId3"/>
</worksheet>
</file>