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5080" yWindow="-120" windowWidth="24240" windowHeight="13140"/>
  </bookViews>
  <sheets>
    <sheet name="Sheet1" sheetId="1" r:id="rId1"/>
  </sheets>
  <definedNames>
    <definedName name="_xlnm.Print_Titles" localSheetId="0">Sheet1!$1:$1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9" i="1"/>
  <c r="B68"/>
  <c r="B65"/>
  <c r="B63"/>
  <c r="B62"/>
  <c r="B61"/>
  <c r="B60"/>
  <c r="B59"/>
  <c r="B58"/>
  <c r="B57"/>
  <c r="B56"/>
  <c r="B55"/>
  <c r="B54"/>
  <c r="B52"/>
  <c r="B51"/>
  <c r="B50"/>
  <c r="B49"/>
  <c r="B48"/>
  <c r="Q57"/>
  <c r="O57"/>
  <c r="Q56"/>
  <c r="O56"/>
  <c r="B46"/>
  <c r="Q55"/>
  <c r="O55"/>
  <c r="B45"/>
  <c r="Q54"/>
  <c r="O54"/>
  <c r="B44"/>
  <c r="Q53"/>
  <c r="O53"/>
  <c r="B43"/>
  <c r="Q52"/>
  <c r="O52"/>
  <c r="Q51"/>
  <c r="O51"/>
  <c r="B42"/>
  <c r="Q50"/>
  <c r="O50"/>
  <c r="B41"/>
  <c r="Q49"/>
  <c r="O49"/>
  <c r="Q48"/>
  <c r="O48"/>
  <c r="B40"/>
  <c r="Q47"/>
  <c r="O47"/>
  <c r="Q46"/>
  <c r="O46"/>
  <c r="B39"/>
  <c r="Q45"/>
  <c r="O45"/>
  <c r="B38"/>
  <c r="Q44"/>
  <c r="O44"/>
  <c r="B37"/>
  <c r="Q43"/>
  <c r="O43"/>
  <c r="Q42"/>
  <c r="O42"/>
  <c r="B35"/>
  <c r="Q41"/>
  <c r="O41"/>
  <c r="B34"/>
  <c r="Q40"/>
  <c r="O40"/>
  <c r="Q39"/>
  <c r="O39"/>
  <c r="B33"/>
  <c r="Q38"/>
  <c r="O38"/>
  <c r="Q37"/>
  <c r="O37"/>
  <c r="B32"/>
  <c r="Q36"/>
  <c r="O36"/>
  <c r="B31"/>
  <c r="B30"/>
  <c r="Q35"/>
  <c r="O35"/>
  <c r="Q34"/>
  <c r="O34"/>
  <c r="Q33"/>
  <c r="O33"/>
  <c r="Q32"/>
  <c r="O32"/>
  <c r="B28"/>
  <c r="Q31"/>
  <c r="O31"/>
  <c r="B27"/>
  <c r="Q30"/>
  <c r="O30"/>
  <c r="B26"/>
  <c r="Q29"/>
  <c r="O29"/>
  <c r="B25"/>
  <c r="Q28"/>
  <c r="O28"/>
  <c r="B23"/>
  <c r="B22"/>
  <c r="Q26"/>
  <c r="O26"/>
  <c r="B21"/>
  <c r="Q25"/>
  <c r="O25"/>
  <c r="Q24"/>
  <c r="O24"/>
  <c r="B20"/>
  <c r="Q23"/>
  <c r="O23"/>
  <c r="B19"/>
  <c r="Q22"/>
  <c r="O22"/>
  <c r="Q21"/>
  <c r="O21"/>
  <c r="B18"/>
  <c r="Q20"/>
  <c r="O20"/>
  <c r="B17"/>
  <c r="B16"/>
  <c r="Q19"/>
  <c r="O19"/>
  <c r="Q18"/>
  <c r="O18"/>
  <c r="Q17"/>
  <c r="O17"/>
  <c r="Q16"/>
  <c r="O16"/>
  <c r="Q15"/>
  <c r="O15"/>
  <c r="Q14"/>
  <c r="O14"/>
  <c r="B14"/>
  <c r="Q13"/>
  <c r="O13"/>
  <c r="B13"/>
  <c r="Q12"/>
  <c r="O12"/>
  <c r="B12"/>
  <c r="Q11"/>
  <c r="O11"/>
  <c r="B10"/>
  <c r="Q10"/>
  <c r="O10"/>
  <c r="B9"/>
  <c r="Q9"/>
  <c r="O9"/>
  <c r="B8"/>
  <c r="Q8"/>
  <c r="O8"/>
  <c r="B7"/>
  <c r="Q7"/>
  <c r="O7"/>
  <c r="B6"/>
  <c r="Q6"/>
  <c r="O6"/>
  <c r="B5"/>
  <c r="Q5"/>
  <c r="O5"/>
  <c r="B66"/>
  <c r="B3"/>
  <c r="B2"/>
</calcChain>
</file>

<file path=xl/sharedStrings.xml><?xml version="1.0" encoding="utf-8"?>
<sst xmlns="http://schemas.openxmlformats.org/spreadsheetml/2006/main" count="558" uniqueCount="409">
  <si>
    <t>Member Name</t>
  </si>
  <si>
    <t>Member
Last Name, First Name</t>
  </si>
  <si>
    <t>Member Since
(Month/Year)</t>
  </si>
  <si>
    <t>Birthdate</t>
  </si>
  <si>
    <t>Child(ren), DOB</t>
  </si>
  <si>
    <t>Partner/Husband Name</t>
  </si>
  <si>
    <t>Anniversary</t>
  </si>
  <si>
    <t>Email Address</t>
  </si>
  <si>
    <t>Cell Phone</t>
  </si>
  <si>
    <t>Street Address</t>
  </si>
  <si>
    <t>City</t>
  </si>
  <si>
    <t>State</t>
  </si>
  <si>
    <t>ZIP</t>
  </si>
  <si>
    <t>Alexandra Rice</t>
  </si>
  <si>
    <t>Xander 10/2018   Alyssa 11/2001</t>
  </si>
  <si>
    <t>Ricardo</t>
  </si>
  <si>
    <t>Alecandra6975@gmail.com</t>
  </si>
  <si>
    <t>505-721-7750</t>
  </si>
  <si>
    <t>10734 Marcella Ave</t>
  </si>
  <si>
    <t>South Lyon</t>
  </si>
  <si>
    <t>MI</t>
  </si>
  <si>
    <t>Alicia Koontz</t>
  </si>
  <si>
    <t>Camille, 8/24/2016
Owen 11/8/18</t>
  </si>
  <si>
    <t>Steve</t>
  </si>
  <si>
    <t>akulacki@gmail.com</t>
  </si>
  <si>
    <t>(248) 497-1475</t>
  </si>
  <si>
    <t>27312 Pontiac Trail</t>
  </si>
  <si>
    <t>shefalee Khare</t>
  </si>
  <si>
    <t>Rayen 7/22/14</t>
  </si>
  <si>
    <t>Shefaleekhare@gmail.com</t>
  </si>
  <si>
    <t>312-623-3938</t>
  </si>
  <si>
    <t>53692 Valleywood drive</t>
  </si>
  <si>
    <t>south lyon</t>
  </si>
  <si>
    <t>Amanda Frayne</t>
  </si>
  <si>
    <t>Frayne, Amanda</t>
  </si>
  <si>
    <t>Adalyn 2/13/19</t>
  </si>
  <si>
    <t>Chris</t>
  </si>
  <si>
    <t>Mancini.alm@gmail.com</t>
  </si>
  <si>
    <t>(734) 788-2261</t>
  </si>
  <si>
    <t>20854 Parkwood Drive</t>
  </si>
  <si>
    <t>Amanda French</t>
  </si>
  <si>
    <t>Mack, 2/28/2015
Clark, 3/21/2017</t>
  </si>
  <si>
    <t>Adam</t>
  </si>
  <si>
    <t>amandatyler22@gmail.com</t>
  </si>
  <si>
    <t>(810) 599-9632</t>
  </si>
  <si>
    <t>59165 Hudson Creek Lane</t>
  </si>
  <si>
    <t>New Hudson</t>
  </si>
  <si>
    <t>Amanda Lewis</t>
  </si>
  <si>
    <t>James 8/18/16, new baby girl? Stellan 8/22/19</t>
  </si>
  <si>
    <t>Thomas</t>
  </si>
  <si>
    <t>mrs.lewis.h@gmail.com</t>
  </si>
  <si>
    <t>(248) 264-6351</t>
  </si>
  <si>
    <t>58210 Sunflower Circle South</t>
  </si>
  <si>
    <t>Amy Jepson</t>
  </si>
  <si>
    <t>Jackson, 4/14/2012
Ashlyn, 05/16/2014</t>
  </si>
  <si>
    <t>John</t>
  </si>
  <si>
    <t>amym0220@aol.com</t>
  </si>
  <si>
    <t>(989) 798-8086</t>
  </si>
  <si>
    <t>24767 Purlin Court</t>
  </si>
  <si>
    <t>Amy Mcdonald</t>
  </si>
  <si>
    <t>walter 12/23/16</t>
  </si>
  <si>
    <t>Patrick</t>
  </si>
  <si>
    <t>amajka15@gmail.com</t>
  </si>
  <si>
    <t>248-982-2856</t>
  </si>
  <si>
    <t>927 South Parkwood</t>
  </si>
  <si>
    <t>Amy Murbach</t>
  </si>
  <si>
    <t>Alison 8/1/2013    Conor 8/11/16</t>
  </si>
  <si>
    <t>Josh</t>
  </si>
  <si>
    <t>Amy.murbach@gmail.com</t>
  </si>
  <si>
    <t>740-360-1925</t>
  </si>
  <si>
    <t>11288 LisaLori Lane</t>
  </si>
  <si>
    <t>Angela Domenichini</t>
  </si>
  <si>
    <t>Anthony 1/3/17</t>
  </si>
  <si>
    <t>Robert</t>
  </si>
  <si>
    <t>adomenichini@gmail.com</t>
  </si>
  <si>
    <t>(810) 488-1323</t>
  </si>
  <si>
    <t>8907 Salem Farms</t>
  </si>
  <si>
    <t>Northville</t>
  </si>
  <si>
    <t>Ashley Haji-Hassanzadeh</t>
  </si>
  <si>
    <t>Leila 3/15/13, 
Sophia 10/9/15</t>
  </si>
  <si>
    <t>Arash</t>
  </si>
  <si>
    <t>Ashley.haji0117@gmail.com</t>
  </si>
  <si>
    <t>(248) 250-0117</t>
  </si>
  <si>
    <t>59623 Loblolly Drive</t>
  </si>
  <si>
    <t>Ashley Heintzelman</t>
  </si>
  <si>
    <t>Kellen, 12/12/2009
Sydney, 4/20/2012
Greyson, 11/10/2014</t>
  </si>
  <si>
    <t>Brandon</t>
  </si>
  <si>
    <t>n/a</t>
  </si>
  <si>
    <t>ashleyjheintzelman@gmail.com</t>
  </si>
  <si>
    <t>(586) 871-8044</t>
  </si>
  <si>
    <t>57323 Hidden Timbers Drive</t>
  </si>
  <si>
    <t>Ashley Mielock</t>
  </si>
  <si>
    <t>Madisyn 6/19/19</t>
  </si>
  <si>
    <t>ashley.bilkie@gmail.com</t>
  </si>
  <si>
    <t>734-748-4940</t>
  </si>
  <si>
    <t>13078 Gorget Drive</t>
  </si>
  <si>
    <t>Stephanie Holmes</t>
  </si>
  <si>
    <t xml:space="preserve">Stephanie Holms </t>
  </si>
  <si>
    <t>Odin 9/8/14   Luke 5/3/17</t>
  </si>
  <si>
    <t>David</t>
  </si>
  <si>
    <t>vanityismyinsanity@gmail.com</t>
  </si>
  <si>
    <t>303-921-2321</t>
  </si>
  <si>
    <t xml:space="preserve">22755 Indianwood drive </t>
  </si>
  <si>
    <t>mi</t>
  </si>
  <si>
    <t>Ashley Rettmann</t>
  </si>
  <si>
    <t xml:space="preserve">Rettmann, Ashley </t>
  </si>
  <si>
    <t>Ellie 4/4/17                         Grayson 2/26/19</t>
  </si>
  <si>
    <t>Scott</t>
  </si>
  <si>
    <t>ashley.rettmann@gmail.com</t>
  </si>
  <si>
    <t>(248) 820-9236</t>
  </si>
  <si>
    <t xml:space="preserve">29280 Roediger Ct. </t>
  </si>
  <si>
    <t>Brittany Kelly</t>
  </si>
  <si>
    <t>Kaitlyn, 12/5/2012
Courtney, 6/17/2016
John 3/30/2019</t>
  </si>
  <si>
    <t>Sean</t>
  </si>
  <si>
    <t>Britt3609@gmail.com</t>
  </si>
  <si>
    <t>(734) 812-7535</t>
  </si>
  <si>
    <t>21563 Nathan Court</t>
  </si>
  <si>
    <t>Brooke Atkins</t>
  </si>
  <si>
    <t>Jace, 2/24/2015
Kylie, 7/19/2016</t>
  </si>
  <si>
    <t>Nick</t>
  </si>
  <si>
    <t>brooke.atkins@yahoo.com</t>
  </si>
  <si>
    <t>(248) 915-8370</t>
  </si>
  <si>
    <t>12078 9 Mile Road</t>
  </si>
  <si>
    <t>Brooke Hewlett</t>
  </si>
  <si>
    <t>Cruz, 5/22/2010
Easton, 3/31/2012
Nash, 11/10/2014
Sienna 5/6/17</t>
  </si>
  <si>
    <t>Bobby</t>
  </si>
  <si>
    <t>BHewlett1@gmail.com</t>
  </si>
  <si>
    <t>(248) 961-4652</t>
  </si>
  <si>
    <t>26067 Cornell Drive</t>
  </si>
  <si>
    <t>Carol Tiseo</t>
  </si>
  <si>
    <t>Nathaniel, 10/16/2003
Giada, 5/1/2015</t>
  </si>
  <si>
    <t>Ben</t>
  </si>
  <si>
    <t>cclarke2005@hotmail.com</t>
  </si>
  <si>
    <t>(734) 968-8254</t>
  </si>
  <si>
    <t>322 Harvard</t>
  </si>
  <si>
    <t>Carrie Calkins</t>
  </si>
  <si>
    <t>Logan, 11/28/2016</t>
  </si>
  <si>
    <t>nccalkins14@gmail.com</t>
  </si>
  <si>
    <t>(248) 804-0444</t>
  </si>
  <si>
    <t>11434 Sumpter Road</t>
  </si>
  <si>
    <t>James</t>
  </si>
  <si>
    <t>Chelsey Dickman</t>
  </si>
  <si>
    <t>Nolan 5/28/13                          Quinn 7/28/16</t>
  </si>
  <si>
    <t>Michael</t>
  </si>
  <si>
    <t>chelseydickman@gmail.com</t>
  </si>
  <si>
    <t>248 971-8610</t>
  </si>
  <si>
    <t>54902 Grenelefe Circle W</t>
  </si>
  <si>
    <t xml:space="preserve">Christina Rundle </t>
  </si>
  <si>
    <t>Evelyn 10/27/13
Lilly 4/29/16</t>
  </si>
  <si>
    <t>Andrew</t>
  </si>
  <si>
    <t>ninak455@hotmail.com</t>
  </si>
  <si>
    <t>1086 Colt Dr</t>
  </si>
  <si>
    <t>Christine Braun</t>
  </si>
  <si>
    <t>Chloe 3/24/19</t>
  </si>
  <si>
    <t>braun.christine15@gmail.com</t>
  </si>
  <si>
    <t>248- 739-1898</t>
  </si>
  <si>
    <t xml:space="preserve">786 Pepper Dr. </t>
  </si>
  <si>
    <t>south Lyon</t>
  </si>
  <si>
    <t>Collen Monfette</t>
  </si>
  <si>
    <t>Colleen Monfette</t>
  </si>
  <si>
    <t>Miles 7/6/19</t>
  </si>
  <si>
    <t>Nathan</t>
  </si>
  <si>
    <t>Colleenmonfette@gmail.com</t>
  </si>
  <si>
    <t>734-740-4810</t>
  </si>
  <si>
    <t xml:space="preserve">30039 Braeburn </t>
  </si>
  <si>
    <t>Danielle Smock</t>
  </si>
  <si>
    <t>Rory, 2/9/2016
Ivy 11/13/18</t>
  </si>
  <si>
    <t>Eric</t>
  </si>
  <si>
    <t>dlpenneau@gmail.com</t>
  </si>
  <si>
    <t>(920) 915-2757</t>
  </si>
  <si>
    <t>9315 Forest Edge Drive</t>
  </si>
  <si>
    <t>Darcy Shirey</t>
  </si>
  <si>
    <t>Ellery, 6/21/2012
Lexington, 6/13/2016</t>
  </si>
  <si>
    <t>Mark</t>
  </si>
  <si>
    <t>d2ketela@gmail.com</t>
  </si>
  <si>
    <t>(616) 813-6035</t>
  </si>
  <si>
    <t>59701 Twin Pines Drive</t>
  </si>
  <si>
    <t>Elena Kavaliauskas</t>
  </si>
  <si>
    <t>Julia 3/12/10
Emma 6/20/12
Lilia 10/27/16</t>
  </si>
  <si>
    <t xml:space="preserve">Jonas </t>
  </si>
  <si>
    <t>esventickas@hotmail.com</t>
  </si>
  <si>
    <t>57710 Russet Ln</t>
  </si>
  <si>
    <t>Elizabeth Morris</t>
  </si>
  <si>
    <t>Grant, Grayson, and Graham</t>
  </si>
  <si>
    <t>ejmorris09@yahoo.com</t>
  </si>
  <si>
    <t>799 Westbrook Drive</t>
  </si>
  <si>
    <t>Emily Trcalek</t>
  </si>
  <si>
    <t>trcalek, Emily</t>
  </si>
  <si>
    <t>Max 11/7/15                             Ben 10/30/17</t>
  </si>
  <si>
    <t>Michal</t>
  </si>
  <si>
    <t>e.trcalek@gmail.com</t>
  </si>
  <si>
    <t>(248) 880-3851</t>
  </si>
  <si>
    <t>407 Whipple Street</t>
  </si>
  <si>
    <t>Jamie Szymanski</t>
  </si>
  <si>
    <t>Cassie, 11/5/2013
Cecelia, 9/28/2015</t>
  </si>
  <si>
    <t>Paul</t>
  </si>
  <si>
    <t>steelej6@gmail.com</t>
  </si>
  <si>
    <t>(734) 306-1963</t>
  </si>
  <si>
    <t>59700 Twin Pines Drive</t>
  </si>
  <si>
    <t xml:space="preserve">Jasmine Gooch </t>
  </si>
  <si>
    <t>Alexandra Sauls 6/18/16 oliver Sauls 4/6/2018</t>
  </si>
  <si>
    <t>Dan Sauls</t>
  </si>
  <si>
    <t>jzgbabe@aol.com</t>
  </si>
  <si>
    <t xml:space="preserve">248-472-7855 </t>
  </si>
  <si>
    <t>11555 Marshall Rd.</t>
  </si>
  <si>
    <t xml:space="preserve">MI </t>
  </si>
  <si>
    <t>Jenna Myers</t>
  </si>
  <si>
    <t>Claire, 6/8/2013
Elle, 6/14/2015</t>
  </si>
  <si>
    <t>RJ</t>
  </si>
  <si>
    <t>twodollsbakery@gmail.com</t>
  </si>
  <si>
    <t>(248) 760-2300</t>
  </si>
  <si>
    <t>58127 International Drive</t>
  </si>
  <si>
    <t>Jennifer Kovach</t>
  </si>
  <si>
    <t>Gabby &amp; Carter Swider 01/21/00 
Dominic Swider 09/8/04
Ryan 12/27/16</t>
  </si>
  <si>
    <t>Matthew</t>
  </si>
  <si>
    <t>jenswider327@yahoo.com</t>
  </si>
  <si>
    <t>57614 Village Dr</t>
  </si>
  <si>
    <t>jennifer Schreiber</t>
  </si>
  <si>
    <t>Nora 11/3/14
Grant 10/7</t>
  </si>
  <si>
    <t>Neil</t>
  </si>
  <si>
    <t>schreiber.jenn@gmail.com</t>
  </si>
  <si>
    <t>29846 Bradford Dr</t>
  </si>
  <si>
    <t>Jenny Hool</t>
  </si>
  <si>
    <t>Jaclyn, 10/19/2012
Katy, 7/31/2014
James 4/11/2019</t>
  </si>
  <si>
    <t>Dan</t>
  </si>
  <si>
    <t>jlhool85@gmail.com</t>
  </si>
  <si>
    <t>(734) 377-6477</t>
  </si>
  <si>
    <t>57289 Stoneleigh Dr</t>
  </si>
  <si>
    <t>Jessica Donaldson</t>
  </si>
  <si>
    <t>Shane 3/18/16                     Aidan 7/9/17</t>
  </si>
  <si>
    <t>JDonaldson0414@gmail.com</t>
  </si>
  <si>
    <t>734-516-6279</t>
  </si>
  <si>
    <t>Jillian Bullard</t>
  </si>
  <si>
    <t xml:space="preserve">Landon 8/10/14, 
Brady 8/17/16 </t>
  </si>
  <si>
    <t>Brett</t>
  </si>
  <si>
    <t>jillian.kehler@gmail.com</t>
  </si>
  <si>
    <t>(810) 348-3027</t>
  </si>
  <si>
    <t>30178 Macintosh Lane</t>
  </si>
  <si>
    <t>Jodi Ross</t>
  </si>
  <si>
    <t>Charlie 1/20/18</t>
  </si>
  <si>
    <t>Chas</t>
  </si>
  <si>
    <t>Jodismithd@gmail.com</t>
  </si>
  <si>
    <t>734-358-1087</t>
  </si>
  <si>
    <t>10743 Pebble Ridge Drive</t>
  </si>
  <si>
    <t>Julie Warren</t>
  </si>
  <si>
    <t>Connor, 5/19/2011
Lucas, 1/6/2014</t>
  </si>
  <si>
    <t>juliewarren0258@gmail.com</t>
  </si>
  <si>
    <t>(248) 921-1254</t>
  </si>
  <si>
    <t>30085 Orchards Lane</t>
  </si>
  <si>
    <t>Kate Van Fleet</t>
  </si>
  <si>
    <t>Voilet 1/7/03
Mariah 4/5/05
Annika 10/31/06
Heidi 2/17/12
Phelan 5/14/14</t>
  </si>
  <si>
    <t>chad</t>
  </si>
  <si>
    <t>katevanfleet@yahoo.com</t>
  </si>
  <si>
    <t>564 Clarks Ct</t>
  </si>
  <si>
    <t>Kelly Demske</t>
  </si>
  <si>
    <t>Benjamin 8/27</t>
  </si>
  <si>
    <t>tim</t>
  </si>
  <si>
    <t>kelly.demske@gmail.com</t>
  </si>
  <si>
    <t>61334 Mustang Dr</t>
  </si>
  <si>
    <t>Mi</t>
  </si>
  <si>
    <t>Kelly Dzwonek</t>
  </si>
  <si>
    <t>Isaac, 10/12/2011
Dominik, 4/25/2016</t>
  </si>
  <si>
    <t>colletk12@hotmail.com</t>
  </si>
  <si>
    <t>(309) 339-2084</t>
  </si>
  <si>
    <t>832 Townsend Drive</t>
  </si>
  <si>
    <t xml:space="preserve">Ketki Apte </t>
  </si>
  <si>
    <t>Mishka Karnik 12/09/16</t>
  </si>
  <si>
    <t>Kedar Karnik</t>
  </si>
  <si>
    <t>ketki20@gmail.com</t>
  </si>
  <si>
    <t>57728 Village Dr</t>
  </si>
  <si>
    <t>Kristine Hammond</t>
  </si>
  <si>
    <t>Elliot, 10/26/2014
Owen, 2/4/2016
Ivy 11/1/18</t>
  </si>
  <si>
    <t>kristinehammond@gmail.com</t>
  </si>
  <si>
    <t>(248) 494-1619</t>
  </si>
  <si>
    <t>10070 Otter Drive</t>
  </si>
  <si>
    <t>Kristy Zuehlke</t>
  </si>
  <si>
    <t>Thomas, 2/22/2013
Bradley, 6/9/2016</t>
  </si>
  <si>
    <t>Mike</t>
  </si>
  <si>
    <t>Kristy.Zuehlke@gmail.com</t>
  </si>
  <si>
    <t>(734) 788-5576</t>
  </si>
  <si>
    <t>571 Clarks Court</t>
  </si>
  <si>
    <t>Laura Costa</t>
  </si>
  <si>
    <t>Olivia  
Dominic 11/2017</t>
  </si>
  <si>
    <t>Kevin</t>
  </si>
  <si>
    <t>laura.hamilton8@gmail.com</t>
  </si>
  <si>
    <t>(734) 351-6074</t>
  </si>
  <si>
    <t>833 Huntington Drive</t>
  </si>
  <si>
    <t xml:space="preserve">Lesli Davis </t>
  </si>
  <si>
    <t>Lesli Davis</t>
  </si>
  <si>
    <t>Austyn 11/12/15                   Finley 8/8/12</t>
  </si>
  <si>
    <t>Lesli.Davis19@gmail.com</t>
  </si>
  <si>
    <t>832-795-9359</t>
  </si>
  <si>
    <t xml:space="preserve">6340 Sunset Drive </t>
  </si>
  <si>
    <t>Leslie Miller</t>
  </si>
  <si>
    <t>Elyse, 3/18/2015
Thomas, 7/19/13</t>
  </si>
  <si>
    <t>LLSMiller11@aol.com</t>
  </si>
  <si>
    <t>(810) 841-0528</t>
  </si>
  <si>
    <t>6863 Sunset Drive</t>
  </si>
  <si>
    <t>Salem</t>
  </si>
  <si>
    <t>Lucy Marshall</t>
  </si>
  <si>
    <t>Lucas, 2/5/2014
Jacob, 2/5/2014
Andrew, 11/11/2016</t>
  </si>
  <si>
    <t>Jim</t>
  </si>
  <si>
    <t>LuLoo11@hotmail.com</t>
  </si>
  <si>
    <t>(313) 402-8772</t>
  </si>
  <si>
    <t>24750 Milford Road</t>
  </si>
  <si>
    <t>Margaret Pierce</t>
  </si>
  <si>
    <t>Julia, 4/30/2013
Nathan, 6/9/2015</t>
  </si>
  <si>
    <t>margaretgpierce@gmail.com</t>
  </si>
  <si>
    <t>(248) 396-0229</t>
  </si>
  <si>
    <t>795 Westhills Drive</t>
  </si>
  <si>
    <t>Megan Freeman</t>
  </si>
  <si>
    <t>Arianna, 5/23/2012
Madeleine, 2/12/2015
William 3/19/2019</t>
  </si>
  <si>
    <t>Benjamin</t>
  </si>
  <si>
    <t>megan.kovach4@gmail.com</t>
  </si>
  <si>
    <t>(269) 492-2912</t>
  </si>
  <si>
    <t>27501 South Hill Road</t>
  </si>
  <si>
    <t>Melissa Bremer</t>
  </si>
  <si>
    <t>Maxwell, 8/20/2015
Samuel, 9/1/2017</t>
  </si>
  <si>
    <t>Rob</t>
  </si>
  <si>
    <t>mbremer215@gmail.com</t>
  </si>
  <si>
    <t>(612) 636-6226</t>
  </si>
  <si>
    <t>57347 Waterway Court</t>
  </si>
  <si>
    <t>Molly Maki</t>
  </si>
  <si>
    <t>Arya     Ivan</t>
  </si>
  <si>
    <t>Oct</t>
  </si>
  <si>
    <t>248-755-1434</t>
  </si>
  <si>
    <t>26660 Daria Circle Drive West</t>
  </si>
  <si>
    <t>Monica Zarful-Bliudzius</t>
  </si>
  <si>
    <t>Charlotte, 8/10/2017
Austin 3/29/2019</t>
  </si>
  <si>
    <t>monicazb10@gmail.com</t>
  </si>
  <si>
    <t>(734) 788-1508</t>
  </si>
  <si>
    <t>26520 Daria Circle West</t>
  </si>
  <si>
    <t>Natalie Grant</t>
  </si>
  <si>
    <t>?</t>
  </si>
  <si>
    <t>Aubrey</t>
  </si>
  <si>
    <t>natalie.schauer@gmail.com</t>
  </si>
  <si>
    <t>(248) 470-5919</t>
  </si>
  <si>
    <t>24576 Turnburry Ct.</t>
  </si>
  <si>
    <t>Nicole Alexander</t>
  </si>
  <si>
    <t>Olivia 8/7/15</t>
  </si>
  <si>
    <t>nicoleeckhout@hotmail.com</t>
  </si>
  <si>
    <t>(248) 320-4465</t>
  </si>
  <si>
    <t>24291 Ravine Drive</t>
  </si>
  <si>
    <t>Nicole Takla</t>
  </si>
  <si>
    <t>Lucy 8/29/2015
Cosette 2/10/2017</t>
  </si>
  <si>
    <t>purelynikki@gmail.com</t>
  </si>
  <si>
    <t>(248) 931-2463</t>
  </si>
  <si>
    <t>58570 Apple Lane</t>
  </si>
  <si>
    <t>Olivia Cross</t>
  </si>
  <si>
    <t>Danny, 4/25/2015
Steven 05/16/2018</t>
  </si>
  <si>
    <t>D. Ben</t>
  </si>
  <si>
    <t>oliviaacross@gmail.com</t>
  </si>
  <si>
    <t>(518) 364-3869</t>
  </si>
  <si>
    <t>22891 Saint George Circle</t>
  </si>
  <si>
    <t>Rachel Bonner</t>
  </si>
  <si>
    <t>Wyatt, 10/22/2014
Wells, 1/11/2017</t>
  </si>
  <si>
    <t>rachelannbonner@gmail.com</t>
  </si>
  <si>
    <t>(404) 513-2127</t>
  </si>
  <si>
    <t>834 Westhills Drive</t>
  </si>
  <si>
    <t>Rachel kardel</t>
  </si>
  <si>
    <t>Evelyn 1/22/19</t>
  </si>
  <si>
    <t>rachel.kardel8@gmail.com</t>
  </si>
  <si>
    <t>248 762-6977</t>
  </si>
  <si>
    <t>58815 Peters Barn Drive</t>
  </si>
  <si>
    <t>Rachel Worthington-Reed</t>
  </si>
  <si>
    <t>Darian 6/12/18</t>
  </si>
  <si>
    <t>Nolan</t>
  </si>
  <si>
    <t>rachelworthington24@gmail.com</t>
  </si>
  <si>
    <t>313-820-1283</t>
  </si>
  <si>
    <t>11359 Scotch Court</t>
  </si>
  <si>
    <t>Sarah Crosby</t>
  </si>
  <si>
    <t>Rowan, 3/17/2013</t>
  </si>
  <si>
    <t>izomi_wow@yahoo.com</t>
  </si>
  <si>
    <t>(248) 533-7342</t>
  </si>
  <si>
    <t>630 E. Lake Street</t>
  </si>
  <si>
    <t>Sarah Jones</t>
  </si>
  <si>
    <t>Harper, 2/13/2015
Blake, 5/4/2017</t>
  </si>
  <si>
    <t>Zach</t>
  </si>
  <si>
    <t>sarahritajones@gmail.com</t>
  </si>
  <si>
    <t>(248) 825-7500</t>
  </si>
  <si>
    <t>59105 Hudson Creek Drive</t>
  </si>
  <si>
    <t>Sarah Matteson</t>
  </si>
  <si>
    <t>Clara 5/26/19</t>
  </si>
  <si>
    <t>Kyle</t>
  </si>
  <si>
    <t>mattesonsarah@hotmail.com</t>
  </si>
  <si>
    <t>313-204-0951</t>
  </si>
  <si>
    <t>57565 12 mile road</t>
  </si>
  <si>
    <t>Shawn Moss</t>
  </si>
  <si>
    <t>Madison 8/14/16</t>
  </si>
  <si>
    <t>shawnmoss21@gmail.com</t>
  </si>
  <si>
    <t>(810) 623-7559</t>
  </si>
  <si>
    <t>22660 St. James Drive</t>
  </si>
  <si>
    <t>Stephanie VandenBossche</t>
  </si>
  <si>
    <t>Maximilian 5/20/2014
Delilah, 7/22/2016
Alina 12/6/2018</t>
  </si>
  <si>
    <t>Thom</t>
  </si>
  <si>
    <t>sbossche@gmail.com</t>
  </si>
  <si>
    <t>(248) 910-3249</t>
  </si>
  <si>
    <t>10973 Bouldercrest Drive</t>
  </si>
  <si>
    <t>Whitney Ravitz</t>
  </si>
  <si>
    <t>Eleanor 7/10/2014
Isabelle 5/17/2016</t>
  </si>
  <si>
    <t>Joel</t>
  </si>
  <si>
    <t>whitneyravitz@gmail.com</t>
  </si>
  <si>
    <t>57535 Blossom Valley Trail</t>
  </si>
  <si>
    <t>Ariel Kulie</t>
  </si>
  <si>
    <t>Ava 5/12/16</t>
  </si>
  <si>
    <t>Brian</t>
  </si>
  <si>
    <t>akulie@my.madonna.edu</t>
  </si>
  <si>
    <t>248-504-1085</t>
  </si>
  <si>
    <t>24598 Morgan Drive</t>
  </si>
</sst>
</file>

<file path=xl/styles.xml><?xml version="1.0" encoding="utf-8"?>
<styleSheet xmlns="http://schemas.openxmlformats.org/spreadsheetml/2006/main">
  <numFmts count="4">
    <numFmt numFmtId="164" formatCode="mmm\-yyyy"/>
    <numFmt numFmtId="165" formatCode="m/d;@"/>
    <numFmt numFmtId="166" formatCode="[&lt;=9999999]###\-####;\(###\)\ ###\-####"/>
    <numFmt numFmtId="167" formatCode="00000"/>
  </numFmts>
  <fonts count="9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</font>
    <font>
      <sz val="11"/>
      <name val="Arial"/>
      <family val="2"/>
    </font>
    <font>
      <sz val="10"/>
      <color rgb="FF000000"/>
      <name val="Arial"/>
      <family val="2"/>
    </font>
    <font>
      <sz val="6"/>
      <color rgb="FF000000"/>
      <name val="Arial"/>
      <family val="2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166" fontId="5" fillId="0" borderId="0" applyFont="0" applyFill="0" applyBorder="0" applyAlignment="0">
      <alignment wrapText="1"/>
    </xf>
    <xf numFmtId="167" fontId="5" fillId="0" borderId="0" applyFont="0" applyFill="0" applyBorder="0" applyAlignment="0">
      <alignment wrapText="1"/>
    </xf>
  </cellStyleXfs>
  <cellXfs count="3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165" fontId="4" fillId="0" borderId="0" xfId="0" applyNumberFormat="1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167" fontId="2" fillId="0" borderId="0" xfId="3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166" fontId="2" fillId="0" borderId="0" xfId="2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NumberFormat="1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left" vertical="top" wrapText="1"/>
    </xf>
    <xf numFmtId="165" fontId="2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NumberFormat="1" applyFont="1" applyFill="1" applyAlignment="1">
      <alignment horizontal="left" vertical="top" wrapText="1"/>
    </xf>
    <xf numFmtId="164" fontId="4" fillId="0" borderId="0" xfId="0" applyNumberFormat="1" applyFont="1" applyFill="1" applyAlignment="1">
      <alignment horizontal="left" vertical="top" wrapText="1"/>
    </xf>
    <xf numFmtId="165" fontId="4" fillId="0" borderId="0" xfId="0" applyNumberFormat="1" applyFont="1" applyFill="1" applyAlignment="1">
      <alignment horizontal="left" vertical="top" wrapText="1"/>
    </xf>
    <xf numFmtId="166" fontId="4" fillId="0" borderId="0" xfId="2" applyFont="1" applyAlignment="1">
      <alignment horizontal="left" vertical="top" wrapText="1"/>
    </xf>
    <xf numFmtId="167" fontId="4" fillId="0" borderId="0" xfId="3" applyFont="1" applyAlignment="1">
      <alignment horizontal="left" vertical="top" wrapText="1"/>
    </xf>
    <xf numFmtId="0" fontId="7" fillId="0" borderId="0" xfId="0" applyFont="1" applyAlignment="1">
      <alignment horizontal="left" vertical="top" wrapText="1" indent="1"/>
    </xf>
    <xf numFmtId="0" fontId="4" fillId="0" borderId="0" xfId="1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left" vertical="top" wrapText="1"/>
    </xf>
    <xf numFmtId="164" fontId="8" fillId="0" borderId="0" xfId="0" applyNumberFormat="1" applyFont="1" applyFill="1" applyAlignment="1">
      <alignment horizontal="left" vertical="top" wrapText="1"/>
    </xf>
    <xf numFmtId="165" fontId="8" fillId="0" borderId="0" xfId="0" applyNumberFormat="1" applyFont="1" applyFill="1" applyAlignment="1">
      <alignment horizontal="left" vertical="top" wrapText="1"/>
    </xf>
    <xf numFmtId="0" fontId="1" fillId="0" borderId="0" xfId="1" applyFill="1" applyAlignment="1">
      <alignment vertical="center" wrapText="1"/>
    </xf>
  </cellXfs>
  <cellStyles count="4">
    <cellStyle name="Hyperlink" xfId="1" builtinId="8"/>
    <cellStyle name="Normal" xfId="0" builtinId="0"/>
    <cellStyle name="Phone" xfId="2"/>
    <cellStyle name="Zip Code" xfId="3"/>
  </cellStyles>
  <dxfs count="19">
    <dxf>
      <font>
        <b val="0"/>
        <strike val="0"/>
        <outline val="0"/>
        <shadow val="0"/>
        <u val="none"/>
        <vertAlign val="baseline"/>
        <name val="Calibri"/>
        <scheme val="none"/>
      </font>
      <alignment horizontal="left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horizontal="left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horizontal="left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horizontal="left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horizontal="left" vertical="top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m/d;@"/>
      <alignment horizontal="left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horizontal="left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numFmt numFmtId="165" formatCode="m/d;@"/>
      <alignment horizontal="left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m/d;@"/>
      <alignment horizontal="left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numFmt numFmtId="164" formatCode="mmm\-yyyy"/>
      <alignment horizontal="left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horizontal="left" vertical="top" textRotation="0" wrapText="1" indent="0" relativeIndent="255" justifyLastLine="0" shrinkToFit="0" readingOrder="0"/>
    </dxf>
    <dxf>
      <font>
        <b/>
        <strike val="0"/>
        <outline val="0"/>
        <shadow val="0"/>
        <u val="none"/>
        <vertAlign val="baseline"/>
        <name val="Calibri"/>
        <scheme val="none"/>
      </font>
      <alignment horizontal="general" vertical="bottom" textRotation="0" wrapText="1" indent="0" relativeIndent="255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color auto="1"/>
      </font>
      <fill>
        <patternFill patternType="solid">
          <fgColor theme="4"/>
          <bgColor theme="4" tint="0.39994506668294322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2" defaultPivotStyle="PivotStyleLight16">
    <tableStyle name="Membership List" pivot="0" count="4">
      <tableStyleElement type="wholeTable" dxfId="18"/>
      <tableStyleElement type="headerRow" dxfId="17"/>
      <tableStyleElement type="firstRowStripe" dxfId="16"/>
      <tableStyleElement type="first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ist" displayName="List" ref="A1:M69" totalsRowShown="0" headerRowDxfId="14" dataDxfId="13" headerRowCellStyle="Normal" dataCellStyle="Normal">
  <autoFilter ref="A1:M69"/>
  <sortState ref="A2:M69">
    <sortCondition ref="A1:A69"/>
  </sortState>
  <tableColumns count="13">
    <tableColumn id="1" name="Member Name" dataDxfId="12" dataCellStyle="Normal"/>
    <tableColumn id="18" name="Member_x000a_Last Name, First Name" dataDxfId="11">
      <calculatedColumnFormula>MID(List[[#This Row],[Member Name]]&amp;", "&amp;List[[#This Row],[Member Name]],FIND(" ",List[[#This Row],[Member Name]])+1,LEN(List[[#This Row],[Member Name]])+1)</calculatedColumnFormula>
    </tableColumn>
    <tableColumn id="4" name="Member Since_x000a_(Month/Year)" dataDxfId="10" dataCellStyle="Normal"/>
    <tableColumn id="3" name="Birthdate" dataDxfId="9"/>
    <tableColumn id="5" name="Child(ren), DOB" dataDxfId="8" dataCellStyle="Normal"/>
    <tableColumn id="2" name="Partner/Husband Name" dataDxfId="7" dataCellStyle="Normal"/>
    <tableColumn id="14" name="Anniversary" dataDxfId="6"/>
    <tableColumn id="11" name="Email Address" dataDxfId="5" dataCellStyle="Hyperlink"/>
    <tableColumn id="6" name="Cell Phone" dataDxfId="4" dataCellStyle="Phone"/>
    <tableColumn id="7" name="Street Address" dataDxfId="3" dataCellStyle="Normal"/>
    <tableColumn id="8" name="City" dataDxfId="2" dataCellStyle="Normal"/>
    <tableColumn id="9" name="State" dataDxfId="1" dataCellStyle="Normal"/>
    <tableColumn id="10" name="ZIP" dataDxfId="0" dataCellStyle="Zip Code"/>
  </tableColumns>
  <tableStyleInfo name="Membership List" showFirstColumn="0" showLastColumn="0" showRowStripes="1" showColumnStripes="0"/>
  <extLst>
    <ext xmlns:x14="http://schemas.microsoft.com/office/spreadsheetml/2009/9/main" uri="{504A1905-F514-4f6f-8877-14C23A59335A}">
      <x14:table altTextSummary="Table with Member Name, Position, Dues Paid, Membership Year, Volunteer Interests, Phone and Fax numbers, Street Address, City, State, ZIP Code, Email, and Notes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ulie@my.madon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69"/>
  <sheetViews>
    <sheetView tabSelected="1" topLeftCell="C1" workbookViewId="0">
      <selection activeCell="M11" sqref="M11"/>
    </sheetView>
  </sheetViews>
  <sheetFormatPr defaultColWidth="9.85546875" defaultRowHeight="15"/>
  <cols>
    <col min="1" max="1" width="38.28515625" style="1" customWidth="1"/>
    <col min="2" max="2" width="27.85546875" style="1" customWidth="1"/>
    <col min="3" max="3" width="19.85546875" style="12" customWidth="1"/>
    <col min="4" max="4" width="10.85546875" style="13" customWidth="1"/>
    <col min="5" max="5" width="29" style="1" customWidth="1"/>
    <col min="6" max="6" width="22.85546875" style="1" customWidth="1"/>
    <col min="7" max="7" width="17.5703125" style="13" customWidth="1"/>
    <col min="8" max="8" width="36.5703125" style="30" customWidth="1"/>
    <col min="9" max="9" width="17.5703125" style="1" customWidth="1"/>
    <col min="10" max="10" width="25.7109375" style="1" bestFit="1" customWidth="1"/>
    <col min="11" max="11" width="13.140625" style="1" bestFit="1" customWidth="1"/>
    <col min="12" max="12" width="11" style="1" bestFit="1" customWidth="1"/>
    <col min="13" max="13" width="9.140625" style="1" bestFit="1" customWidth="1"/>
    <col min="14" max="14" width="22.42578125" style="1" hidden="1" customWidth="1"/>
    <col min="15" max="15" width="15.85546875" style="1" hidden="1" customWidth="1"/>
    <col min="16" max="16" width="8" style="1" hidden="1" customWidth="1"/>
    <col min="17" max="17" width="29" style="1" hidden="1" customWidth="1"/>
    <col min="18" max="16384" width="9.85546875" style="1"/>
  </cols>
  <sheetData>
    <row r="1" spans="1:17" s="2" customFormat="1" ht="30" customHeight="1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6"/>
    </row>
    <row r="2" spans="1:17" s="2" customFormat="1" ht="20.25" customHeight="1">
      <c r="A2" s="7" t="s">
        <v>13</v>
      </c>
      <c r="B2" s="7" t="str">
        <f>MID(List[[#This Row],[Member Name]]&amp;", "&amp;List[[#This Row],[Member Name]],FIND(" ",List[[#This Row],[Member Name]])+1,LEN(List[[#This Row],[Member Name]])+1)</f>
        <v>Rice, Alexandra</v>
      </c>
      <c r="C2" s="8">
        <v>43831</v>
      </c>
      <c r="D2" s="9">
        <v>29007</v>
      </c>
      <c r="E2" s="7" t="s">
        <v>14</v>
      </c>
      <c r="F2" s="10" t="s">
        <v>15</v>
      </c>
      <c r="G2" s="9">
        <v>43932</v>
      </c>
      <c r="H2" s="32" t="s">
        <v>16</v>
      </c>
      <c r="I2" s="15" t="s">
        <v>17</v>
      </c>
      <c r="J2" s="7" t="s">
        <v>18</v>
      </c>
      <c r="K2" s="7" t="s">
        <v>19</v>
      </c>
      <c r="L2" s="7" t="s">
        <v>20</v>
      </c>
      <c r="M2" s="11">
        <v>48178</v>
      </c>
      <c r="O2" s="6"/>
    </row>
    <row r="3" spans="1:17" s="2" customFormat="1" ht="20.25" customHeight="1">
      <c r="A3" s="1" t="s">
        <v>21</v>
      </c>
      <c r="B3" s="1" t="str">
        <f>MID(List[[#This Row],[Member Name]]&amp;", "&amp;List[[#This Row],[Member Name]],FIND(" ",List[[#This Row],[Member Name]])+1,LEN(List[[#This Row],[Member Name]])+1)</f>
        <v>Koontz, Alicia</v>
      </c>
      <c r="C3" s="12">
        <v>43120</v>
      </c>
      <c r="D3" s="13">
        <v>43462</v>
      </c>
      <c r="E3" s="13" t="s">
        <v>22</v>
      </c>
      <c r="F3" s="1" t="s">
        <v>23</v>
      </c>
      <c r="G3" s="13">
        <v>43314</v>
      </c>
      <c r="H3" s="32" t="s">
        <v>24</v>
      </c>
      <c r="I3" s="15" t="s">
        <v>25</v>
      </c>
      <c r="J3" s="1" t="s">
        <v>26</v>
      </c>
      <c r="K3" s="1" t="s">
        <v>19</v>
      </c>
      <c r="L3" s="1" t="s">
        <v>20</v>
      </c>
      <c r="M3" s="11">
        <v>48178</v>
      </c>
      <c r="O3" s="6"/>
    </row>
    <row r="4" spans="1:17" s="16" customFormat="1" ht="20.25" customHeight="1">
      <c r="A4" s="18" t="s">
        <v>33</v>
      </c>
      <c r="B4" s="19" t="s">
        <v>34</v>
      </c>
      <c r="C4" s="20">
        <v>43678</v>
      </c>
      <c r="D4" s="13">
        <v>43504</v>
      </c>
      <c r="E4" s="21" t="s">
        <v>35</v>
      </c>
      <c r="F4" s="18" t="s">
        <v>36</v>
      </c>
      <c r="G4" s="13">
        <v>43758</v>
      </c>
      <c r="H4" s="32" t="s">
        <v>37</v>
      </c>
      <c r="I4" s="15" t="s">
        <v>38</v>
      </c>
      <c r="J4" s="18" t="s">
        <v>39</v>
      </c>
      <c r="K4" s="18" t="s">
        <v>19</v>
      </c>
      <c r="L4" s="18" t="s">
        <v>20</v>
      </c>
      <c r="M4" s="11"/>
      <c r="O4" s="17"/>
    </row>
    <row r="5" spans="1:17" ht="20.25" customHeight="1">
      <c r="A5" s="1" t="s">
        <v>40</v>
      </c>
      <c r="B5" s="1" t="str">
        <f>MID(List[[#This Row],[Member Name]]&amp;", "&amp;List[[#This Row],[Member Name]],FIND(" ",List[[#This Row],[Member Name]])+1,LEN(List[[#This Row],[Member Name]])+1)</f>
        <v>French, Amanda</v>
      </c>
      <c r="C5" s="12">
        <v>42156</v>
      </c>
      <c r="D5" s="13">
        <v>32553</v>
      </c>
      <c r="E5" s="13" t="s">
        <v>41</v>
      </c>
      <c r="F5" s="1" t="s">
        <v>42</v>
      </c>
      <c r="G5" s="13">
        <v>41054</v>
      </c>
      <c r="H5" s="32" t="s">
        <v>43</v>
      </c>
      <c r="I5" s="15" t="s">
        <v>44</v>
      </c>
      <c r="J5" s="1" t="s">
        <v>45</v>
      </c>
      <c r="K5" s="1" t="s">
        <v>46</v>
      </c>
      <c r="L5" s="1" t="s">
        <v>20</v>
      </c>
      <c r="M5" s="11">
        <v>48165</v>
      </c>
      <c r="O5" s="22" t="str">
        <f>List[[#This Row],[Email Address]]&amp;";"</f>
        <v>amandatyler22@gmail.com;</v>
      </c>
      <c r="Q5" s="1" t="str">
        <f>List[[#This Row],[Member Name]]&amp;CHAR(10)&amp;List[[#This Row],[Street Address]]&amp;CHAR(10)&amp;List[[#This Row],[City]]&amp;", "&amp;List[[#This Row],[State]]&amp;" "&amp;List[[#This Row],[ZIP]]</f>
        <v>Amanda French
59165 Hudson Creek Lane
New Hudson, MI 48165</v>
      </c>
    </row>
    <row r="6" spans="1:17" ht="20.25" customHeight="1">
      <c r="A6" s="1" t="s">
        <v>47</v>
      </c>
      <c r="B6" s="1" t="str">
        <f>MID(List[[#This Row],[Member Name]]&amp;", "&amp;List[[#This Row],[Member Name]],FIND(" ",List[[#This Row],[Member Name]])+1,LEN(List[[#This Row],[Member Name]])+1)</f>
        <v>Lewis, Amanda</v>
      </c>
      <c r="C6" s="12">
        <v>42948</v>
      </c>
      <c r="D6" s="13">
        <v>43366</v>
      </c>
      <c r="E6" s="13" t="s">
        <v>48</v>
      </c>
      <c r="F6" s="1" t="s">
        <v>49</v>
      </c>
      <c r="G6" s="13">
        <v>43145</v>
      </c>
      <c r="H6" s="32" t="s">
        <v>50</v>
      </c>
      <c r="I6" s="15" t="s">
        <v>51</v>
      </c>
      <c r="J6" s="1" t="s">
        <v>52</v>
      </c>
      <c r="K6" s="1" t="s">
        <v>46</v>
      </c>
      <c r="L6" s="1" t="s">
        <v>20</v>
      </c>
      <c r="M6" s="11">
        <v>48165</v>
      </c>
      <c r="O6" s="22" t="str">
        <f>List[[#This Row],[Email Address]]&amp;";"</f>
        <v>mrs.lewis.h@gmail.com;</v>
      </c>
      <c r="Q6" s="1" t="str">
        <f>List[[#This Row],[Member Name]]&amp;CHAR(10)&amp;List[[#This Row],[Street Address]]&amp;CHAR(10)&amp;List[[#This Row],[City]]&amp;", "&amp;List[[#This Row],[State]]&amp;" "&amp;List[[#This Row],[ZIP]]</f>
        <v>Amanda Lewis
58210 Sunflower Circle South
New Hudson, MI 48165</v>
      </c>
    </row>
    <row r="7" spans="1:17" ht="20.25" customHeight="1">
      <c r="A7" s="1" t="s">
        <v>53</v>
      </c>
      <c r="B7" s="1" t="str">
        <f>MID(List[[#This Row],[Member Name]]&amp;", "&amp;List[[#This Row],[Member Name]],FIND(" ",List[[#This Row],[Member Name]])+1,LEN(List[[#This Row],[Member Name]])+1)</f>
        <v>Jepson, Amy</v>
      </c>
      <c r="C7" s="12">
        <v>42217</v>
      </c>
      <c r="D7" s="13">
        <v>29637</v>
      </c>
      <c r="E7" s="13" t="s">
        <v>54</v>
      </c>
      <c r="F7" s="1" t="s">
        <v>55</v>
      </c>
      <c r="G7" s="13">
        <v>40047</v>
      </c>
      <c r="H7" s="32" t="s">
        <v>56</v>
      </c>
      <c r="I7" s="15" t="s">
        <v>57</v>
      </c>
      <c r="J7" s="1" t="s">
        <v>58</v>
      </c>
      <c r="K7" s="1" t="s">
        <v>19</v>
      </c>
      <c r="L7" s="1" t="s">
        <v>20</v>
      </c>
      <c r="M7" s="11">
        <v>48178</v>
      </c>
      <c r="O7" s="22" t="str">
        <f>List[[#This Row],[Email Address]]&amp;";"</f>
        <v>amym0220@aol.com;</v>
      </c>
      <c r="Q7" s="1" t="str">
        <f>List[[#This Row],[Member Name]]&amp;CHAR(10)&amp;List[[#This Row],[Street Address]]&amp;CHAR(10)&amp;List[[#This Row],[City]]&amp;", "&amp;List[[#This Row],[State]]&amp;" "&amp;List[[#This Row],[ZIP]]</f>
        <v>Amy Jepson
24767 Purlin Court
South Lyon, MI 48178</v>
      </c>
    </row>
    <row r="8" spans="1:17" ht="20.25" customHeight="1">
      <c r="A8" s="18" t="s">
        <v>59</v>
      </c>
      <c r="B8" s="7" t="str">
        <f>MID(List[[#This Row],[Member Name]]&amp;", "&amp;List[[#This Row],[Member Name]],FIND(" ",List[[#This Row],[Member Name]])+1,LEN(List[[#This Row],[Member Name]])+1)</f>
        <v>Mcdonald, Amy</v>
      </c>
      <c r="C8" s="20">
        <v>43617</v>
      </c>
      <c r="D8" s="13">
        <v>43575</v>
      </c>
      <c r="E8" s="21" t="s">
        <v>60</v>
      </c>
      <c r="F8" s="18" t="s">
        <v>61</v>
      </c>
      <c r="G8" s="13">
        <v>43709</v>
      </c>
      <c r="H8" s="32" t="s">
        <v>62</v>
      </c>
      <c r="I8" s="15" t="s">
        <v>63</v>
      </c>
      <c r="J8" s="18" t="s">
        <v>64</v>
      </c>
      <c r="K8" s="18" t="s">
        <v>19</v>
      </c>
      <c r="L8" s="18" t="s">
        <v>20</v>
      </c>
      <c r="M8" s="11">
        <v>48178</v>
      </c>
      <c r="O8" s="22" t="str">
        <f>List[[#This Row],[Email Address]]&amp;";"</f>
        <v>amajka15@gmail.com;</v>
      </c>
      <c r="Q8" s="1" t="str">
        <f>List[[#This Row],[Member Name]]&amp;CHAR(10)&amp;List[[#This Row],[Street Address]]&amp;CHAR(10)&amp;List[[#This Row],[City]]&amp;", "&amp;List[[#This Row],[State]]&amp;" "&amp;List[[#This Row],[ZIP]]</f>
        <v>Amy Mcdonald
927 South Parkwood
South Lyon, MI 48178</v>
      </c>
    </row>
    <row r="9" spans="1:17" ht="20.25" customHeight="1">
      <c r="A9" s="10" t="s">
        <v>65</v>
      </c>
      <c r="B9" s="23" t="str">
        <f>MID(List[[#This Row],[Member Name]]&amp;", "&amp;List[[#This Row],[Member Name]],FIND(" ",List[[#This Row],[Member Name]])+1,LEN(List[[#This Row],[Member Name]])+1)</f>
        <v>Murbach, Amy</v>
      </c>
      <c r="C9" s="24">
        <v>43831</v>
      </c>
      <c r="D9" s="9">
        <v>43930</v>
      </c>
      <c r="E9" s="25" t="s">
        <v>66</v>
      </c>
      <c r="F9" s="10" t="s">
        <v>67</v>
      </c>
      <c r="G9" s="9">
        <v>43981</v>
      </c>
      <c r="H9" s="32" t="s">
        <v>68</v>
      </c>
      <c r="I9" s="26" t="s">
        <v>69</v>
      </c>
      <c r="J9" s="10" t="s">
        <v>70</v>
      </c>
      <c r="K9" s="10" t="s">
        <v>32</v>
      </c>
      <c r="L9" s="10" t="s">
        <v>20</v>
      </c>
      <c r="M9" s="27">
        <v>48178</v>
      </c>
      <c r="O9" s="22" t="str">
        <f>List[[#This Row],[Email Address]]&amp;";"</f>
        <v>Amy.murbach@gmail.com;</v>
      </c>
      <c r="Q9" s="1" t="str">
        <f>List[[#This Row],[Member Name]]&amp;CHAR(10)&amp;List[[#This Row],[Street Address]]&amp;CHAR(10)&amp;List[[#This Row],[City]]&amp;", "&amp;List[[#This Row],[State]]&amp;" "&amp;List[[#This Row],[ZIP]]</f>
        <v>Amy Murbach
11288 LisaLori Lane
south lyon, MI 48178</v>
      </c>
    </row>
    <row r="10" spans="1:17" ht="20.25" customHeight="1">
      <c r="A10" s="1" t="s">
        <v>71</v>
      </c>
      <c r="B10" s="1" t="str">
        <f>MID(List[[#This Row],[Member Name]]&amp;", "&amp;List[[#This Row],[Member Name]],FIND(" ",List[[#This Row],[Member Name]])+1,LEN(List[[#This Row],[Member Name]])+1)</f>
        <v>Domenichini, Angela</v>
      </c>
      <c r="C10" s="12">
        <v>42979</v>
      </c>
      <c r="D10" s="13">
        <v>43461</v>
      </c>
      <c r="E10" s="13" t="s">
        <v>72</v>
      </c>
      <c r="F10" s="1" t="s">
        <v>73</v>
      </c>
      <c r="G10" s="13">
        <v>43243</v>
      </c>
      <c r="H10" s="32" t="s">
        <v>74</v>
      </c>
      <c r="I10" s="15" t="s">
        <v>75</v>
      </c>
      <c r="J10" s="1" t="s">
        <v>76</v>
      </c>
      <c r="K10" s="1" t="s">
        <v>19</v>
      </c>
      <c r="L10" s="1" t="s">
        <v>20</v>
      </c>
      <c r="M10" s="11">
        <v>48178</v>
      </c>
      <c r="O10" s="22" t="str">
        <f>List[[#This Row],[Email Address]]&amp;";"</f>
        <v>adomenichini@gmail.com;</v>
      </c>
      <c r="Q10" s="1" t="str">
        <f>List[[#This Row],[Member Name]]&amp;CHAR(10)&amp;List[[#This Row],[Street Address]]&amp;CHAR(10)&amp;List[[#This Row],[City]]&amp;", "&amp;List[[#This Row],[State]]&amp;" "&amp;List[[#This Row],[ZIP]]</f>
        <v>Angela Domenichini
8907 Salem Farms
South Lyon, MI 48178</v>
      </c>
    </row>
    <row r="11" spans="1:17" ht="20.25" customHeight="1">
      <c r="A11" s="33" t="s">
        <v>403</v>
      </c>
      <c r="B11" s="23" t="s">
        <v>403</v>
      </c>
      <c r="C11" s="34">
        <v>43983</v>
      </c>
      <c r="D11" s="9">
        <v>43935</v>
      </c>
      <c r="E11" s="35" t="s">
        <v>404</v>
      </c>
      <c r="F11" s="33" t="s">
        <v>405</v>
      </c>
      <c r="G11" s="9"/>
      <c r="H11" s="36" t="s">
        <v>406</v>
      </c>
      <c r="I11" s="26" t="s">
        <v>407</v>
      </c>
      <c r="J11" s="33" t="s">
        <v>408</v>
      </c>
      <c r="K11" s="33" t="s">
        <v>19</v>
      </c>
      <c r="L11" s="33" t="s">
        <v>20</v>
      </c>
      <c r="M11" s="27">
        <v>48178</v>
      </c>
      <c r="O11" s="22" t="str">
        <f>List[[#This Row],[Email Address]]&amp;";"</f>
        <v>akulie@my.madonna.edu;</v>
      </c>
      <c r="Q11" s="1" t="str">
        <f>List[[#This Row],[Member Name]]&amp;CHAR(10)&amp;List[[#This Row],[Street Address]]&amp;CHAR(10)&amp;List[[#This Row],[City]]&amp;", "&amp;List[[#This Row],[State]]&amp;" "&amp;List[[#This Row],[ZIP]]</f>
        <v>Ariel Kulie
24598 Morgan Drive
South Lyon, MI 48178</v>
      </c>
    </row>
    <row r="12" spans="1:17" ht="20.25" customHeight="1">
      <c r="A12" s="1" t="s">
        <v>78</v>
      </c>
      <c r="B12" s="1" t="str">
        <f>MID(List[[#This Row],[Member Name]]&amp;", "&amp;List[[#This Row],[Member Name]],FIND(" ",List[[#This Row],[Member Name]])+1,LEN(List[[#This Row],[Member Name]])+1)</f>
        <v>Haji-Hassanzadeh, Ashley</v>
      </c>
      <c r="C12" s="12">
        <v>42887</v>
      </c>
      <c r="D12" s="13">
        <v>43117</v>
      </c>
      <c r="E12" s="13" t="s">
        <v>79</v>
      </c>
      <c r="F12" s="1" t="s">
        <v>80</v>
      </c>
      <c r="G12" s="13">
        <v>43249</v>
      </c>
      <c r="H12" s="14" t="s">
        <v>81</v>
      </c>
      <c r="I12" s="15" t="s">
        <v>82</v>
      </c>
      <c r="J12" s="1" t="s">
        <v>83</v>
      </c>
      <c r="K12" s="1" t="s">
        <v>46</v>
      </c>
      <c r="L12" s="1" t="s">
        <v>20</v>
      </c>
      <c r="M12" s="11">
        <v>48165</v>
      </c>
      <c r="O12" s="22" t="str">
        <f>List[[#This Row],[Email Address]]&amp;";"</f>
        <v>Ashley.haji0117@gmail.com;</v>
      </c>
      <c r="Q12" s="1" t="str">
        <f>List[[#This Row],[Member Name]]&amp;CHAR(10)&amp;List[[#This Row],[Street Address]]&amp;CHAR(10)&amp;List[[#This Row],[City]]&amp;", "&amp;List[[#This Row],[State]]&amp;" "&amp;List[[#This Row],[ZIP]]</f>
        <v>Ashley Haji-Hassanzadeh
59623 Loblolly Drive
New Hudson, MI 48165</v>
      </c>
    </row>
    <row r="13" spans="1:17" ht="20.25" customHeight="1">
      <c r="A13" s="1" t="s">
        <v>84</v>
      </c>
      <c r="B13" s="1" t="str">
        <f>MID(List[[#This Row],[Member Name]]&amp;", "&amp;List[[#This Row],[Member Name]],FIND(" ",List[[#This Row],[Member Name]])+1,LEN(List[[#This Row],[Member Name]])+1)</f>
        <v>Heintzelman, Ashley</v>
      </c>
      <c r="C13" s="12">
        <v>42248</v>
      </c>
      <c r="D13" s="13">
        <v>30511</v>
      </c>
      <c r="E13" s="13" t="s">
        <v>85</v>
      </c>
      <c r="F13" s="1" t="s">
        <v>86</v>
      </c>
      <c r="G13" s="13" t="s">
        <v>87</v>
      </c>
      <c r="H13" s="32" t="s">
        <v>88</v>
      </c>
      <c r="I13" s="15" t="s">
        <v>89</v>
      </c>
      <c r="J13" s="1" t="s">
        <v>90</v>
      </c>
      <c r="K13" s="1" t="s">
        <v>19</v>
      </c>
      <c r="L13" s="1" t="s">
        <v>20</v>
      </c>
      <c r="M13" s="11">
        <v>48178</v>
      </c>
      <c r="O13" s="22" t="str">
        <f>List[[#This Row],[Email Address]]&amp;";"</f>
        <v>ashleyjheintzelman@gmail.com;</v>
      </c>
      <c r="Q13" s="1" t="str">
        <f>List[[#This Row],[Member Name]]&amp;CHAR(10)&amp;List[[#This Row],[Street Address]]&amp;CHAR(10)&amp;List[[#This Row],[City]]&amp;", "&amp;List[[#This Row],[State]]&amp;" "&amp;List[[#This Row],[ZIP]]</f>
        <v>Ashley Heintzelman
57323 Hidden Timbers Drive
South Lyon, MI 48178</v>
      </c>
    </row>
    <row r="14" spans="1:17" ht="20.25" customHeight="1">
      <c r="A14" s="1" t="s">
        <v>91</v>
      </c>
      <c r="B14" s="1" t="str">
        <f>MID(List[[#This Row],[Member Name]]&amp;", "&amp;List[[#This Row],[Member Name]],FIND(" ",List[[#This Row],[Member Name]])+1,LEN(List[[#This Row],[Member Name]])+1)</f>
        <v>Mielock, Ashley</v>
      </c>
      <c r="C14" s="12">
        <v>43678</v>
      </c>
      <c r="E14" s="13" t="s">
        <v>92</v>
      </c>
      <c r="H14" s="32" t="s">
        <v>93</v>
      </c>
      <c r="I14" s="15" t="s">
        <v>94</v>
      </c>
      <c r="J14" s="1" t="s">
        <v>95</v>
      </c>
      <c r="K14" s="1" t="s">
        <v>32</v>
      </c>
      <c r="L14" s="1" t="s">
        <v>20</v>
      </c>
      <c r="M14" s="11">
        <v>48178</v>
      </c>
      <c r="O14" s="22" t="str">
        <f>List[[#This Row],[Email Address]]&amp;";"</f>
        <v>ashley.bilkie@gmail.com;</v>
      </c>
      <c r="Q14" s="1" t="str">
        <f>List[[#This Row],[Member Name]]&amp;CHAR(10)&amp;List[[#This Row],[Street Address]]&amp;CHAR(10)&amp;List[[#This Row],[City]]&amp;", "&amp;List[[#This Row],[State]]&amp;" "&amp;List[[#This Row],[ZIP]]</f>
        <v>Ashley Mielock
13078 Gorget Drive
south lyon, MI 48178</v>
      </c>
    </row>
    <row r="15" spans="1:17" ht="20.25" customHeight="1">
      <c r="A15" s="18" t="s">
        <v>104</v>
      </c>
      <c r="B15" s="1" t="s">
        <v>105</v>
      </c>
      <c r="C15" s="20">
        <v>43647</v>
      </c>
      <c r="D15" s="13">
        <v>43775</v>
      </c>
      <c r="E15" s="21" t="s">
        <v>106</v>
      </c>
      <c r="F15" s="18" t="s">
        <v>107</v>
      </c>
      <c r="G15" s="13">
        <v>43663</v>
      </c>
      <c r="H15" s="32" t="s">
        <v>108</v>
      </c>
      <c r="I15" s="15" t="s">
        <v>109</v>
      </c>
      <c r="J15" s="18" t="s">
        <v>110</v>
      </c>
      <c r="K15" s="18" t="s">
        <v>46</v>
      </c>
      <c r="L15" s="18" t="s">
        <v>20</v>
      </c>
      <c r="M15" s="11">
        <v>48165</v>
      </c>
      <c r="O15" s="22" t="str">
        <f>List[[#This Row],[Email Address]]&amp;";"</f>
        <v>ashley.rettmann@gmail.com;</v>
      </c>
      <c r="Q15" s="1" t="str">
        <f>List[[#This Row],[Member Name]]&amp;CHAR(10)&amp;List[[#This Row],[Street Address]]&amp;CHAR(10)&amp;List[[#This Row],[City]]&amp;", "&amp;List[[#This Row],[State]]&amp;" "&amp;List[[#This Row],[ZIP]]</f>
        <v>Ashley Rettmann
29280 Roediger Ct. 
New Hudson, MI 48165</v>
      </c>
    </row>
    <row r="16" spans="1:17" ht="20.25" customHeight="1">
      <c r="A16" s="1" t="s">
        <v>111</v>
      </c>
      <c r="B16" s="1" t="str">
        <f>MID(List[[#This Row],[Member Name]]&amp;", "&amp;List[[#This Row],[Member Name]],FIND(" ",List[[#This Row],[Member Name]])+1,LEN(List[[#This Row],[Member Name]])+1)</f>
        <v>Kelly, Brittany</v>
      </c>
      <c r="C16" s="12">
        <v>41974</v>
      </c>
      <c r="D16" s="13" t="s">
        <v>87</v>
      </c>
      <c r="E16" s="13" t="s">
        <v>112</v>
      </c>
      <c r="F16" s="1" t="s">
        <v>113</v>
      </c>
      <c r="G16" s="13">
        <v>40995</v>
      </c>
      <c r="H16" s="32" t="s">
        <v>114</v>
      </c>
      <c r="I16" s="15" t="s">
        <v>115</v>
      </c>
      <c r="J16" s="1" t="s">
        <v>116</v>
      </c>
      <c r="K16" s="1" t="s">
        <v>19</v>
      </c>
      <c r="L16" s="1" t="s">
        <v>20</v>
      </c>
      <c r="M16" s="11">
        <v>48178</v>
      </c>
      <c r="O16" s="22" t="str">
        <f>List[[#This Row],[Email Address]]&amp;";"</f>
        <v>Britt3609@gmail.com;</v>
      </c>
      <c r="Q16" s="1" t="str">
        <f>List[[#This Row],[Member Name]]&amp;CHAR(10)&amp;List[[#This Row],[Street Address]]&amp;CHAR(10)&amp;List[[#This Row],[City]]&amp;", "&amp;List[[#This Row],[State]]&amp;" "&amp;List[[#This Row],[ZIP]]</f>
        <v>Brittany Kelly
21563 Nathan Court
South Lyon, MI 48178</v>
      </c>
    </row>
    <row r="17" spans="1:17" ht="20.25" customHeight="1">
      <c r="A17" s="1" t="s">
        <v>117</v>
      </c>
      <c r="B17" s="1" t="str">
        <f>MID(List[[#This Row],[Member Name]]&amp;", "&amp;List[[#This Row],[Member Name]],FIND(" ",List[[#This Row],[Member Name]])+1,LEN(List[[#This Row],[Member Name]])+1)</f>
        <v>Atkins, Brooke</v>
      </c>
      <c r="C17" s="12">
        <v>42887</v>
      </c>
      <c r="D17" s="13">
        <v>43143</v>
      </c>
      <c r="E17" s="13" t="s">
        <v>118</v>
      </c>
      <c r="F17" s="1" t="s">
        <v>119</v>
      </c>
      <c r="G17" s="13">
        <v>41195</v>
      </c>
      <c r="H17" s="32" t="s">
        <v>120</v>
      </c>
      <c r="I17" s="15" t="s">
        <v>121</v>
      </c>
      <c r="J17" s="1" t="s">
        <v>122</v>
      </c>
      <c r="K17" s="1" t="s">
        <v>19</v>
      </c>
      <c r="L17" s="1" t="s">
        <v>20</v>
      </c>
      <c r="M17" s="11">
        <v>48178</v>
      </c>
      <c r="O17" s="22" t="str">
        <f>List[[#This Row],[Email Address]]&amp;";"</f>
        <v>brooke.atkins@yahoo.com;</v>
      </c>
      <c r="Q17" s="1" t="str">
        <f>List[[#This Row],[Member Name]]&amp;CHAR(10)&amp;List[[#This Row],[Street Address]]&amp;CHAR(10)&amp;List[[#This Row],[City]]&amp;", "&amp;List[[#This Row],[State]]&amp;" "&amp;List[[#This Row],[ZIP]]</f>
        <v>Brooke Atkins
12078 9 Mile Road
South Lyon, MI 48178</v>
      </c>
    </row>
    <row r="18" spans="1:17" ht="20.25" customHeight="1">
      <c r="A18" s="1" t="s">
        <v>123</v>
      </c>
      <c r="B18" s="1" t="str">
        <f>MID(List[[#This Row],[Member Name]]&amp;", "&amp;List[[#This Row],[Member Name]],FIND(" ",List[[#This Row],[Member Name]])+1,LEN(List[[#This Row],[Member Name]])+1)</f>
        <v>Hewlett, Brooke</v>
      </c>
      <c r="C18" s="12">
        <v>42095</v>
      </c>
      <c r="D18" s="13">
        <v>30394</v>
      </c>
      <c r="E18" s="13" t="s">
        <v>124</v>
      </c>
      <c r="F18" s="1" t="s">
        <v>125</v>
      </c>
      <c r="G18" s="13">
        <v>39620</v>
      </c>
      <c r="H18" s="32" t="s">
        <v>126</v>
      </c>
      <c r="I18" s="15" t="s">
        <v>127</v>
      </c>
      <c r="J18" s="1" t="s">
        <v>128</v>
      </c>
      <c r="K18" s="1" t="s">
        <v>19</v>
      </c>
      <c r="L18" s="1" t="s">
        <v>20</v>
      </c>
      <c r="M18" s="11">
        <v>48178</v>
      </c>
      <c r="O18" s="22" t="str">
        <f>List[[#This Row],[Email Address]]&amp;";"</f>
        <v>BHewlett1@gmail.com;</v>
      </c>
      <c r="Q18" s="1" t="str">
        <f>List[[#This Row],[Member Name]]&amp;CHAR(10)&amp;List[[#This Row],[Street Address]]&amp;CHAR(10)&amp;List[[#This Row],[City]]&amp;", "&amp;List[[#This Row],[State]]&amp;" "&amp;List[[#This Row],[ZIP]]</f>
        <v>Brooke Hewlett
26067 Cornell Drive
South Lyon, MI 48178</v>
      </c>
    </row>
    <row r="19" spans="1:17" ht="20.25" customHeight="1">
      <c r="A19" s="1" t="s">
        <v>129</v>
      </c>
      <c r="B19" s="1" t="str">
        <f>MID(List[[#This Row],[Member Name]]&amp;", "&amp;List[[#This Row],[Member Name]],FIND(" ",List[[#This Row],[Member Name]])+1,LEN(List[[#This Row],[Member Name]])+1)</f>
        <v>Tiseo, Carol</v>
      </c>
      <c r="C19" s="12">
        <v>42552</v>
      </c>
      <c r="D19" s="13">
        <v>43100</v>
      </c>
      <c r="E19" s="13" t="s">
        <v>130</v>
      </c>
      <c r="F19" s="1" t="s">
        <v>131</v>
      </c>
      <c r="G19" s="13">
        <v>42949</v>
      </c>
      <c r="H19" s="32" t="s">
        <v>132</v>
      </c>
      <c r="I19" s="15" t="s">
        <v>133</v>
      </c>
      <c r="J19" s="1" t="s">
        <v>134</v>
      </c>
      <c r="K19" s="1" t="s">
        <v>19</v>
      </c>
      <c r="L19" s="1" t="s">
        <v>20</v>
      </c>
      <c r="M19" s="11">
        <v>48178</v>
      </c>
      <c r="O19" s="22" t="str">
        <f>List[[#This Row],[Email Address]]&amp;";"</f>
        <v>cclarke2005@hotmail.com;</v>
      </c>
      <c r="Q19" s="1" t="str">
        <f>List[[#This Row],[Member Name]]&amp;CHAR(10)&amp;List[[#This Row],[Street Address]]&amp;CHAR(10)&amp;List[[#This Row],[City]]&amp;", "&amp;List[[#This Row],[State]]&amp;" "&amp;List[[#This Row],[ZIP]]</f>
        <v>Carol Tiseo
322 Harvard
South Lyon, MI 48178</v>
      </c>
    </row>
    <row r="20" spans="1:17" ht="20.25" customHeight="1">
      <c r="A20" s="1" t="s">
        <v>135</v>
      </c>
      <c r="B20" s="1" t="str">
        <f>MID(List[[#This Row],[Member Name]]&amp;", "&amp;List[[#This Row],[Member Name]],FIND(" ",List[[#This Row],[Member Name]])+1,LEN(List[[#This Row],[Member Name]])+1)</f>
        <v>Calkins, Carrie</v>
      </c>
      <c r="C20" s="12">
        <v>43210</v>
      </c>
      <c r="D20" s="13">
        <v>43439</v>
      </c>
      <c r="E20" s="13" t="s">
        <v>136</v>
      </c>
      <c r="F20" s="1" t="s">
        <v>119</v>
      </c>
      <c r="G20" s="13">
        <v>41930</v>
      </c>
      <c r="H20" s="32" t="s">
        <v>137</v>
      </c>
      <c r="I20" s="15" t="s">
        <v>138</v>
      </c>
      <c r="J20" s="1" t="s">
        <v>139</v>
      </c>
      <c r="K20" s="1" t="s">
        <v>19</v>
      </c>
      <c r="L20" s="1" t="s">
        <v>20</v>
      </c>
      <c r="M20" s="11">
        <v>48178</v>
      </c>
      <c r="O20" s="22" t="str">
        <f>List[[#This Row],[Email Address]]&amp;";"</f>
        <v>nccalkins14@gmail.com;</v>
      </c>
      <c r="Q20" s="1" t="str">
        <f>List[[#This Row],[Member Name]]&amp;CHAR(10)&amp;List[[#This Row],[Street Address]]&amp;CHAR(10)&amp;List[[#This Row],[City]]&amp;", "&amp;List[[#This Row],[State]]&amp;" "&amp;List[[#This Row],[ZIP]]</f>
        <v>Carrie Calkins
11434 Sumpter Road
South Lyon, MI 48178</v>
      </c>
    </row>
    <row r="21" spans="1:17" ht="20.25" customHeight="1">
      <c r="A21" s="1" t="s">
        <v>141</v>
      </c>
      <c r="B21" s="1" t="str">
        <f>MID(List[[#This Row],[Member Name]]&amp;", "&amp;List[[#This Row],[Member Name]],FIND(" ",List[[#This Row],[Member Name]])+1,LEN(List[[#This Row],[Member Name]])+1)</f>
        <v>Dickman, Chelsey</v>
      </c>
      <c r="C21" s="12">
        <v>43678</v>
      </c>
      <c r="D21" s="13">
        <v>43773</v>
      </c>
      <c r="E21" s="13" t="s">
        <v>142</v>
      </c>
      <c r="F21" s="1" t="s">
        <v>143</v>
      </c>
      <c r="G21" s="13">
        <v>43671</v>
      </c>
      <c r="H21" s="32" t="s">
        <v>144</v>
      </c>
      <c r="I21" s="15" t="s">
        <v>145</v>
      </c>
      <c r="J21" s="1" t="s">
        <v>146</v>
      </c>
      <c r="K21" s="1" t="s">
        <v>19</v>
      </c>
      <c r="L21" s="1" t="s">
        <v>20</v>
      </c>
      <c r="M21" s="11">
        <v>48178</v>
      </c>
      <c r="O21" s="22" t="str">
        <f>List[[#This Row],[Email Address]]&amp;";"</f>
        <v>chelseydickman@gmail.com;</v>
      </c>
      <c r="Q21" s="1" t="str">
        <f>List[[#This Row],[Member Name]]&amp;CHAR(10)&amp;List[[#This Row],[Street Address]]&amp;CHAR(10)&amp;List[[#This Row],[City]]&amp;", "&amp;List[[#This Row],[State]]&amp;" "&amp;List[[#This Row],[ZIP]]</f>
        <v>Chelsey Dickman
54902 Grenelefe Circle W
South Lyon, MI 48178</v>
      </c>
    </row>
    <row r="22" spans="1:17" ht="20.25" customHeight="1">
      <c r="A22" s="7" t="s">
        <v>147</v>
      </c>
      <c r="B22" s="7" t="str">
        <f>MID(List[[#This Row],[Member Name]]&amp;", "&amp;List[[#This Row],[Member Name]],FIND(" ",List[[#This Row],[Member Name]])+1,LEN(List[[#This Row],[Member Name]])+1)</f>
        <v>Rundle , Christina</v>
      </c>
      <c r="C22" s="8">
        <v>43313</v>
      </c>
      <c r="D22" s="9">
        <v>31167</v>
      </c>
      <c r="E22" s="9" t="s">
        <v>148</v>
      </c>
      <c r="F22" s="7" t="s">
        <v>149</v>
      </c>
      <c r="G22" s="9">
        <v>43307</v>
      </c>
      <c r="H22" s="32" t="s">
        <v>150</v>
      </c>
      <c r="I22" s="26">
        <v>7343955045</v>
      </c>
      <c r="J22" s="7" t="s">
        <v>151</v>
      </c>
      <c r="K22" s="7" t="s">
        <v>19</v>
      </c>
      <c r="L22" s="7" t="s">
        <v>103</v>
      </c>
      <c r="M22" s="11">
        <v>48178</v>
      </c>
      <c r="O22" s="22" t="str">
        <f>List[[#This Row],[Email Address]]&amp;";"</f>
        <v>ninak455@hotmail.com;</v>
      </c>
      <c r="Q22" s="1" t="str">
        <f>List[[#This Row],[Member Name]]&amp;CHAR(10)&amp;List[[#This Row],[Street Address]]&amp;CHAR(10)&amp;List[[#This Row],[City]]&amp;", "&amp;List[[#This Row],[State]]&amp;" "&amp;List[[#This Row],[ZIP]]</f>
        <v>Christina Rundle 
1086 Colt Dr
South Lyon, mi 48178</v>
      </c>
    </row>
    <row r="23" spans="1:17" ht="20.25" customHeight="1">
      <c r="A23" s="1" t="s">
        <v>152</v>
      </c>
      <c r="B23" s="7" t="str">
        <f>MID(List[[#This Row],[Member Name]]&amp;", "&amp;List[[#This Row],[Member Name]],FIND(" ",List[[#This Row],[Member Name]])+1,LEN(List[[#This Row],[Member Name]])+1)</f>
        <v>Braun, Christine</v>
      </c>
      <c r="C23" s="8">
        <v>43678</v>
      </c>
      <c r="D23" s="9">
        <v>43600</v>
      </c>
      <c r="E23" s="13" t="s">
        <v>153</v>
      </c>
      <c r="F23" s="1" t="s">
        <v>61</v>
      </c>
      <c r="G23" s="9">
        <v>43679</v>
      </c>
      <c r="H23" s="32" t="s">
        <v>154</v>
      </c>
      <c r="I23" s="15" t="s">
        <v>155</v>
      </c>
      <c r="J23" s="1" t="s">
        <v>156</v>
      </c>
      <c r="K23" s="1" t="s">
        <v>157</v>
      </c>
      <c r="L23" s="1" t="s">
        <v>20</v>
      </c>
      <c r="M23" s="11">
        <v>48178</v>
      </c>
      <c r="O23" s="22" t="str">
        <f>List[[#This Row],[Email Address]]&amp;";"</f>
        <v>braun.christine15@gmail.com;</v>
      </c>
      <c r="Q23" s="1" t="str">
        <f>List[[#This Row],[Member Name]]&amp;CHAR(10)&amp;List[[#This Row],[Street Address]]&amp;CHAR(10)&amp;List[[#This Row],[City]]&amp;", "&amp;List[[#This Row],[State]]&amp;" "&amp;List[[#This Row],[ZIP]]</f>
        <v>Christine Braun
786 Pepper Dr. 
south Lyon, MI 48178</v>
      </c>
    </row>
    <row r="24" spans="1:17" ht="20.25" customHeight="1">
      <c r="A24" s="10" t="s">
        <v>158</v>
      </c>
      <c r="B24" s="23" t="s">
        <v>159</v>
      </c>
      <c r="C24" s="24">
        <v>43709</v>
      </c>
      <c r="D24" s="9">
        <v>43702</v>
      </c>
      <c r="E24" s="25" t="s">
        <v>160</v>
      </c>
      <c r="F24" s="10" t="s">
        <v>161</v>
      </c>
      <c r="G24" s="9">
        <v>43720</v>
      </c>
      <c r="H24" s="32" t="s">
        <v>162</v>
      </c>
      <c r="I24" s="26" t="s">
        <v>163</v>
      </c>
      <c r="J24" s="10" t="s">
        <v>164</v>
      </c>
      <c r="K24" s="10" t="s">
        <v>46</v>
      </c>
      <c r="L24" s="10" t="s">
        <v>20</v>
      </c>
      <c r="M24" s="27">
        <v>48165</v>
      </c>
      <c r="O24" s="22" t="str">
        <f>List[[#This Row],[Email Address]]&amp;";"</f>
        <v>Colleenmonfette@gmail.com;</v>
      </c>
      <c r="Q24" s="1" t="str">
        <f>List[[#This Row],[Member Name]]&amp;CHAR(10)&amp;List[[#This Row],[Street Address]]&amp;CHAR(10)&amp;List[[#This Row],[City]]&amp;", "&amp;List[[#This Row],[State]]&amp;" "&amp;List[[#This Row],[ZIP]]</f>
        <v>Collen Monfette
30039 Braeburn 
New Hudson, MI 48165</v>
      </c>
    </row>
    <row r="25" spans="1:17" ht="20.25" customHeight="1">
      <c r="A25" s="1" t="s">
        <v>165</v>
      </c>
      <c r="B25" s="1" t="str">
        <f>MID(List[[#This Row],[Member Name]]&amp;", "&amp;List[[#This Row],[Member Name]],FIND(" ",List[[#This Row],[Member Name]])+1,LEN(List[[#This Row],[Member Name]])+1)</f>
        <v>Smock, Danielle</v>
      </c>
      <c r="C25" s="12">
        <v>43141</v>
      </c>
      <c r="D25" s="13">
        <v>43218</v>
      </c>
      <c r="E25" s="13" t="s">
        <v>166</v>
      </c>
      <c r="F25" s="1" t="s">
        <v>167</v>
      </c>
      <c r="G25" s="13">
        <v>41468</v>
      </c>
      <c r="H25" s="32" t="s">
        <v>168</v>
      </c>
      <c r="I25" s="15" t="s">
        <v>169</v>
      </c>
      <c r="J25" s="1" t="s">
        <v>170</v>
      </c>
      <c r="K25" s="1" t="s">
        <v>19</v>
      </c>
      <c r="L25" s="1" t="s">
        <v>20</v>
      </c>
      <c r="M25" s="11">
        <v>48178</v>
      </c>
      <c r="O25" s="22" t="str">
        <f>List[[#This Row],[Email Address]]&amp;";"</f>
        <v>dlpenneau@gmail.com;</v>
      </c>
      <c r="Q25" s="1" t="str">
        <f>List[[#This Row],[Member Name]]&amp;CHAR(10)&amp;List[[#This Row],[Street Address]]&amp;CHAR(10)&amp;List[[#This Row],[City]]&amp;", "&amp;List[[#This Row],[State]]&amp;" "&amp;List[[#This Row],[ZIP]]</f>
        <v>Danielle Smock
9315 Forest Edge Drive
South Lyon, MI 48178</v>
      </c>
    </row>
    <row r="26" spans="1:17" ht="20.25" customHeight="1">
      <c r="A26" s="1" t="s">
        <v>171</v>
      </c>
      <c r="B26" s="1" t="str">
        <f>MID(List[[#This Row],[Member Name]]&amp;", "&amp;List[[#This Row],[Member Name]],FIND(" ",List[[#This Row],[Member Name]])+1,LEN(List[[#This Row],[Member Name]])+1)</f>
        <v>Shirey, Darcy</v>
      </c>
      <c r="C26" s="12">
        <v>42278</v>
      </c>
      <c r="D26" s="13">
        <v>30468</v>
      </c>
      <c r="E26" s="1" t="s">
        <v>172</v>
      </c>
      <c r="F26" s="1" t="s">
        <v>173</v>
      </c>
      <c r="G26" s="13">
        <v>40117</v>
      </c>
      <c r="H26" s="32" t="s">
        <v>174</v>
      </c>
      <c r="I26" s="15" t="s">
        <v>175</v>
      </c>
      <c r="J26" s="1" t="s">
        <v>176</v>
      </c>
      <c r="K26" s="1" t="s">
        <v>46</v>
      </c>
      <c r="L26" s="1" t="s">
        <v>20</v>
      </c>
      <c r="M26" s="11">
        <v>48165</v>
      </c>
      <c r="O26" s="22" t="str">
        <f>List[[#This Row],[Email Address]]&amp;";"</f>
        <v>d2ketela@gmail.com;</v>
      </c>
      <c r="Q26" s="1" t="str">
        <f>List[[#This Row],[Member Name]]&amp;CHAR(10)&amp;List[[#This Row],[Street Address]]&amp;CHAR(10)&amp;List[[#This Row],[City]]&amp;", "&amp;List[[#This Row],[State]]&amp;" "&amp;List[[#This Row],[ZIP]]</f>
        <v>Darcy Shirey
59701 Twin Pines Drive
New Hudson, MI 48165</v>
      </c>
    </row>
    <row r="27" spans="1:17" ht="20.25" customHeight="1">
      <c r="A27" s="7" t="s">
        <v>177</v>
      </c>
      <c r="B27" s="7" t="str">
        <f>MID(List[[#This Row],[Member Name]]&amp;", "&amp;List[[#This Row],[Member Name]],FIND(" ",List[[#This Row],[Member Name]])+1,LEN(List[[#This Row],[Member Name]])+1)</f>
        <v>Kavaliauskas, Elena</v>
      </c>
      <c r="C27" s="8">
        <v>43344</v>
      </c>
      <c r="D27" s="9">
        <v>29825</v>
      </c>
      <c r="E27" s="9" t="s">
        <v>178</v>
      </c>
      <c r="F27" s="7" t="s">
        <v>179</v>
      </c>
      <c r="G27" s="9">
        <v>39550</v>
      </c>
      <c r="H27" s="32" t="s">
        <v>180</v>
      </c>
      <c r="I27" s="26">
        <v>7342237047</v>
      </c>
      <c r="J27" s="7" t="s">
        <v>181</v>
      </c>
      <c r="K27" s="7" t="s">
        <v>46</v>
      </c>
      <c r="L27" s="7" t="s">
        <v>20</v>
      </c>
      <c r="M27" s="11">
        <v>48165</v>
      </c>
      <c r="O27" s="22"/>
    </row>
    <row r="28" spans="1:17" ht="20.25" customHeight="1">
      <c r="A28" s="1" t="s">
        <v>182</v>
      </c>
      <c r="B28" s="1" t="str">
        <f>MID(List[[#This Row],[Member Name]]&amp;", "&amp;List[[#This Row],[Member Name]],FIND(" ",List[[#This Row],[Member Name]])+1,LEN(List[[#This Row],[Member Name]])+1)</f>
        <v>Morris, Elizabeth</v>
      </c>
      <c r="C28" s="12">
        <v>42583</v>
      </c>
      <c r="D28" s="13">
        <v>43591</v>
      </c>
      <c r="E28" s="13" t="s">
        <v>183</v>
      </c>
      <c r="F28" s="1" t="s">
        <v>73</v>
      </c>
      <c r="H28" s="14" t="s">
        <v>184</v>
      </c>
      <c r="I28" s="28"/>
      <c r="J28" s="1" t="s">
        <v>185</v>
      </c>
      <c r="K28" s="1" t="s">
        <v>19</v>
      </c>
      <c r="L28" s="1" t="s">
        <v>20</v>
      </c>
      <c r="M28" s="11">
        <v>48178</v>
      </c>
      <c r="O28" s="22" t="str">
        <f>List[[#This Row],[Email Address]]&amp;";"</f>
        <v>ejmorris09@yahoo.com;</v>
      </c>
      <c r="Q28" s="1" t="str">
        <f>List[[#This Row],[Member Name]]&amp;CHAR(10)&amp;List[[#This Row],[Street Address]]&amp;CHAR(10)&amp;List[[#This Row],[City]]&amp;", "&amp;List[[#This Row],[State]]&amp;" "&amp;List[[#This Row],[ZIP]]</f>
        <v>Elizabeth Morris
799 Westbrook Drive
South Lyon, MI 48178</v>
      </c>
    </row>
    <row r="29" spans="1:17" ht="20.25" customHeight="1">
      <c r="A29" s="18" t="s">
        <v>186</v>
      </c>
      <c r="B29" s="19" t="s">
        <v>187</v>
      </c>
      <c r="C29" s="20">
        <v>43678</v>
      </c>
      <c r="D29" s="13">
        <v>43623</v>
      </c>
      <c r="E29" s="21" t="s">
        <v>188</v>
      </c>
      <c r="F29" s="18" t="s">
        <v>189</v>
      </c>
      <c r="G29" s="13">
        <v>43764</v>
      </c>
      <c r="H29" s="32" t="s">
        <v>190</v>
      </c>
      <c r="I29" s="15" t="s">
        <v>191</v>
      </c>
      <c r="J29" s="18" t="s">
        <v>192</v>
      </c>
      <c r="K29" s="18" t="s">
        <v>19</v>
      </c>
      <c r="L29" s="18" t="s">
        <v>20</v>
      </c>
      <c r="M29" s="11"/>
      <c r="O29" s="22" t="str">
        <f>List[[#This Row],[Email Address]]&amp;";"</f>
        <v>e.trcalek@gmail.com;</v>
      </c>
      <c r="Q29" s="1" t="str">
        <f>List[[#This Row],[Member Name]]&amp;CHAR(10)&amp;List[[#This Row],[Street Address]]&amp;CHAR(10)&amp;List[[#This Row],[City]]&amp;", "&amp;List[[#This Row],[State]]&amp;" "&amp;List[[#This Row],[ZIP]]</f>
        <v xml:space="preserve">Emily Trcalek
407 Whipple Street
South Lyon, MI </v>
      </c>
    </row>
    <row r="30" spans="1:17" ht="20.25" customHeight="1">
      <c r="A30" s="1" t="s">
        <v>193</v>
      </c>
      <c r="B30" s="1" t="str">
        <f>MID(List[[#This Row],[Member Name]]&amp;", "&amp;List[[#This Row],[Member Name]],FIND(" ",List[[#This Row],[Member Name]])+1,LEN(List[[#This Row],[Member Name]])+1)</f>
        <v>Szymanski, Jamie</v>
      </c>
      <c r="C30" s="12">
        <v>42583</v>
      </c>
      <c r="D30" s="13">
        <v>29313</v>
      </c>
      <c r="E30" s="13" t="s">
        <v>194</v>
      </c>
      <c r="F30" s="1" t="s">
        <v>195</v>
      </c>
      <c r="G30" s="13">
        <v>41103</v>
      </c>
      <c r="H30" s="32" t="s">
        <v>196</v>
      </c>
      <c r="I30" s="15" t="s">
        <v>197</v>
      </c>
      <c r="J30" s="1" t="s">
        <v>198</v>
      </c>
      <c r="K30" s="1" t="s">
        <v>46</v>
      </c>
      <c r="L30" s="1" t="s">
        <v>20</v>
      </c>
      <c r="M30" s="11">
        <v>48165</v>
      </c>
      <c r="O30" s="22" t="str">
        <f>List[[#This Row],[Email Address]]&amp;";"</f>
        <v>steelej6@gmail.com;</v>
      </c>
      <c r="Q30" s="1" t="str">
        <f>List[[#This Row],[Member Name]]&amp;CHAR(10)&amp;List[[#This Row],[Street Address]]&amp;CHAR(10)&amp;List[[#This Row],[City]]&amp;", "&amp;List[[#This Row],[State]]&amp;" "&amp;List[[#This Row],[ZIP]]</f>
        <v>Jamie Szymanski
59700 Twin Pines Drive
New Hudson, MI 48165</v>
      </c>
    </row>
    <row r="31" spans="1:17" ht="20.25" customHeight="1">
      <c r="A31" s="1" t="s">
        <v>199</v>
      </c>
      <c r="B31" s="1" t="str">
        <f>MID(List[[#This Row],[Member Name]]&amp;", "&amp;List[[#This Row],[Member Name]],FIND(" ",List[[#This Row],[Member Name]])+1,LEN(List[[#This Row],[Member Name]])+1)</f>
        <v>Gooch , Jasmine</v>
      </c>
      <c r="C31" s="12">
        <v>43252</v>
      </c>
      <c r="D31" s="13">
        <v>43377</v>
      </c>
      <c r="E31" s="13" t="s">
        <v>200</v>
      </c>
      <c r="F31" s="1" t="s">
        <v>201</v>
      </c>
      <c r="H31" s="32" t="s">
        <v>202</v>
      </c>
      <c r="I31" s="15" t="s">
        <v>203</v>
      </c>
      <c r="J31" s="1" t="s">
        <v>204</v>
      </c>
      <c r="K31" s="1" t="s">
        <v>19</v>
      </c>
      <c r="L31" s="1" t="s">
        <v>205</v>
      </c>
      <c r="M31" s="11">
        <v>48178</v>
      </c>
      <c r="O31" s="22" t="str">
        <f>List[[#This Row],[Email Address]]&amp;";"</f>
        <v>jzgbabe@aol.com;</v>
      </c>
      <c r="Q31" s="1" t="str">
        <f>List[[#This Row],[Member Name]]&amp;CHAR(10)&amp;List[[#This Row],[Street Address]]&amp;CHAR(10)&amp;List[[#This Row],[City]]&amp;", "&amp;List[[#This Row],[State]]&amp;" "&amp;List[[#This Row],[ZIP]]</f>
        <v>Jasmine Gooch 
11555 Marshall Rd.
South Lyon, MI  48178</v>
      </c>
    </row>
    <row r="32" spans="1:17" ht="20.25" customHeight="1">
      <c r="A32" s="1" t="s">
        <v>206</v>
      </c>
      <c r="B32" s="1" t="str">
        <f>MID(List[[#This Row],[Member Name]]&amp;", "&amp;List[[#This Row],[Member Name]],FIND(" ",List[[#This Row],[Member Name]])+1,LEN(List[[#This Row],[Member Name]])+1)</f>
        <v>Myers, Jenna</v>
      </c>
      <c r="C32" s="12">
        <v>42856</v>
      </c>
      <c r="D32" s="13">
        <v>31486</v>
      </c>
      <c r="E32" s="13" t="s">
        <v>207</v>
      </c>
      <c r="F32" s="1" t="s">
        <v>208</v>
      </c>
      <c r="G32" s="13">
        <v>40760</v>
      </c>
      <c r="H32" s="32" t="s">
        <v>209</v>
      </c>
      <c r="I32" s="15" t="s">
        <v>210</v>
      </c>
      <c r="J32" s="1" t="s">
        <v>211</v>
      </c>
      <c r="K32" s="1" t="s">
        <v>19</v>
      </c>
      <c r="L32" s="1" t="s">
        <v>20</v>
      </c>
      <c r="M32" s="11">
        <v>48178</v>
      </c>
      <c r="O32" s="22" t="str">
        <f>List[[#This Row],[Email Address]]&amp;";"</f>
        <v>twodollsbakery@gmail.com;</v>
      </c>
      <c r="Q32" s="1" t="str">
        <f>List[[#This Row],[Member Name]]&amp;CHAR(10)&amp;List[[#This Row],[Street Address]]&amp;CHAR(10)&amp;List[[#This Row],[City]]&amp;", "&amp;List[[#This Row],[State]]&amp;" "&amp;List[[#This Row],[ZIP]]</f>
        <v>Jenna Myers
58127 International Drive
South Lyon, MI 48178</v>
      </c>
    </row>
    <row r="33" spans="1:17" ht="20.25" customHeight="1">
      <c r="A33" s="7" t="s">
        <v>212</v>
      </c>
      <c r="B33" s="7" t="str">
        <f>MID(List[[#This Row],[Member Name]]&amp;", "&amp;List[[#This Row],[Member Name]],FIND(" ",List[[#This Row],[Member Name]])+1,LEN(List[[#This Row],[Member Name]])+1)</f>
        <v>Kovach, Jennifer</v>
      </c>
      <c r="C33" s="8">
        <v>43313</v>
      </c>
      <c r="D33" s="9">
        <v>43186</v>
      </c>
      <c r="E33" s="9" t="s">
        <v>213</v>
      </c>
      <c r="F33" s="7" t="s">
        <v>214</v>
      </c>
      <c r="G33" s="9">
        <v>43349</v>
      </c>
      <c r="H33" s="32" t="s">
        <v>215</v>
      </c>
      <c r="I33" s="15">
        <v>7342774071</v>
      </c>
      <c r="J33" s="7" t="s">
        <v>216</v>
      </c>
      <c r="K33" s="7" t="s">
        <v>46</v>
      </c>
      <c r="L33" s="7" t="s">
        <v>20</v>
      </c>
      <c r="M33" s="11">
        <v>48165</v>
      </c>
      <c r="O33" s="22" t="str">
        <f>List[[#This Row],[Email Address]]&amp;";"</f>
        <v>jenswider327@yahoo.com;</v>
      </c>
      <c r="Q33" s="1" t="str">
        <f>List[[#This Row],[Member Name]]&amp;CHAR(10)&amp;List[[#This Row],[Street Address]]&amp;CHAR(10)&amp;List[[#This Row],[City]]&amp;", "&amp;List[[#This Row],[State]]&amp;" "&amp;List[[#This Row],[ZIP]]</f>
        <v>Jennifer Kovach
57614 Village Dr
New Hudson, MI 48165</v>
      </c>
    </row>
    <row r="34" spans="1:17" ht="20.25" customHeight="1">
      <c r="A34" s="7" t="s">
        <v>217</v>
      </c>
      <c r="B34" s="7" t="str">
        <f>MID(List[[#This Row],[Member Name]]&amp;", "&amp;List[[#This Row],[Member Name]],FIND(" ",List[[#This Row],[Member Name]])+1,LEN(List[[#This Row],[Member Name]])+1)</f>
        <v>Schreiber, jennifer</v>
      </c>
      <c r="C34" s="8">
        <v>43525</v>
      </c>
      <c r="D34" s="9">
        <v>43552</v>
      </c>
      <c r="E34" s="9" t="s">
        <v>218</v>
      </c>
      <c r="F34" s="7" t="s">
        <v>219</v>
      </c>
      <c r="G34" s="9">
        <v>43723</v>
      </c>
      <c r="H34" s="32" t="s">
        <v>220</v>
      </c>
      <c r="I34" s="26">
        <v>3143742010</v>
      </c>
      <c r="J34" s="7" t="s">
        <v>221</v>
      </c>
      <c r="K34" s="7" t="s">
        <v>46</v>
      </c>
      <c r="L34" s="7" t="s">
        <v>20</v>
      </c>
      <c r="M34" s="11">
        <v>48165</v>
      </c>
      <c r="O34" s="22" t="str">
        <f>List[[#This Row],[Email Address]]&amp;";"</f>
        <v>schreiber.jenn@gmail.com;</v>
      </c>
      <c r="Q34" s="1" t="str">
        <f>List[[#This Row],[Member Name]]&amp;CHAR(10)&amp;List[[#This Row],[Street Address]]&amp;CHAR(10)&amp;List[[#This Row],[City]]&amp;", "&amp;List[[#This Row],[State]]&amp;" "&amp;List[[#This Row],[ZIP]]</f>
        <v>jennifer Schreiber
29846 Bradford Dr
New Hudson, MI 48165</v>
      </c>
    </row>
    <row r="35" spans="1:17" ht="20.25" customHeight="1">
      <c r="A35" s="1" t="s">
        <v>222</v>
      </c>
      <c r="B35" s="1" t="str">
        <f>MID(List[[#This Row],[Member Name]]&amp;", "&amp;List[[#This Row],[Member Name]],FIND(" ",List[[#This Row],[Member Name]])+1,LEN(List[[#This Row],[Member Name]])+1)</f>
        <v>Hool, Jenny</v>
      </c>
      <c r="C35" s="12">
        <v>42186</v>
      </c>
      <c r="D35" s="13">
        <v>42802</v>
      </c>
      <c r="E35" s="13" t="s">
        <v>223</v>
      </c>
      <c r="F35" s="1" t="s">
        <v>224</v>
      </c>
      <c r="G35" s="13">
        <v>39970</v>
      </c>
      <c r="H35" s="32" t="s">
        <v>225</v>
      </c>
      <c r="I35" s="15" t="s">
        <v>226</v>
      </c>
      <c r="J35" s="1" t="s">
        <v>227</v>
      </c>
      <c r="K35" s="1" t="s">
        <v>19</v>
      </c>
      <c r="L35" s="1" t="s">
        <v>20</v>
      </c>
      <c r="M35" s="11">
        <v>48178</v>
      </c>
      <c r="O35" s="22" t="str">
        <f>List[[#This Row],[Email Address]]&amp;";"</f>
        <v>jlhool85@gmail.com;</v>
      </c>
      <c r="Q35" s="1" t="str">
        <f>List[[#This Row],[Member Name]]&amp;CHAR(10)&amp;List[[#This Row],[Street Address]]&amp;CHAR(10)&amp;List[[#This Row],[City]]&amp;", "&amp;List[[#This Row],[State]]&amp;" "&amp;List[[#This Row],[ZIP]]</f>
        <v>Jenny Hool
57289 Stoneleigh Dr
South Lyon, MI 48178</v>
      </c>
    </row>
    <row r="36" spans="1:17" ht="20.25" customHeight="1">
      <c r="A36" s="10" t="s">
        <v>228</v>
      </c>
      <c r="B36" s="23" t="s">
        <v>228</v>
      </c>
      <c r="C36" s="24">
        <v>43739</v>
      </c>
      <c r="D36" s="9">
        <v>43636</v>
      </c>
      <c r="E36" s="25" t="s">
        <v>229</v>
      </c>
      <c r="F36" s="10" t="s">
        <v>113</v>
      </c>
      <c r="G36" s="9">
        <v>43569</v>
      </c>
      <c r="H36" s="32" t="s">
        <v>230</v>
      </c>
      <c r="I36" s="26" t="s">
        <v>231</v>
      </c>
      <c r="J36" s="10"/>
      <c r="K36" s="10" t="s">
        <v>19</v>
      </c>
      <c r="L36" s="10" t="s">
        <v>20</v>
      </c>
      <c r="M36" s="27">
        <v>48178</v>
      </c>
      <c r="O36" s="22" t="str">
        <f>List[[#This Row],[Email Address]]&amp;";"</f>
        <v>JDonaldson0414@gmail.com;</v>
      </c>
      <c r="Q36" s="1" t="str">
        <f>List[[#This Row],[Member Name]]&amp;CHAR(10)&amp;List[[#This Row],[Street Address]]&amp;CHAR(10)&amp;List[[#This Row],[City]]&amp;", "&amp;List[[#This Row],[State]]&amp;" "&amp;List[[#This Row],[ZIP]]</f>
        <v>Jessica Donaldson
South Lyon, MI 48178</v>
      </c>
    </row>
    <row r="37" spans="1:17" ht="20.25" customHeight="1">
      <c r="A37" s="1" t="s">
        <v>232</v>
      </c>
      <c r="B37" s="1" t="str">
        <f>MID(List[[#This Row],[Member Name]]&amp;", "&amp;List[[#This Row],[Member Name]],FIND(" ",List[[#This Row],[Member Name]])+1,LEN(List[[#This Row],[Member Name]])+1)</f>
        <v>Bullard, Jillian</v>
      </c>
      <c r="C37" s="12">
        <v>42795</v>
      </c>
      <c r="D37" s="13">
        <v>43421</v>
      </c>
      <c r="E37" s="13" t="s">
        <v>233</v>
      </c>
      <c r="F37" s="1" t="s">
        <v>234</v>
      </c>
      <c r="G37" s="13">
        <v>43272</v>
      </c>
      <c r="H37" s="32" t="s">
        <v>235</v>
      </c>
      <c r="I37" s="15" t="s">
        <v>236</v>
      </c>
      <c r="J37" s="1" t="s">
        <v>237</v>
      </c>
      <c r="K37" s="1" t="s">
        <v>46</v>
      </c>
      <c r="L37" s="1" t="s">
        <v>20</v>
      </c>
      <c r="M37" s="11">
        <v>48165</v>
      </c>
      <c r="O37" s="22" t="str">
        <f>List[[#This Row],[Email Address]]&amp;";"</f>
        <v>jillian.kehler@gmail.com;</v>
      </c>
      <c r="Q37" s="1" t="str">
        <f>List[[#This Row],[Member Name]]&amp;CHAR(10)&amp;List[[#This Row],[Street Address]]&amp;CHAR(10)&amp;List[[#This Row],[City]]&amp;", "&amp;List[[#This Row],[State]]&amp;" "&amp;List[[#This Row],[ZIP]]</f>
        <v>Jillian Bullard
30178 Macintosh Lane
New Hudson, MI 48165</v>
      </c>
    </row>
    <row r="38" spans="1:17" ht="20.25" customHeight="1">
      <c r="A38" s="1" t="s">
        <v>238</v>
      </c>
      <c r="B38" s="1" t="str">
        <f>MID(List[[#This Row],[Member Name]]&amp;", "&amp;List[[#This Row],[Member Name]],FIND(" ",List[[#This Row],[Member Name]])+1,LEN(List[[#This Row],[Member Name]])+1)</f>
        <v>Ross, Jodi</v>
      </c>
      <c r="C38" s="12">
        <v>43800</v>
      </c>
      <c r="D38" s="13">
        <v>31536</v>
      </c>
      <c r="E38" s="13" t="s">
        <v>239</v>
      </c>
      <c r="F38" s="1" t="s">
        <v>240</v>
      </c>
      <c r="G38" s="13">
        <v>44150</v>
      </c>
      <c r="H38" s="32" t="s">
        <v>241</v>
      </c>
      <c r="I38" s="15" t="s">
        <v>242</v>
      </c>
      <c r="J38" s="1" t="s">
        <v>243</v>
      </c>
      <c r="K38" s="1" t="s">
        <v>19</v>
      </c>
      <c r="L38" s="1" t="s">
        <v>20</v>
      </c>
      <c r="M38" s="11">
        <v>48178</v>
      </c>
      <c r="O38" s="22" t="str">
        <f>List[[#This Row],[Email Address]]&amp;";"</f>
        <v>Jodismithd@gmail.com;</v>
      </c>
      <c r="Q38" s="1" t="str">
        <f>List[[#This Row],[Member Name]]&amp;CHAR(10)&amp;List[[#This Row],[Street Address]]&amp;CHAR(10)&amp;List[[#This Row],[City]]&amp;", "&amp;List[[#This Row],[State]]&amp;" "&amp;List[[#This Row],[ZIP]]</f>
        <v>Jodi Ross
10743 Pebble Ridge Drive
South Lyon, MI 48178</v>
      </c>
    </row>
    <row r="39" spans="1:17" ht="20.25" customHeight="1">
      <c r="A39" s="1" t="s">
        <v>244</v>
      </c>
      <c r="B39" s="1" t="str">
        <f>MID(List[[#This Row],[Member Name]]&amp;", "&amp;List[[#This Row],[Member Name]],FIND(" ",List[[#This Row],[Member Name]])+1,LEN(List[[#This Row],[Member Name]])+1)</f>
        <v>Warren, Julie</v>
      </c>
      <c r="C39" s="12">
        <v>42005</v>
      </c>
      <c r="D39" s="13">
        <v>30567</v>
      </c>
      <c r="E39" s="13" t="s">
        <v>245</v>
      </c>
      <c r="F39" s="1" t="s">
        <v>143</v>
      </c>
      <c r="G39" s="13">
        <v>39998</v>
      </c>
      <c r="H39" s="32" t="s">
        <v>246</v>
      </c>
      <c r="I39" s="15" t="s">
        <v>247</v>
      </c>
      <c r="J39" s="1" t="s">
        <v>248</v>
      </c>
      <c r="K39" s="1" t="s">
        <v>46</v>
      </c>
      <c r="L39" s="1" t="s">
        <v>20</v>
      </c>
      <c r="M39" s="11">
        <v>48165</v>
      </c>
      <c r="O39" s="22" t="str">
        <f>List[[#This Row],[Email Address]]&amp;";"</f>
        <v>juliewarren0258@gmail.com;</v>
      </c>
      <c r="Q39" s="1" t="str">
        <f>List[[#This Row],[Member Name]]&amp;CHAR(10)&amp;List[[#This Row],[Street Address]]&amp;CHAR(10)&amp;List[[#This Row],[City]]&amp;", "&amp;List[[#This Row],[State]]&amp;" "&amp;List[[#This Row],[ZIP]]</f>
        <v>Julie Warren
30085 Orchards Lane
New Hudson, MI 48165</v>
      </c>
    </row>
    <row r="40" spans="1:17" ht="20.25" customHeight="1">
      <c r="A40" s="7" t="s">
        <v>249</v>
      </c>
      <c r="B40" s="7" t="str">
        <f>MID(List[[#This Row],[Member Name]]&amp;", "&amp;List[[#This Row],[Member Name]],FIND(" ",List[[#This Row],[Member Name]])+1,LEN(List[[#This Row],[Member Name]])+1)</f>
        <v>Van Fleet, Kate</v>
      </c>
      <c r="C40" s="8">
        <v>43313</v>
      </c>
      <c r="D40" s="9">
        <v>43259</v>
      </c>
      <c r="E40" s="9" t="s">
        <v>250</v>
      </c>
      <c r="F40" s="7" t="s">
        <v>251</v>
      </c>
      <c r="G40" s="9">
        <v>43345</v>
      </c>
      <c r="H40" s="32" t="s">
        <v>252</v>
      </c>
      <c r="I40" s="26">
        <v>2484447245</v>
      </c>
      <c r="J40" s="7" t="s">
        <v>253</v>
      </c>
      <c r="K40" s="7" t="s">
        <v>19</v>
      </c>
      <c r="L40" s="7" t="s">
        <v>205</v>
      </c>
      <c r="M40" s="11">
        <v>48178</v>
      </c>
      <c r="O40" s="22" t="str">
        <f>List[[#This Row],[Email Address]]&amp;";"</f>
        <v>katevanfleet@yahoo.com;</v>
      </c>
      <c r="Q40" s="1" t="str">
        <f>List[[#This Row],[Member Name]]&amp;CHAR(10)&amp;List[[#This Row],[Street Address]]&amp;CHAR(10)&amp;List[[#This Row],[City]]&amp;", "&amp;List[[#This Row],[State]]&amp;" "&amp;List[[#This Row],[ZIP]]</f>
        <v>Kate Van Fleet
564 Clarks Ct
South Lyon, MI  48178</v>
      </c>
    </row>
    <row r="41" spans="1:17" ht="20.25" customHeight="1">
      <c r="A41" s="10" t="s">
        <v>254</v>
      </c>
      <c r="B41" s="23" t="str">
        <f>MID(List[[#This Row],[Member Name]]&amp;", "&amp;List[[#This Row],[Member Name]],FIND(" ",List[[#This Row],[Member Name]])+1,LEN(List[[#This Row],[Member Name]])+1)</f>
        <v>Demske, Kelly</v>
      </c>
      <c r="C41" s="24">
        <v>43525</v>
      </c>
      <c r="D41" s="9">
        <v>43638</v>
      </c>
      <c r="E41" s="25" t="s">
        <v>255</v>
      </c>
      <c r="F41" s="10" t="s">
        <v>256</v>
      </c>
      <c r="G41" s="9">
        <v>43685</v>
      </c>
      <c r="H41" s="32" t="s">
        <v>257</v>
      </c>
      <c r="I41" s="26">
        <v>2489217327</v>
      </c>
      <c r="J41" s="10" t="s">
        <v>258</v>
      </c>
      <c r="K41" s="10" t="s">
        <v>19</v>
      </c>
      <c r="L41" s="10" t="s">
        <v>259</v>
      </c>
      <c r="M41" s="11">
        <v>48178</v>
      </c>
      <c r="O41" s="22" t="str">
        <f>List[[#This Row],[Email Address]]&amp;";"</f>
        <v>kelly.demske@gmail.com;</v>
      </c>
      <c r="Q41" s="1" t="str">
        <f>List[[#This Row],[Member Name]]&amp;CHAR(10)&amp;List[[#This Row],[Street Address]]&amp;CHAR(10)&amp;List[[#This Row],[City]]&amp;", "&amp;List[[#This Row],[State]]&amp;" "&amp;List[[#This Row],[ZIP]]</f>
        <v>Kelly Demske
61334 Mustang Dr
South Lyon, Mi 48178</v>
      </c>
    </row>
    <row r="42" spans="1:17" ht="20.25" customHeight="1">
      <c r="A42" s="1" t="s">
        <v>260</v>
      </c>
      <c r="B42" s="1" t="str">
        <f>MID(List[[#This Row],[Member Name]]&amp;", "&amp;List[[#This Row],[Member Name]],FIND(" ",List[[#This Row],[Member Name]])+1,LEN(List[[#This Row],[Member Name]])+1)</f>
        <v>Dzwonek, Kelly</v>
      </c>
      <c r="C42" s="12">
        <v>43009</v>
      </c>
      <c r="D42" s="13">
        <v>29024</v>
      </c>
      <c r="E42" s="1" t="s">
        <v>261</v>
      </c>
      <c r="F42" s="1" t="s">
        <v>99</v>
      </c>
      <c r="G42" s="13">
        <v>40054</v>
      </c>
      <c r="H42" s="32" t="s">
        <v>262</v>
      </c>
      <c r="I42" s="15" t="s">
        <v>263</v>
      </c>
      <c r="J42" s="1" t="s">
        <v>264</v>
      </c>
      <c r="K42" s="1" t="s">
        <v>19</v>
      </c>
      <c r="L42" s="1" t="s">
        <v>20</v>
      </c>
      <c r="M42" s="11">
        <v>48178</v>
      </c>
      <c r="O42" s="22" t="str">
        <f>List[[#This Row],[Email Address]]&amp;";"</f>
        <v>colletk12@hotmail.com;</v>
      </c>
      <c r="Q42" s="1" t="str">
        <f>List[[#This Row],[Member Name]]&amp;CHAR(10)&amp;List[[#This Row],[Street Address]]&amp;CHAR(10)&amp;List[[#This Row],[City]]&amp;", "&amp;List[[#This Row],[State]]&amp;" "&amp;List[[#This Row],[ZIP]]</f>
        <v>Kelly Dzwonek
832 Townsend Drive
South Lyon, MI 48178</v>
      </c>
    </row>
    <row r="43" spans="1:17" ht="20.25" customHeight="1">
      <c r="A43" s="7" t="s">
        <v>265</v>
      </c>
      <c r="B43" s="7" t="str">
        <f>MID(List[[#This Row],[Member Name]]&amp;", "&amp;List[[#This Row],[Member Name]],FIND(" ",List[[#This Row],[Member Name]])+1,LEN(List[[#This Row],[Member Name]])+1)</f>
        <v>Apte , Ketki</v>
      </c>
      <c r="C43" s="8">
        <v>43344</v>
      </c>
      <c r="D43" s="9">
        <v>31098</v>
      </c>
      <c r="E43" s="9" t="s">
        <v>266</v>
      </c>
      <c r="F43" s="7" t="s">
        <v>267</v>
      </c>
      <c r="G43" s="9">
        <v>43461</v>
      </c>
      <c r="H43" s="32" t="s">
        <v>268</v>
      </c>
      <c r="I43" s="26">
        <v>3366866260</v>
      </c>
      <c r="J43" s="7" t="s">
        <v>269</v>
      </c>
      <c r="K43" s="7" t="s">
        <v>46</v>
      </c>
      <c r="L43" s="7" t="s">
        <v>20</v>
      </c>
      <c r="M43" s="11">
        <v>48165</v>
      </c>
      <c r="O43" s="22" t="str">
        <f>List[[#This Row],[Email Address]]&amp;";"</f>
        <v>ketki20@gmail.com;</v>
      </c>
      <c r="Q43" s="1" t="str">
        <f>List[[#This Row],[Member Name]]&amp;CHAR(10)&amp;List[[#This Row],[Street Address]]&amp;CHAR(10)&amp;List[[#This Row],[City]]&amp;", "&amp;List[[#This Row],[State]]&amp;" "&amp;List[[#This Row],[ZIP]]</f>
        <v>Ketki Apte 
57728 Village Dr
New Hudson, MI 48165</v>
      </c>
    </row>
    <row r="44" spans="1:17" ht="20.25" customHeight="1">
      <c r="A44" s="1" t="s">
        <v>270</v>
      </c>
      <c r="B44" s="1" t="str">
        <f>MID(List[[#This Row],[Member Name]]&amp;", "&amp;List[[#This Row],[Member Name]],FIND(" ",List[[#This Row],[Member Name]])+1,LEN(List[[#This Row],[Member Name]])+1)</f>
        <v>Hammond, Kristine</v>
      </c>
      <c r="C44" s="12">
        <v>42186</v>
      </c>
      <c r="D44" s="13">
        <v>32310</v>
      </c>
      <c r="E44" s="13" t="s">
        <v>271</v>
      </c>
      <c r="F44" s="1" t="s">
        <v>36</v>
      </c>
      <c r="G44" s="13">
        <v>40300</v>
      </c>
      <c r="H44" s="32" t="s">
        <v>272</v>
      </c>
      <c r="I44" s="15" t="s">
        <v>273</v>
      </c>
      <c r="J44" s="1" t="s">
        <v>274</v>
      </c>
      <c r="K44" s="1" t="s">
        <v>19</v>
      </c>
      <c r="L44" s="1" t="s">
        <v>20</v>
      </c>
      <c r="M44" s="11">
        <v>48178</v>
      </c>
      <c r="O44" s="22" t="str">
        <f>List[[#This Row],[Email Address]]&amp;";"</f>
        <v>kristinehammond@gmail.com;</v>
      </c>
      <c r="Q44" s="1" t="str">
        <f>List[[#This Row],[Member Name]]&amp;CHAR(10)&amp;List[[#This Row],[Street Address]]&amp;CHAR(10)&amp;List[[#This Row],[City]]&amp;", "&amp;List[[#This Row],[State]]&amp;" "&amp;List[[#This Row],[ZIP]]</f>
        <v>Kristine Hammond
10070 Otter Drive
South Lyon, MI 48178</v>
      </c>
    </row>
    <row r="45" spans="1:17" ht="20.25" customHeight="1">
      <c r="A45" s="1" t="s">
        <v>275</v>
      </c>
      <c r="B45" s="1" t="str">
        <f>MID(List[[#This Row],[Member Name]]&amp;", "&amp;List[[#This Row],[Member Name]],FIND(" ",List[[#This Row],[Member Name]])+1,LEN(List[[#This Row],[Member Name]])+1)</f>
        <v>Zuehlke, Kristy</v>
      </c>
      <c r="C45" s="12">
        <v>41883</v>
      </c>
      <c r="D45" s="13">
        <v>31022</v>
      </c>
      <c r="E45" s="13" t="s">
        <v>276</v>
      </c>
      <c r="F45" s="1" t="s">
        <v>277</v>
      </c>
      <c r="G45" s="13">
        <v>39997</v>
      </c>
      <c r="H45" s="32" t="s">
        <v>278</v>
      </c>
      <c r="I45" s="15" t="s">
        <v>279</v>
      </c>
      <c r="J45" s="1" t="s">
        <v>280</v>
      </c>
      <c r="K45" s="1" t="s">
        <v>19</v>
      </c>
      <c r="L45" s="1" t="s">
        <v>20</v>
      </c>
      <c r="M45" s="11">
        <v>48178</v>
      </c>
      <c r="O45" s="22" t="str">
        <f>List[[#This Row],[Email Address]]&amp;";"</f>
        <v>Kristy.Zuehlke@gmail.com;</v>
      </c>
      <c r="Q45" s="1" t="str">
        <f>List[[#This Row],[Member Name]]&amp;CHAR(10)&amp;List[[#This Row],[Street Address]]&amp;CHAR(10)&amp;List[[#This Row],[City]]&amp;", "&amp;List[[#This Row],[State]]&amp;" "&amp;List[[#This Row],[ZIP]]</f>
        <v>Kristy Zuehlke
571 Clarks Court
South Lyon, MI 48178</v>
      </c>
    </row>
    <row r="46" spans="1:17" ht="20.25" customHeight="1">
      <c r="A46" s="1" t="s">
        <v>281</v>
      </c>
      <c r="B46" s="1" t="str">
        <f>MID(List[[#This Row],[Member Name]]&amp;", "&amp;List[[#This Row],[Member Name]],FIND(" ",List[[#This Row],[Member Name]])+1,LEN(List[[#This Row],[Member Name]])+1)</f>
        <v>Costa, Laura</v>
      </c>
      <c r="C46" s="12">
        <v>42522</v>
      </c>
      <c r="E46" s="13" t="s">
        <v>282</v>
      </c>
      <c r="F46" s="1" t="s">
        <v>283</v>
      </c>
      <c r="H46" s="32" t="s">
        <v>284</v>
      </c>
      <c r="I46" s="15" t="s">
        <v>285</v>
      </c>
      <c r="J46" s="1" t="s">
        <v>286</v>
      </c>
      <c r="K46" s="1" t="s">
        <v>19</v>
      </c>
      <c r="L46" s="1" t="s">
        <v>20</v>
      </c>
      <c r="M46" s="11">
        <v>48178</v>
      </c>
      <c r="O46" s="22" t="str">
        <f>List[[#This Row],[Email Address]]&amp;";"</f>
        <v>laura.hamilton8@gmail.com;</v>
      </c>
      <c r="Q46" s="1" t="str">
        <f>List[[#This Row],[Member Name]]&amp;CHAR(10)&amp;List[[#This Row],[Street Address]]&amp;CHAR(10)&amp;List[[#This Row],[City]]&amp;", "&amp;List[[#This Row],[State]]&amp;" "&amp;List[[#This Row],[ZIP]]</f>
        <v>Laura Costa
833 Huntington Drive
South Lyon, MI 48178</v>
      </c>
    </row>
    <row r="47" spans="1:17" ht="20.25" customHeight="1">
      <c r="A47" s="10" t="s">
        <v>287</v>
      </c>
      <c r="B47" s="23" t="s">
        <v>288</v>
      </c>
      <c r="C47" s="24">
        <v>43709</v>
      </c>
      <c r="D47" s="9">
        <v>43736</v>
      </c>
      <c r="E47" s="25" t="s">
        <v>289</v>
      </c>
      <c r="F47" s="10" t="s">
        <v>277</v>
      </c>
      <c r="G47" s="9">
        <v>43529</v>
      </c>
      <c r="H47" s="32" t="s">
        <v>290</v>
      </c>
      <c r="I47" s="26" t="s">
        <v>291</v>
      </c>
      <c r="J47" s="10" t="s">
        <v>292</v>
      </c>
      <c r="K47" s="10" t="s">
        <v>19</v>
      </c>
      <c r="L47" s="10" t="s">
        <v>20</v>
      </c>
      <c r="M47" s="27">
        <v>48178</v>
      </c>
      <c r="O47" s="22" t="str">
        <f>List[[#This Row],[Email Address]]&amp;";"</f>
        <v>Lesli.Davis19@gmail.com;</v>
      </c>
      <c r="Q47" s="1" t="str">
        <f>List[[#This Row],[Member Name]]&amp;CHAR(10)&amp;List[[#This Row],[Street Address]]&amp;CHAR(10)&amp;List[[#This Row],[City]]&amp;", "&amp;List[[#This Row],[State]]&amp;" "&amp;List[[#This Row],[ZIP]]</f>
        <v>Lesli Davis 
6340 Sunset Drive 
South Lyon, MI 48178</v>
      </c>
    </row>
    <row r="48" spans="1:17" ht="20.25" customHeight="1">
      <c r="A48" s="1" t="s">
        <v>293</v>
      </c>
      <c r="B48" s="1" t="str">
        <f>MID(List[[#This Row],[Member Name]]&amp;", "&amp;List[[#This Row],[Member Name]],FIND(" ",List[[#This Row],[Member Name]])+1,LEN(List[[#This Row],[Member Name]])+1)</f>
        <v>Miller, Leslie</v>
      </c>
      <c r="C48" s="12">
        <v>42552</v>
      </c>
      <c r="D48" s="13">
        <v>29004</v>
      </c>
      <c r="E48" s="13" t="s">
        <v>294</v>
      </c>
      <c r="F48" s="1" t="s">
        <v>49</v>
      </c>
      <c r="G48" s="13">
        <v>40763</v>
      </c>
      <c r="H48" s="32" t="s">
        <v>295</v>
      </c>
      <c r="I48" s="15" t="s">
        <v>296</v>
      </c>
      <c r="J48" s="1" t="s">
        <v>297</v>
      </c>
      <c r="K48" s="1" t="s">
        <v>298</v>
      </c>
      <c r="L48" s="1" t="s">
        <v>20</v>
      </c>
      <c r="M48" s="11">
        <v>48178</v>
      </c>
      <c r="O48" s="22" t="str">
        <f>List[[#This Row],[Email Address]]&amp;";"</f>
        <v>LLSMiller11@aol.com;</v>
      </c>
      <c r="Q48" s="1" t="str">
        <f>List[[#This Row],[Member Name]]&amp;CHAR(10)&amp;List[[#This Row],[Street Address]]&amp;CHAR(10)&amp;List[[#This Row],[City]]&amp;", "&amp;List[[#This Row],[State]]&amp;" "&amp;List[[#This Row],[ZIP]]</f>
        <v>Leslie Miller
6863 Sunset Drive
Salem, MI 48178</v>
      </c>
    </row>
    <row r="49" spans="1:17" ht="20.25" customHeight="1">
      <c r="A49" s="1" t="s">
        <v>299</v>
      </c>
      <c r="B49" s="1" t="str">
        <f>MID(List[[#This Row],[Member Name]]&amp;", "&amp;List[[#This Row],[Member Name]],FIND(" ",List[[#This Row],[Member Name]])+1,LEN(List[[#This Row],[Member Name]])+1)</f>
        <v>Marshall, Lucy</v>
      </c>
      <c r="C49" s="12">
        <v>42644</v>
      </c>
      <c r="D49" s="13">
        <v>42950</v>
      </c>
      <c r="E49" s="1" t="s">
        <v>300</v>
      </c>
      <c r="F49" s="1" t="s">
        <v>301</v>
      </c>
      <c r="G49" s="13">
        <v>43001</v>
      </c>
      <c r="H49" s="32" t="s">
        <v>302</v>
      </c>
      <c r="I49" s="15" t="s">
        <v>303</v>
      </c>
      <c r="J49" s="1" t="s">
        <v>304</v>
      </c>
      <c r="K49" s="1" t="s">
        <v>19</v>
      </c>
      <c r="L49" s="1" t="s">
        <v>20</v>
      </c>
      <c r="M49" s="11">
        <v>48178</v>
      </c>
      <c r="O49" s="22" t="str">
        <f>List[[#This Row],[Email Address]]&amp;";"</f>
        <v>LuLoo11@hotmail.com;</v>
      </c>
      <c r="Q49" s="1" t="str">
        <f>List[[#This Row],[Member Name]]&amp;CHAR(10)&amp;List[[#This Row],[Street Address]]&amp;CHAR(10)&amp;List[[#This Row],[City]]&amp;", "&amp;List[[#This Row],[State]]&amp;" "&amp;List[[#This Row],[ZIP]]</f>
        <v>Lucy Marshall
24750 Milford Road
South Lyon, MI 48178</v>
      </c>
    </row>
    <row r="50" spans="1:17" ht="20.25" customHeight="1">
      <c r="A50" s="1" t="s">
        <v>305</v>
      </c>
      <c r="B50" s="1" t="str">
        <f>MID(List[[#This Row],[Member Name]]&amp;", "&amp;List[[#This Row],[Member Name]],FIND(" ",List[[#This Row],[Member Name]])+1,LEN(List[[#This Row],[Member Name]])+1)</f>
        <v>Pierce, Margaret</v>
      </c>
      <c r="C50" s="12">
        <v>42217</v>
      </c>
      <c r="D50" s="13">
        <v>31383</v>
      </c>
      <c r="E50" s="13" t="s">
        <v>306</v>
      </c>
      <c r="F50" s="1" t="s">
        <v>224</v>
      </c>
      <c r="G50" s="13">
        <v>40691</v>
      </c>
      <c r="H50" s="32" t="s">
        <v>307</v>
      </c>
      <c r="I50" s="15" t="s">
        <v>308</v>
      </c>
      <c r="J50" s="1" t="s">
        <v>309</v>
      </c>
      <c r="K50" s="1" t="s">
        <v>19</v>
      </c>
      <c r="L50" s="1" t="s">
        <v>20</v>
      </c>
      <c r="M50" s="11">
        <v>48178</v>
      </c>
      <c r="O50" s="22" t="str">
        <f>List[[#This Row],[Email Address]]&amp;";"</f>
        <v>margaretgpierce@gmail.com;</v>
      </c>
      <c r="Q50" s="1" t="str">
        <f>List[[#This Row],[Member Name]]&amp;CHAR(10)&amp;List[[#This Row],[Street Address]]&amp;CHAR(10)&amp;List[[#This Row],[City]]&amp;", "&amp;List[[#This Row],[State]]&amp;" "&amp;List[[#This Row],[ZIP]]</f>
        <v>Margaret Pierce
795 Westhills Drive
South Lyon, MI 48178</v>
      </c>
    </row>
    <row r="51" spans="1:17" ht="20.25" customHeight="1">
      <c r="A51" s="1" t="s">
        <v>310</v>
      </c>
      <c r="B51" s="1" t="str">
        <f>MID(List[[#This Row],[Member Name]]&amp;", "&amp;List[[#This Row],[Member Name]],FIND(" ",List[[#This Row],[Member Name]])+1,LEN(List[[#This Row],[Member Name]])+1)</f>
        <v>Freeman, Megan</v>
      </c>
      <c r="C51" s="12">
        <v>42887</v>
      </c>
      <c r="D51" s="13">
        <v>31050</v>
      </c>
      <c r="E51" s="13" t="s">
        <v>311</v>
      </c>
      <c r="F51" s="1" t="s">
        <v>312</v>
      </c>
      <c r="G51" s="13">
        <v>42877</v>
      </c>
      <c r="H51" s="32" t="s">
        <v>313</v>
      </c>
      <c r="I51" s="15" t="s">
        <v>314</v>
      </c>
      <c r="J51" s="1" t="s">
        <v>315</v>
      </c>
      <c r="K51" s="1" t="s">
        <v>46</v>
      </c>
      <c r="L51" s="1" t="s">
        <v>20</v>
      </c>
      <c r="M51" s="11">
        <v>48165</v>
      </c>
      <c r="O51" s="22" t="str">
        <f>List[[#This Row],[Email Address]]&amp;";"</f>
        <v>megan.kovach4@gmail.com;</v>
      </c>
      <c r="Q51" s="1" t="str">
        <f>List[[#This Row],[Member Name]]&amp;CHAR(10)&amp;List[[#This Row],[Street Address]]&amp;CHAR(10)&amp;List[[#This Row],[City]]&amp;", "&amp;List[[#This Row],[State]]&amp;" "&amp;List[[#This Row],[ZIP]]</f>
        <v>Megan Freeman
27501 South Hill Road
New Hudson, MI 48165</v>
      </c>
    </row>
    <row r="52" spans="1:17" ht="20.25" customHeight="1">
      <c r="A52" s="1" t="s">
        <v>316</v>
      </c>
      <c r="B52" s="1" t="str">
        <f>MID(List[[#This Row],[Member Name]]&amp;", "&amp;List[[#This Row],[Member Name]],FIND(" ",List[[#This Row],[Member Name]])+1,LEN(List[[#This Row],[Member Name]])+1)</f>
        <v>Bremer, Melissa</v>
      </c>
      <c r="C52" s="12">
        <v>42522</v>
      </c>
      <c r="D52" s="13">
        <v>29938</v>
      </c>
      <c r="E52" s="13" t="s">
        <v>317</v>
      </c>
      <c r="F52" s="1" t="s">
        <v>318</v>
      </c>
      <c r="G52" s="13">
        <v>41685</v>
      </c>
      <c r="H52" s="32" t="s">
        <v>319</v>
      </c>
      <c r="I52" s="15" t="s">
        <v>320</v>
      </c>
      <c r="J52" s="1" t="s">
        <v>321</v>
      </c>
      <c r="K52" s="1" t="s">
        <v>46</v>
      </c>
      <c r="L52" s="1" t="s">
        <v>20</v>
      </c>
      <c r="M52" s="11">
        <v>48165</v>
      </c>
      <c r="O52" s="22" t="str">
        <f>List[[#This Row],[Email Address]]&amp;";"</f>
        <v>mbremer215@gmail.com;</v>
      </c>
      <c r="Q52" s="1" t="str">
        <f>List[[#This Row],[Member Name]]&amp;CHAR(10)&amp;List[[#This Row],[Street Address]]&amp;CHAR(10)&amp;List[[#This Row],[City]]&amp;", "&amp;List[[#This Row],[State]]&amp;" "&amp;List[[#This Row],[ZIP]]</f>
        <v>Melissa Bremer
57347 Waterway Court
New Hudson, MI 48165</v>
      </c>
    </row>
    <row r="53" spans="1:17" ht="20.25" customHeight="1">
      <c r="A53" s="10" t="s">
        <v>322</v>
      </c>
      <c r="B53" s="23" t="s">
        <v>322</v>
      </c>
      <c r="C53" s="24">
        <v>43739</v>
      </c>
      <c r="D53" s="9">
        <v>43564</v>
      </c>
      <c r="E53" s="25" t="s">
        <v>323</v>
      </c>
      <c r="F53" s="10" t="s">
        <v>23</v>
      </c>
      <c r="G53" s="9" t="s">
        <v>324</v>
      </c>
      <c r="H53" s="29"/>
      <c r="I53" s="26" t="s">
        <v>325</v>
      </c>
      <c r="J53" s="10" t="s">
        <v>326</v>
      </c>
      <c r="K53" s="10" t="s">
        <v>19</v>
      </c>
      <c r="L53" s="10" t="s">
        <v>20</v>
      </c>
      <c r="M53" s="27">
        <v>48178</v>
      </c>
      <c r="O53" s="22" t="str">
        <f>List[[#This Row],[Email Address]]&amp;";"</f>
        <v>;</v>
      </c>
      <c r="Q53" s="1" t="str">
        <f>List[[#This Row],[Member Name]]&amp;CHAR(10)&amp;List[[#This Row],[Street Address]]&amp;CHAR(10)&amp;List[[#This Row],[City]]&amp;", "&amp;List[[#This Row],[State]]&amp;" "&amp;List[[#This Row],[ZIP]]</f>
        <v>Molly Maki
26660 Daria Circle Drive West
South Lyon, MI 48178</v>
      </c>
    </row>
    <row r="54" spans="1:17" ht="20.25" customHeight="1">
      <c r="A54" s="1" t="s">
        <v>327</v>
      </c>
      <c r="B54" s="1" t="str">
        <f>MID(List[[#This Row],[Member Name]]&amp;", "&amp;List[[#This Row],[Member Name]],FIND(" ",List[[#This Row],[Member Name]])+1,LEN(List[[#This Row],[Member Name]])+1)</f>
        <v>Zarful-Bliudzius, Monica</v>
      </c>
      <c r="C54" s="12">
        <v>43255</v>
      </c>
      <c r="D54" s="13">
        <v>43173</v>
      </c>
      <c r="E54" s="13" t="s">
        <v>328</v>
      </c>
      <c r="F54" s="1" t="s">
        <v>55</v>
      </c>
      <c r="G54" s="13">
        <v>42399</v>
      </c>
      <c r="H54" s="31" t="s">
        <v>329</v>
      </c>
      <c r="I54" s="15" t="s">
        <v>330</v>
      </c>
      <c r="J54" s="1" t="s">
        <v>331</v>
      </c>
      <c r="K54" s="1" t="s">
        <v>19</v>
      </c>
      <c r="L54" s="1" t="s">
        <v>20</v>
      </c>
      <c r="M54" s="11">
        <v>48178</v>
      </c>
      <c r="O54" s="22" t="str">
        <f>List[[#This Row],[Email Address]]&amp;";"</f>
        <v>monicazb10@gmail.com;</v>
      </c>
      <c r="Q54" s="1" t="str">
        <f>List[[#This Row],[Member Name]]&amp;CHAR(10)&amp;List[[#This Row],[Street Address]]&amp;CHAR(10)&amp;List[[#This Row],[City]]&amp;", "&amp;List[[#This Row],[State]]&amp;" "&amp;List[[#This Row],[ZIP]]</f>
        <v>Monica Zarful-Bliudzius
26520 Daria Circle West
South Lyon, MI 48178</v>
      </c>
    </row>
    <row r="55" spans="1:17" ht="20.25" customHeight="1">
      <c r="A55" s="1" t="s">
        <v>332</v>
      </c>
      <c r="B55" s="1" t="str">
        <f>MID(List[[#This Row],[Member Name]]&amp;", "&amp;List[[#This Row],[Member Name]],FIND(" ",List[[#This Row],[Member Name]])+1,LEN(List[[#This Row],[Member Name]])+1)</f>
        <v>Grant, Natalie</v>
      </c>
      <c r="C55" s="12">
        <v>43224</v>
      </c>
      <c r="D55" s="13" t="s">
        <v>333</v>
      </c>
      <c r="E55" s="13" t="s">
        <v>334</v>
      </c>
      <c r="F55" s="1" t="s">
        <v>36</v>
      </c>
      <c r="G55" s="13" t="s">
        <v>87</v>
      </c>
      <c r="H55" s="31" t="s">
        <v>335</v>
      </c>
      <c r="I55" s="15" t="s">
        <v>336</v>
      </c>
      <c r="J55" s="1" t="s">
        <v>337</v>
      </c>
      <c r="K55" s="1" t="s">
        <v>19</v>
      </c>
      <c r="L55" s="1" t="s">
        <v>20</v>
      </c>
      <c r="M55" s="11">
        <v>48178</v>
      </c>
      <c r="O55" s="22" t="str">
        <f>List[[#This Row],[Email Address]]&amp;";"</f>
        <v>natalie.schauer@gmail.com;</v>
      </c>
      <c r="Q55" s="1" t="str">
        <f>List[[#This Row],[Member Name]]&amp;CHAR(10)&amp;List[[#This Row],[Street Address]]&amp;CHAR(10)&amp;List[[#This Row],[City]]&amp;", "&amp;List[[#This Row],[State]]&amp;" "&amp;List[[#This Row],[ZIP]]</f>
        <v>Natalie Grant
24576 Turnburry Ct.
South Lyon, MI 48178</v>
      </c>
    </row>
    <row r="56" spans="1:17" ht="20.25" customHeight="1">
      <c r="A56" s="1" t="s">
        <v>338</v>
      </c>
      <c r="B56" s="1" t="str">
        <f>MID(List[[#This Row],[Member Name]]&amp;", "&amp;List[[#This Row],[Member Name]],FIND(" ",List[[#This Row],[Member Name]])+1,LEN(List[[#This Row],[Member Name]])+1)</f>
        <v>Alexander, Nicole</v>
      </c>
      <c r="C56" s="12">
        <v>42736</v>
      </c>
      <c r="D56" s="13">
        <v>43253</v>
      </c>
      <c r="E56" s="13" t="s">
        <v>339</v>
      </c>
      <c r="F56" s="1" t="s">
        <v>140</v>
      </c>
      <c r="G56" s="13">
        <v>43365</v>
      </c>
      <c r="H56" s="31" t="s">
        <v>340</v>
      </c>
      <c r="I56" s="15" t="s">
        <v>341</v>
      </c>
      <c r="J56" s="1" t="s">
        <v>342</v>
      </c>
      <c r="K56" s="1" t="s">
        <v>19</v>
      </c>
      <c r="L56" s="1" t="s">
        <v>20</v>
      </c>
      <c r="M56" s="11">
        <v>48178</v>
      </c>
      <c r="O56" s="22" t="str">
        <f>List[[#This Row],[Email Address]]&amp;";"</f>
        <v>nicoleeckhout@hotmail.com;</v>
      </c>
      <c r="Q56" s="1" t="str">
        <f>List[[#This Row],[Member Name]]&amp;CHAR(10)&amp;List[[#This Row],[Street Address]]&amp;CHAR(10)&amp;List[[#This Row],[City]]&amp;", "&amp;List[[#This Row],[State]]&amp;" "&amp;List[[#This Row],[ZIP]]</f>
        <v>Nicole Alexander
24291 Ravine Drive
South Lyon, MI 48178</v>
      </c>
    </row>
    <row r="57" spans="1:17" ht="20.25" customHeight="1">
      <c r="A57" s="1" t="s">
        <v>343</v>
      </c>
      <c r="B57" s="1" t="str">
        <f>MID(List[[#This Row],[Member Name]]&amp;", "&amp;List[[#This Row],[Member Name]],FIND(" ",List[[#This Row],[Member Name]])+1,LEN(List[[#This Row],[Member Name]])+1)</f>
        <v>Takla, Nicole</v>
      </c>
      <c r="C57" s="12">
        <v>42675</v>
      </c>
      <c r="D57" s="13">
        <v>43607</v>
      </c>
      <c r="E57" s="13" t="s">
        <v>344</v>
      </c>
      <c r="H57" s="31" t="s">
        <v>345</v>
      </c>
      <c r="I57" s="15" t="s">
        <v>346</v>
      </c>
      <c r="J57" s="1" t="s">
        <v>347</v>
      </c>
      <c r="K57" s="1" t="s">
        <v>46</v>
      </c>
      <c r="L57" s="1" t="s">
        <v>20</v>
      </c>
      <c r="M57" s="11">
        <v>48165</v>
      </c>
      <c r="O57" s="22" t="str">
        <f>List[[#This Row],[Email Address]]&amp;";"</f>
        <v>purelynikki@gmail.com;</v>
      </c>
      <c r="Q57" s="1" t="str">
        <f>List[[#This Row],[Member Name]]&amp;CHAR(10)&amp;List[[#This Row],[Street Address]]&amp;CHAR(10)&amp;List[[#This Row],[City]]&amp;", "&amp;List[[#This Row],[State]]&amp;" "&amp;List[[#This Row],[ZIP]]</f>
        <v>Nicole Takla
58570 Apple Lane
New Hudson, MI 48165</v>
      </c>
    </row>
    <row r="58" spans="1:17" ht="20.25" customHeight="1">
      <c r="A58" s="1" t="s">
        <v>348</v>
      </c>
      <c r="B58" s="1" t="str">
        <f>MID(List[[#This Row],[Member Name]]&amp;", "&amp;List[[#This Row],[Member Name]],FIND(" ",List[[#This Row],[Member Name]])+1,LEN(List[[#This Row],[Member Name]])+1)</f>
        <v>Cross, Olivia</v>
      </c>
      <c r="C58" s="12">
        <v>43208</v>
      </c>
      <c r="D58" s="13">
        <v>43132</v>
      </c>
      <c r="E58" s="13" t="s">
        <v>349</v>
      </c>
      <c r="F58" s="1" t="s">
        <v>350</v>
      </c>
      <c r="G58" s="13">
        <v>40278</v>
      </c>
      <c r="H58" s="31" t="s">
        <v>351</v>
      </c>
      <c r="I58" s="15" t="s">
        <v>352</v>
      </c>
      <c r="J58" s="1" t="s">
        <v>353</v>
      </c>
      <c r="K58" s="1" t="s">
        <v>19</v>
      </c>
      <c r="L58" s="1" t="s">
        <v>20</v>
      </c>
      <c r="M58" s="11">
        <v>48178</v>
      </c>
    </row>
    <row r="59" spans="1:17" ht="20.25" customHeight="1">
      <c r="A59" s="1" t="s">
        <v>354</v>
      </c>
      <c r="B59" s="1" t="str">
        <f>MID(List[[#This Row],[Member Name]]&amp;", "&amp;List[[#This Row],[Member Name]],FIND(" ",List[[#This Row],[Member Name]])+1,LEN(List[[#This Row],[Member Name]])+1)</f>
        <v>Bonner, Rachel</v>
      </c>
      <c r="C59" s="12">
        <v>43171</v>
      </c>
      <c r="D59" s="13">
        <v>43390</v>
      </c>
      <c r="E59" s="13" t="s">
        <v>355</v>
      </c>
      <c r="F59" s="1" t="s">
        <v>42</v>
      </c>
      <c r="G59" s="13">
        <v>41223</v>
      </c>
      <c r="H59" s="31" t="s">
        <v>356</v>
      </c>
      <c r="I59" s="15" t="s">
        <v>357</v>
      </c>
      <c r="J59" s="1" t="s">
        <v>358</v>
      </c>
      <c r="K59" s="1" t="s">
        <v>19</v>
      </c>
      <c r="L59" s="1" t="s">
        <v>20</v>
      </c>
      <c r="M59" s="11">
        <v>48178</v>
      </c>
    </row>
    <row r="60" spans="1:17" ht="20.25" customHeight="1">
      <c r="A60" s="1" t="s">
        <v>359</v>
      </c>
      <c r="B60" s="1" t="str">
        <f>MID(List[[#This Row],[Member Name]]&amp;", "&amp;List[[#This Row],[Member Name]],FIND(" ",List[[#This Row],[Member Name]])+1,LEN(List[[#This Row],[Member Name]])+1)</f>
        <v>kardel, Rachel</v>
      </c>
      <c r="C60" s="12">
        <v>43678</v>
      </c>
      <c r="D60" s="13">
        <v>43716</v>
      </c>
      <c r="E60" s="13" t="s">
        <v>360</v>
      </c>
      <c r="F60" s="1" t="s">
        <v>214</v>
      </c>
      <c r="G60" s="13">
        <v>43634</v>
      </c>
      <c r="H60" s="31" t="s">
        <v>361</v>
      </c>
      <c r="I60" s="15" t="s">
        <v>362</v>
      </c>
      <c r="J60" s="1" t="s">
        <v>363</v>
      </c>
      <c r="K60" s="1" t="s">
        <v>19</v>
      </c>
      <c r="L60" s="1" t="s">
        <v>20</v>
      </c>
      <c r="M60" s="11">
        <v>48178</v>
      </c>
    </row>
    <row r="61" spans="1:17" ht="20.25" customHeight="1">
      <c r="A61" s="10" t="s">
        <v>364</v>
      </c>
      <c r="B61" s="23" t="str">
        <f>MID(List[[#This Row],[Member Name]]&amp;", "&amp;List[[#This Row],[Member Name]],FIND(" ",List[[#This Row],[Member Name]])+1,LEN(List[[#This Row],[Member Name]])+1)</f>
        <v>Worthington-Reed, Rachel</v>
      </c>
      <c r="C61" s="24">
        <v>43831</v>
      </c>
      <c r="D61" s="9">
        <v>44108</v>
      </c>
      <c r="E61" s="25" t="s">
        <v>365</v>
      </c>
      <c r="F61" s="10" t="s">
        <v>366</v>
      </c>
      <c r="G61" s="9">
        <v>44051</v>
      </c>
      <c r="H61" s="31" t="s">
        <v>367</v>
      </c>
      <c r="I61" s="26" t="s">
        <v>368</v>
      </c>
      <c r="J61" s="10" t="s">
        <v>369</v>
      </c>
      <c r="K61" s="10" t="s">
        <v>19</v>
      </c>
      <c r="L61" s="10" t="s">
        <v>20</v>
      </c>
      <c r="M61" s="27">
        <v>48178</v>
      </c>
    </row>
    <row r="62" spans="1:17" ht="20.25" customHeight="1">
      <c r="A62" s="1" t="s">
        <v>370</v>
      </c>
      <c r="B62" s="1" t="str">
        <f>MID(List[[#This Row],[Member Name]]&amp;", "&amp;List[[#This Row],[Member Name]],FIND(" ",List[[#This Row],[Member Name]])+1,LEN(List[[#This Row],[Member Name]])+1)</f>
        <v>Crosby, Sarah</v>
      </c>
      <c r="C62" s="12">
        <v>42522</v>
      </c>
      <c r="D62" s="13">
        <v>30542</v>
      </c>
      <c r="E62" s="13" t="s">
        <v>371</v>
      </c>
      <c r="F62" s="1" t="s">
        <v>99</v>
      </c>
      <c r="G62" s="13">
        <v>42906</v>
      </c>
      <c r="H62" s="31" t="s">
        <v>372</v>
      </c>
      <c r="I62" s="15" t="s">
        <v>373</v>
      </c>
      <c r="J62" s="1" t="s">
        <v>374</v>
      </c>
      <c r="K62" s="1" t="s">
        <v>19</v>
      </c>
      <c r="L62" s="1" t="s">
        <v>20</v>
      </c>
      <c r="M62" s="11">
        <v>48178</v>
      </c>
    </row>
    <row r="63" spans="1:17" ht="20.25" customHeight="1">
      <c r="A63" s="1" t="s">
        <v>375</v>
      </c>
      <c r="B63" s="1" t="str">
        <f>MID(List[[#This Row],[Member Name]]&amp;", "&amp;List[[#This Row],[Member Name]],FIND(" ",List[[#This Row],[Member Name]])+1,LEN(List[[#This Row],[Member Name]])+1)</f>
        <v>Jones, Sarah</v>
      </c>
      <c r="C63" s="12">
        <v>43197</v>
      </c>
      <c r="D63" s="13">
        <v>43366</v>
      </c>
      <c r="E63" s="13" t="s">
        <v>376</v>
      </c>
      <c r="F63" s="1" t="s">
        <v>377</v>
      </c>
      <c r="G63" s="13">
        <v>41419</v>
      </c>
      <c r="H63" s="31" t="s">
        <v>378</v>
      </c>
      <c r="I63" s="15" t="s">
        <v>379</v>
      </c>
      <c r="J63" s="1" t="s">
        <v>380</v>
      </c>
      <c r="K63" s="1" t="s">
        <v>46</v>
      </c>
      <c r="L63" s="1" t="s">
        <v>20</v>
      </c>
      <c r="M63" s="11">
        <v>48165</v>
      </c>
    </row>
    <row r="64" spans="1:17" ht="20.25" customHeight="1">
      <c r="A64" s="10" t="s">
        <v>381</v>
      </c>
      <c r="B64" s="23" t="s">
        <v>381</v>
      </c>
      <c r="C64" s="24">
        <v>43739</v>
      </c>
      <c r="D64" s="9">
        <v>43794</v>
      </c>
      <c r="E64" s="25" t="s">
        <v>382</v>
      </c>
      <c r="F64" s="10" t="s">
        <v>383</v>
      </c>
      <c r="G64" s="9"/>
      <c r="H64" s="31" t="s">
        <v>384</v>
      </c>
      <c r="I64" s="26" t="s">
        <v>385</v>
      </c>
      <c r="J64" s="10" t="s">
        <v>386</v>
      </c>
      <c r="K64" s="10" t="s">
        <v>46</v>
      </c>
      <c r="L64" s="10" t="s">
        <v>20</v>
      </c>
      <c r="M64" s="27">
        <v>48165</v>
      </c>
    </row>
    <row r="65" spans="1:13" ht="20.25" customHeight="1">
      <c r="A65" s="1" t="s">
        <v>387</v>
      </c>
      <c r="B65" s="1" t="str">
        <f>MID(List[[#This Row],[Member Name]]&amp;", "&amp;List[[#This Row],[Member Name]],FIND(" ",List[[#This Row],[Member Name]])+1,LEN(List[[#This Row],[Member Name]])+1)</f>
        <v>Moss, Shawn</v>
      </c>
      <c r="C65" s="12">
        <v>42917</v>
      </c>
      <c r="D65" s="13">
        <v>43455</v>
      </c>
      <c r="E65" s="13" t="s">
        <v>388</v>
      </c>
      <c r="F65" s="1" t="s">
        <v>224</v>
      </c>
      <c r="G65" s="13">
        <v>43332</v>
      </c>
      <c r="H65" s="14" t="s">
        <v>389</v>
      </c>
      <c r="I65" s="15" t="s">
        <v>390</v>
      </c>
      <c r="J65" s="1" t="s">
        <v>391</v>
      </c>
      <c r="K65" s="1" t="s">
        <v>77</v>
      </c>
      <c r="L65" s="1" t="s">
        <v>20</v>
      </c>
      <c r="M65" s="11">
        <v>48167</v>
      </c>
    </row>
    <row r="66" spans="1:13" ht="20.25" customHeight="1">
      <c r="A66" s="1" t="s">
        <v>27</v>
      </c>
      <c r="B66" s="1" t="str">
        <f>MID(List[[#This Row],[Member Name]]&amp;", "&amp;List[[#This Row],[Member Name]],FIND(" ",List[[#This Row],[Member Name]])+1,LEN(List[[#This Row],[Member Name]])+1)</f>
        <v>Khare, shefalee</v>
      </c>
      <c r="C66" s="12">
        <v>43891</v>
      </c>
      <c r="D66" s="13">
        <v>43908</v>
      </c>
      <c r="E66" s="13" t="s">
        <v>28</v>
      </c>
      <c r="G66" s="13">
        <v>44167</v>
      </c>
      <c r="H66" s="31" t="s">
        <v>29</v>
      </c>
      <c r="I66" s="15" t="s">
        <v>30</v>
      </c>
      <c r="J66" s="1" t="s">
        <v>31</v>
      </c>
      <c r="K66" s="1" t="s">
        <v>32</v>
      </c>
      <c r="L66" s="1" t="s">
        <v>20</v>
      </c>
      <c r="M66" s="11">
        <v>48178</v>
      </c>
    </row>
    <row r="67" spans="1:13" ht="20.25" customHeight="1">
      <c r="A67" s="10" t="s">
        <v>96</v>
      </c>
      <c r="B67" s="23" t="s">
        <v>97</v>
      </c>
      <c r="C67" s="24">
        <v>43922</v>
      </c>
      <c r="D67" s="9">
        <v>44075</v>
      </c>
      <c r="E67" s="25" t="s">
        <v>98</v>
      </c>
      <c r="F67" s="10" t="s">
        <v>99</v>
      </c>
      <c r="G67" s="9">
        <v>44072</v>
      </c>
      <c r="H67" s="31" t="s">
        <v>100</v>
      </c>
      <c r="I67" s="26" t="s">
        <v>101</v>
      </c>
      <c r="J67" s="10" t="s">
        <v>102</v>
      </c>
      <c r="K67" s="10" t="s">
        <v>19</v>
      </c>
      <c r="L67" s="10" t="s">
        <v>103</v>
      </c>
      <c r="M67" s="27">
        <v>48178</v>
      </c>
    </row>
    <row r="68" spans="1:13" ht="20.25" customHeight="1">
      <c r="A68" s="1" t="s">
        <v>392</v>
      </c>
      <c r="B68" s="1" t="str">
        <f>MID(List[[#This Row],[Member Name]]&amp;", "&amp;List[[#This Row],[Member Name]],FIND(" ",List[[#This Row],[Member Name]])+1,LEN(List[[#This Row],[Member Name]])+1)</f>
        <v>VandenBossche, Stephanie</v>
      </c>
      <c r="C68" s="12">
        <v>43150</v>
      </c>
      <c r="D68" s="13">
        <v>43422</v>
      </c>
      <c r="E68" s="13" t="s">
        <v>393</v>
      </c>
      <c r="F68" s="1" t="s">
        <v>394</v>
      </c>
      <c r="G68" s="13">
        <v>38487</v>
      </c>
      <c r="H68" s="31" t="s">
        <v>395</v>
      </c>
      <c r="I68" s="15" t="s">
        <v>396</v>
      </c>
      <c r="J68" s="1" t="s">
        <v>397</v>
      </c>
      <c r="K68" s="1" t="s">
        <v>19</v>
      </c>
      <c r="L68" s="1" t="s">
        <v>20</v>
      </c>
      <c r="M68" s="11">
        <v>48178</v>
      </c>
    </row>
    <row r="69" spans="1:13" ht="20.25" customHeight="1">
      <c r="A69" s="7" t="s">
        <v>398</v>
      </c>
      <c r="B69" s="7" t="str">
        <f>MID(List[[#This Row],[Member Name]]&amp;", "&amp;List[[#This Row],[Member Name]],FIND(" ",List[[#This Row],[Member Name]])+1,LEN(List[[#This Row],[Member Name]])+1)</f>
        <v>Ravitz, Whitney</v>
      </c>
      <c r="C69" s="8">
        <v>43405</v>
      </c>
      <c r="D69" s="9">
        <v>43241</v>
      </c>
      <c r="E69" s="9" t="s">
        <v>399</v>
      </c>
      <c r="F69" s="7" t="s">
        <v>400</v>
      </c>
      <c r="G69" s="9">
        <v>43239</v>
      </c>
      <c r="H69" s="31" t="s">
        <v>401</v>
      </c>
      <c r="I69" s="26">
        <v>2314998328</v>
      </c>
      <c r="J69" s="7" t="s">
        <v>402</v>
      </c>
      <c r="K69" s="7" t="s">
        <v>46</v>
      </c>
      <c r="L69" s="7" t="s">
        <v>20</v>
      </c>
      <c r="M69" s="11">
        <v>48165</v>
      </c>
    </row>
  </sheetData>
  <dataValidations count="11">
    <dataValidation allowBlank="1" showErrorMessage="1" prompt="Enter ZIP Code in this column under this heading" sqref="M1:M4"/>
    <dataValidation allowBlank="1" showErrorMessage="1" prompt="Enter Member Name in this column under this heading. Use heading filters to find specific entries" sqref="A1:E4"/>
    <dataValidation allowBlank="1" showErrorMessage="1" prompt="Enter Membership Start Year in this column under this heading" sqref="C1:D4"/>
    <dataValidation allowBlank="1" showInputMessage="1" showErrorMessage="1" prompt="Enter Volunteer Interests in this column under this heading" sqref="H1:H4 E1:E4"/>
    <dataValidation allowBlank="1" showInputMessage="1" showErrorMessage="1" prompt="Enter Membership Start Year in this column under this heading" sqref="E1:E4"/>
    <dataValidation allowBlank="1" showErrorMessage="1" prompt="Enter Email Address in this column under this heading" sqref="H1:H4"/>
    <dataValidation allowBlank="1" showErrorMessage="1" prompt="Enter State in this column under this heading" sqref="L1:L4"/>
    <dataValidation allowBlank="1" showErrorMessage="1" prompt="Enter City in this column under this heading" sqref="K1:K4"/>
    <dataValidation allowBlank="1" showErrorMessage="1" prompt="Enter Street Address in this column under this heading" sqref="J1:J4"/>
    <dataValidation allowBlank="1" showErrorMessage="1" prompt="Enter Phone number in this column under this heading" sqref="I1:I4"/>
    <dataValidation allowBlank="1" showErrorMessage="1" prompt="Enter Position in this column under this heading" sqref="F1:G4"/>
  </dataValidations>
  <hyperlinks>
    <hyperlink ref="H11" r:id="rId1"/>
  </hyperlinks>
  <pageMargins left="0.7" right="0.7" top="0.75" bottom="0.75" header="0.3" footer="0.3"/>
  <pageSetup scale="44" fitToHeight="0"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Bremer, Rob (RJB.)</dc:creator>
  <cp:lastModifiedBy>Mine</cp:lastModifiedBy>
  <cp:lastPrinted>2020-06-06T02:05:16Z</cp:lastPrinted>
  <dcterms:created xsi:type="dcterms:W3CDTF">2020-06-06T01:47:57Z</dcterms:created>
  <dcterms:modified xsi:type="dcterms:W3CDTF">2020-07-13T01:41:12Z</dcterms:modified>
</cp:coreProperties>
</file>