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iserma\OneDrive - Automatic Data Processing Inc\Documents\Personal\MOMS Club\"/>
    </mc:Choice>
  </mc:AlternateContent>
  <bookViews>
    <workbookView xWindow="0" yWindow="0" windowWidth="28800" windowHeight="1271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refMode="R1C1"/>
</workbook>
</file>

<file path=xl/calcChain.xml><?xml version="1.0" encoding="utf-8"?>
<calcChain xmlns="http://schemas.openxmlformats.org/spreadsheetml/2006/main">
  <c r="J32" i="2" l="1"/>
  <c r="J30" i="2"/>
  <c r="J28" i="2"/>
  <c r="J25" i="2"/>
  <c r="J20" i="2"/>
  <c r="J16" i="2"/>
  <c r="J11" i="2"/>
  <c r="J4"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l="1"/>
  <c r="B6" i="2"/>
  <c r="B5" i="2"/>
  <c r="B4" i="2"/>
</calcChain>
</file>

<file path=xl/sharedStrings.xml><?xml version="1.0" encoding="utf-8"?>
<sst xmlns="http://schemas.openxmlformats.org/spreadsheetml/2006/main" count="237" uniqueCount="173">
  <si>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</si>
  <si>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</si>
  <si>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</si>
  <si>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</si>
  <si>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</si>
  <si>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</si>
  <si>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</si>
  <si>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</si>
  <si>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</si>
  <si>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</si>
  <si>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</si>
  <si>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</si>
  <si>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</si>
  <si>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</si>
  <si>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Allison</t>
  </si>
  <si>
    <t>Erinn</t>
  </si>
  <si>
    <t>175 State Route 94</t>
  </si>
  <si>
    <t>Blairstown</t>
  </si>
  <si>
    <t>NJ</t>
  </si>
  <si>
    <t>07825</t>
  </si>
  <si>
    <t>603-770-3054</t>
  </si>
  <si>
    <t>Ambler</t>
  </si>
  <si>
    <t>Kim</t>
  </si>
  <si>
    <t>3 Highlands Lane</t>
  </si>
  <si>
    <t>Hardwick</t>
  </si>
  <si>
    <t>Kimberlyambler@gmail.com</t>
  </si>
  <si>
    <t>Berghuis</t>
  </si>
  <si>
    <t>Becca</t>
  </si>
  <si>
    <t xml:space="preserve">13 Knowlton Road </t>
  </si>
  <si>
    <t xml:space="preserve">Columbia </t>
  </si>
  <si>
    <t>973-820-7823</t>
  </si>
  <si>
    <t>Becca.Berghuis@gmail.com</t>
  </si>
  <si>
    <t>Blaine</t>
  </si>
  <si>
    <t>Kimberly</t>
  </si>
  <si>
    <t xml:space="preserve">22 Westview Drive </t>
  </si>
  <si>
    <t xml:space="preserve">Blairstown </t>
  </si>
  <si>
    <t>908-914-2411</t>
  </si>
  <si>
    <t>k.blaine1210@yahoo.com</t>
  </si>
  <si>
    <t>Brown</t>
  </si>
  <si>
    <t>Courtney</t>
  </si>
  <si>
    <t>115 Koeck Rd</t>
  </si>
  <si>
    <t>Columbia</t>
  </si>
  <si>
    <t>973-981-1951</t>
  </si>
  <si>
    <t>cll5987@gmail.com</t>
  </si>
  <si>
    <t>Bulger</t>
  </si>
  <si>
    <t>Doreen</t>
  </si>
  <si>
    <t xml:space="preserve">66 Sandhill Road </t>
  </si>
  <si>
    <t>862-777-0498</t>
  </si>
  <si>
    <t>doreenokeefe@yahoo.com</t>
  </si>
  <si>
    <t>Burke</t>
  </si>
  <si>
    <t>Amanda</t>
  </si>
  <si>
    <t xml:space="preserve">903B Millbrook Rd. </t>
  </si>
  <si>
    <t>Newton</t>
  </si>
  <si>
    <t>862-354-2403</t>
  </si>
  <si>
    <t>mandaj002077@yahoo.com</t>
  </si>
  <si>
    <t>Carlen</t>
  </si>
  <si>
    <t>Jennifer</t>
  </si>
  <si>
    <t>5 Blue Grass Lane</t>
  </si>
  <si>
    <t>Hackettstown</t>
  </si>
  <si>
    <t>551-580-9496</t>
  </si>
  <si>
    <t>Castimore</t>
  </si>
  <si>
    <t>Heather</t>
  </si>
  <si>
    <t>74 Mount Hermon Rd</t>
  </si>
  <si>
    <t>973-229-8776</t>
  </si>
  <si>
    <t>hec3571@gmail.com</t>
  </si>
  <si>
    <t>Celentano</t>
  </si>
  <si>
    <t>Pamela</t>
  </si>
  <si>
    <t>12 Stillwater Road</t>
  </si>
  <si>
    <t>917-767-4665</t>
  </si>
  <si>
    <t>pamela.sawa@yahoo.com</t>
  </si>
  <si>
    <t>Christensen</t>
  </si>
  <si>
    <t>Grace</t>
  </si>
  <si>
    <t>114 Millbrook Rd</t>
  </si>
  <si>
    <t>570-877-7053</t>
  </si>
  <si>
    <t>graciereifler@gmail.com</t>
  </si>
  <si>
    <t>Coombs</t>
  </si>
  <si>
    <t>Erin</t>
  </si>
  <si>
    <t>382 Rt 94</t>
  </si>
  <si>
    <t>973-670-6522</t>
  </si>
  <si>
    <t>er2433@yahoo.com</t>
  </si>
  <si>
    <t>Czerechowski</t>
  </si>
  <si>
    <t>Julie</t>
  </si>
  <si>
    <t>310 Delaware Road</t>
  </si>
  <si>
    <t>Hope</t>
  </si>
  <si>
    <t>Daleo</t>
  </si>
  <si>
    <t>Melanie</t>
  </si>
  <si>
    <t>17 Scenic Hills Drive</t>
  </si>
  <si>
    <t>201-602-8634</t>
  </si>
  <si>
    <t>mdaleo0612@gmail.com</t>
  </si>
  <si>
    <t>Duttman</t>
  </si>
  <si>
    <t>Michele</t>
  </si>
  <si>
    <t>1028 State Route 94</t>
  </si>
  <si>
    <t>609-619-2645</t>
  </si>
  <si>
    <t>micheleduttman@gmail.com</t>
  </si>
  <si>
    <t>Gialanella</t>
  </si>
  <si>
    <t>43 Union Brick Rd</t>
  </si>
  <si>
    <t>amanda.gialanella@gmail.com</t>
  </si>
  <si>
    <t>Ginetto</t>
  </si>
  <si>
    <t>Carrie</t>
  </si>
  <si>
    <t>339 Johnsonburg Rd</t>
  </si>
  <si>
    <t>07844</t>
  </si>
  <si>
    <t>973-902-3581</t>
  </si>
  <si>
    <t>Gryzeski</t>
  </si>
  <si>
    <t>963 Old School House Rd</t>
  </si>
  <si>
    <t>Nj</t>
  </si>
  <si>
    <t>Jennifergryzeski@yahoo.com</t>
  </si>
  <si>
    <t>Handelong</t>
  </si>
  <si>
    <t xml:space="preserve">117 Cemetery Road </t>
  </si>
  <si>
    <t>610-849-3045</t>
  </si>
  <si>
    <t>heatherkenny24@yahoo.com</t>
  </si>
  <si>
    <t>Horsey</t>
  </si>
  <si>
    <t>43 Sand Pond Road</t>
  </si>
  <si>
    <t>908-303-3255</t>
  </si>
  <si>
    <t>jenlynngross@gmail.com</t>
  </si>
  <si>
    <t>Knol</t>
  </si>
  <si>
    <t>Tara</t>
  </si>
  <si>
    <t xml:space="preserve">34 Mt. Herman Road </t>
  </si>
  <si>
    <t>Leitner-Flynn</t>
  </si>
  <si>
    <t>Caitlin</t>
  </si>
  <si>
    <t>158 Lake Just It Rd</t>
  </si>
  <si>
    <t>908-399-5042</t>
  </si>
  <si>
    <t>Marziaz</t>
  </si>
  <si>
    <t>Angela</t>
  </si>
  <si>
    <t>265 State Park Rd</t>
  </si>
  <si>
    <t>609-602-1760</t>
  </si>
  <si>
    <t>angelamarziaz@gmail.com</t>
  </si>
  <si>
    <t>Matusewicz</t>
  </si>
  <si>
    <t>Chrissy</t>
  </si>
  <si>
    <t>170 Mill Rd</t>
  </si>
  <si>
    <t>christeenm31@gmail.com</t>
  </si>
  <si>
    <t>Oatley</t>
  </si>
  <si>
    <t>Jamie</t>
  </si>
  <si>
    <t>90 Belcher Rd</t>
  </si>
  <si>
    <t>908-752-0260</t>
  </si>
  <si>
    <t>Russell</t>
  </si>
  <si>
    <t>Lindy</t>
  </si>
  <si>
    <t>Sanchez</t>
  </si>
  <si>
    <t>Parker</t>
  </si>
  <si>
    <t>21 Spring Valley Rd</t>
  </si>
  <si>
    <t>973-534-2329</t>
  </si>
  <si>
    <t>Sassaman</t>
  </si>
  <si>
    <t>Lisa</t>
  </si>
  <si>
    <t>31 Heller Hill Rd</t>
  </si>
  <si>
    <t>609-709-5658</t>
  </si>
  <si>
    <t>LisaSassaman1@gmail.com</t>
  </si>
  <si>
    <t>Shipps</t>
  </si>
  <si>
    <t>Debbie</t>
  </si>
  <si>
    <t>45 Station Road</t>
  </si>
  <si>
    <t>Skarbnik</t>
  </si>
  <si>
    <t>Janae</t>
  </si>
  <si>
    <t>153 Mohican Rd</t>
  </si>
  <si>
    <t>973-219-1146</t>
  </si>
  <si>
    <t>janaesfloralscapes@gmail.com</t>
  </si>
  <si>
    <t>Styer</t>
  </si>
  <si>
    <t>Katie</t>
  </si>
  <si>
    <t>56 Ridgeway Ave</t>
  </si>
  <si>
    <t>862-202-6925</t>
  </si>
  <si>
    <t>kstyer80@gmail.com</t>
  </si>
  <si>
    <t>Sweeney</t>
  </si>
  <si>
    <t xml:space="preserve">9 Benton Rd. </t>
  </si>
  <si>
    <t>201-450-1147</t>
  </si>
  <si>
    <t>hsweeney1020@gmail.com</t>
  </si>
  <si>
    <t>VanValkenburg</t>
  </si>
  <si>
    <t>Pattie</t>
  </si>
  <si>
    <t xml:space="preserve">14 Stillwater Road </t>
  </si>
  <si>
    <t xml:space="preserve">973-558-2338 </t>
  </si>
  <si>
    <t xml:space="preserve">pattiegorzala@yahoo.com </t>
  </si>
  <si>
    <t>Natalia Vishna</t>
  </si>
  <si>
    <t/>
  </si>
  <si>
    <t>Wilton</t>
  </si>
  <si>
    <t>Kristen</t>
  </si>
  <si>
    <t xml:space="preserve">162 Lake Just It Rd. </t>
  </si>
  <si>
    <t>kristen1wilton@gmail.com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</si>
</sst>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00000"/>
    <numFmt numFmtId="167" formatCode="mmmm\ yyyy"/>
  </numFmts>
  <fonts count="16">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2"/>
      <color rgb="FF20124D"/>
      <name val="Calibri"/>
    </font>
    <font>
      <u/>
      <sz val="12"/>
      <color rgb="FF1155CC"/>
      <name val="Calibri"/>
    </font>
    <font>
      <sz val="12"/>
      <color rgb="FF000000"/>
      <name val="Calibri"/>
    </font>
    <font>
      <sz val="10"/>
      <color theme="1"/>
      <name val="Century Gothic"/>
      <scheme val="minor"/>
    </font>
    <font>
      <u/>
      <sz val="11"/>
      <color rgb="FF1155CC"/>
      <name val="Helvetica Neue"/>
    </font>
    <font>
      <sz val="12"/>
      <color rgb="FF1155CC"/>
      <name val="Calibri"/>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4" borderId="11" xfId="0" applyFont="1" applyFill="1" applyBorder="1" applyAlignment="1">
      <alignment horizontal="left"/>
    </xf>
    <xf numFmtId="166" fontId="10" fillId="4" borderId="11" xfId="0" applyNumberFormat="1" applyFont="1" applyFill="1" applyBorder="1" applyAlignment="1">
      <alignment horizontal="left"/>
    </xf>
    <xf numFmtId="165" fontId="10" fillId="4" borderId="11" xfId="0" applyNumberFormat="1" applyFont="1" applyFill="1" applyBorder="1" applyAlignment="1">
      <alignment horizontal="left"/>
    </xf>
    <xf numFmtId="0" fontId="11" fillId="4" borderId="11" xfId="0" applyFont="1" applyFill="1" applyBorder="1" applyAlignment="1">
      <alignment horizontal="left"/>
    </xf>
    <xf numFmtId="167" fontId="12" fillId="4" borderId="11" xfId="0" applyNumberFormat="1" applyFont="1" applyFill="1" applyBorder="1" applyAlignment="1">
      <alignment horizontal="left"/>
    </xf>
    <xf numFmtId="0" fontId="13" fillId="0" borderId="0" xfId="0" applyFont="1" applyFill="1" applyBorder="1" applyAlignment="1">
      <alignment horizontal="left" vertical="center" indent="1"/>
    </xf>
    <xf numFmtId="0" fontId="10" fillId="0" borderId="11" xfId="0" applyFont="1" applyBorder="1" applyAlignment="1">
      <alignment horizontal="left" vertical="top"/>
    </xf>
    <xf numFmtId="166" fontId="10" fillId="0" borderId="11" xfId="0" applyNumberFormat="1" applyFont="1" applyBorder="1" applyAlignment="1">
      <alignment horizontal="left" vertical="top"/>
    </xf>
    <xf numFmtId="165" fontId="10" fillId="0" borderId="11" xfId="0" applyNumberFormat="1" applyFont="1" applyBorder="1" applyAlignment="1">
      <alignment horizontal="left" vertical="top"/>
    </xf>
    <xf numFmtId="0" fontId="11" fillId="0" borderId="11" xfId="0" applyFont="1" applyBorder="1" applyAlignment="1">
      <alignment horizontal="left" vertical="top"/>
    </xf>
    <xf numFmtId="167" fontId="12" fillId="0" borderId="11" xfId="0" applyNumberFormat="1" applyFont="1" applyBorder="1" applyAlignment="1">
      <alignment horizontal="left" vertical="top"/>
    </xf>
    <xf numFmtId="0" fontId="14" fillId="0" borderId="11" xfId="0" applyFont="1" applyBorder="1" applyAlignment="1">
      <alignment horizontal="left" vertical="top"/>
    </xf>
    <xf numFmtId="0" fontId="10" fillId="4" borderId="11" xfId="0" applyFont="1" applyFill="1" applyBorder="1" applyAlignment="1">
      <alignment horizontal="left" wrapText="1"/>
    </xf>
    <xf numFmtId="165" fontId="10" fillId="4" borderId="11" xfId="0" applyNumberFormat="1" applyFont="1" applyFill="1" applyBorder="1" applyAlignment="1">
      <alignment horizontal="left" wrapText="1"/>
    </xf>
    <xf numFmtId="0" fontId="15" fillId="4" borderId="11" xfId="0" applyFont="1" applyFill="1" applyBorder="1"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xdr:cNvGrpSpPr/>
      </xdr:nvGrpSpPr>
      <xdr:grpSpPr>
        <a:xfrm>
          <a:off x="12795251" y="1244600"/>
          <a:ext cx="2613024" cy="5334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pamela.sawa@yahoo.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7" t="s">
        <v>13</v>
      </c>
      <c r="D3" s="17"/>
      <c r="E3" s="17"/>
      <c r="F3" s="17"/>
      <c r="G3" s="17"/>
      <c r="H3" s="17"/>
      <c r="I3" s="17"/>
      <c r="J3" s="17"/>
      <c r="K3" s="17"/>
      <c r="L3" s="6"/>
    </row>
    <row r="4" spans="2:12" ht="21" customHeight="1">
      <c r="B4" s="9"/>
      <c r="C4" s="18" t="s">
        <v>11</v>
      </c>
      <c r="D4" s="18"/>
      <c r="E4" s="18"/>
      <c r="F4" s="18"/>
      <c r="G4" s="18"/>
      <c r="H4" s="18"/>
      <c r="I4" s="18"/>
      <c r="J4" s="18"/>
      <c r="K4" s="18"/>
      <c r="L4" s="12"/>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2"/>
  <sheetViews>
    <sheetView showGridLines="0" tabSelected="1" zoomScaleNormal="100" workbookViewId="0">
      <selection activeCell="A4" sqref="A4:XFD4"/>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7.1796875" customWidth="1"/>
    <col min="12" max="12" width="19.7265625" customWidth="1"/>
    <col min="13" max="14" width="1.7265625" customWidth="1"/>
  </cols>
  <sheetData>
    <row r="1" spans="2:13" ht="13"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9" t="str">
        <f>Members[[#This Row],[FIRST NAME]]</f>
        <v>Allison</v>
      </c>
      <c r="C4" s="19" t="s">
        <v>14</v>
      </c>
      <c r="D4" s="19" t="s">
        <v>15</v>
      </c>
      <c r="E4" s="19" t="s">
        <v>16</v>
      </c>
      <c r="F4" s="19" t="s">
        <v>17</v>
      </c>
      <c r="G4" s="19" t="s">
        <v>18</v>
      </c>
      <c r="H4" s="20" t="s">
        <v>19</v>
      </c>
      <c r="I4" s="21" t="s">
        <v>20</v>
      </c>
      <c r="J4" s="22" t="str">
        <f>HYPERLINK("mailto:erinnallison@yahoo.com","erinnallison@yahoo.com")</f>
        <v>erinnallison@yahoo.com</v>
      </c>
      <c r="K4" s="23">
        <v>40483</v>
      </c>
      <c r="L4" s="11"/>
      <c r="M4" s="12"/>
    </row>
    <row r="5" spans="2:13" ht="21" customHeight="1">
      <c r="B5" s="9" t="str">
        <f>Members[[#This Row],[FIRST NAME]]</f>
        <v>Ambler</v>
      </c>
      <c r="C5" s="25" t="s">
        <v>21</v>
      </c>
      <c r="D5" s="19" t="s">
        <v>22</v>
      </c>
      <c r="E5" s="25" t="s">
        <v>23</v>
      </c>
      <c r="F5" s="25" t="s">
        <v>24</v>
      </c>
      <c r="G5" s="25" t="s">
        <v>18</v>
      </c>
      <c r="H5" s="26">
        <v>7825</v>
      </c>
      <c r="I5" s="27">
        <v>9732803852</v>
      </c>
      <c r="J5" s="28" t="s">
        <v>25</v>
      </c>
      <c r="K5" s="29">
        <v>42767</v>
      </c>
      <c r="L5" s="11"/>
      <c r="M5" s="12"/>
    </row>
    <row r="6" spans="2:13" ht="21" customHeight="1">
      <c r="B6" s="9" t="str">
        <f>Members[[#This Row],[FIRST NAME]]</f>
        <v>Berghuis</v>
      </c>
      <c r="C6" s="25" t="s">
        <v>26</v>
      </c>
      <c r="D6" s="19" t="s">
        <v>27</v>
      </c>
      <c r="E6" s="25" t="s">
        <v>28</v>
      </c>
      <c r="F6" s="25" t="s">
        <v>29</v>
      </c>
      <c r="G6" s="25" t="s">
        <v>18</v>
      </c>
      <c r="H6" s="26">
        <v>7832</v>
      </c>
      <c r="I6" s="27" t="s">
        <v>30</v>
      </c>
      <c r="J6" s="28" t="s">
        <v>31</v>
      </c>
      <c r="K6" s="29">
        <v>43678</v>
      </c>
      <c r="L6" s="11"/>
      <c r="M6" s="12"/>
    </row>
    <row r="7" spans="2:13" ht="21" customHeight="1">
      <c r="B7" s="9" t="str">
        <f>Members[[#This Row],[FIRST NAME]]</f>
        <v>Blaine</v>
      </c>
      <c r="C7" s="25" t="s">
        <v>32</v>
      </c>
      <c r="D7" s="19" t="s">
        <v>33</v>
      </c>
      <c r="E7" s="25" t="s">
        <v>34</v>
      </c>
      <c r="F7" s="25" t="s">
        <v>35</v>
      </c>
      <c r="G7" s="25" t="s">
        <v>18</v>
      </c>
      <c r="H7" s="26">
        <v>7825</v>
      </c>
      <c r="I7" s="27" t="s">
        <v>36</v>
      </c>
      <c r="J7" s="28" t="s">
        <v>37</v>
      </c>
      <c r="K7" s="29">
        <v>43739</v>
      </c>
      <c r="L7" s="11"/>
      <c r="M7" s="12"/>
    </row>
    <row r="8" spans="2:13" ht="21" customHeight="1">
      <c r="B8" s="9" t="str">
        <f>Members[[#This Row],[FIRST NAME]]</f>
        <v>Brown</v>
      </c>
      <c r="C8" s="19" t="s">
        <v>38</v>
      </c>
      <c r="D8" s="19" t="s">
        <v>39</v>
      </c>
      <c r="E8" s="19" t="s">
        <v>40</v>
      </c>
      <c r="F8" s="19" t="s">
        <v>41</v>
      </c>
      <c r="G8" s="19" t="s">
        <v>18</v>
      </c>
      <c r="H8" s="20">
        <v>7832</v>
      </c>
      <c r="I8" s="21" t="s">
        <v>42</v>
      </c>
      <c r="J8" s="22" t="s">
        <v>43</v>
      </c>
      <c r="K8" s="23">
        <v>43160</v>
      </c>
      <c r="L8" s="11"/>
      <c r="M8" s="12"/>
    </row>
    <row r="9" spans="2:13" ht="21" customHeight="1">
      <c r="B9" s="9" t="str">
        <f>Members[[#This Row],[FIRST NAME]]</f>
        <v>Bulger</v>
      </c>
      <c r="C9" s="19" t="s">
        <v>44</v>
      </c>
      <c r="D9" s="19" t="s">
        <v>45</v>
      </c>
      <c r="E9" s="19" t="s">
        <v>46</v>
      </c>
      <c r="F9" s="19" t="s">
        <v>17</v>
      </c>
      <c r="G9" s="19" t="s">
        <v>18</v>
      </c>
      <c r="H9" s="20">
        <v>7825</v>
      </c>
      <c r="I9" s="21" t="s">
        <v>47</v>
      </c>
      <c r="J9" s="22" t="s">
        <v>48</v>
      </c>
      <c r="K9" s="23">
        <v>43617</v>
      </c>
      <c r="L9" s="11"/>
      <c r="M9" s="12"/>
    </row>
    <row r="10" spans="2:13" ht="21" customHeight="1">
      <c r="B10" s="9" t="str">
        <f>Members[[#This Row],[FIRST NAME]]</f>
        <v>Burke</v>
      </c>
      <c r="C10" s="19" t="s">
        <v>49</v>
      </c>
      <c r="D10" s="19" t="s">
        <v>50</v>
      </c>
      <c r="E10" s="19" t="s">
        <v>51</v>
      </c>
      <c r="F10" s="19" t="s">
        <v>52</v>
      </c>
      <c r="G10" s="19" t="s">
        <v>18</v>
      </c>
      <c r="H10" s="20">
        <v>7860</v>
      </c>
      <c r="I10" s="21" t="s">
        <v>53</v>
      </c>
      <c r="J10" s="22" t="s">
        <v>54</v>
      </c>
      <c r="K10" s="23">
        <v>43647</v>
      </c>
      <c r="L10" s="11"/>
      <c r="M10" s="12"/>
    </row>
    <row r="11" spans="2:13" ht="21" customHeight="1">
      <c r="B11" s="9" t="str">
        <f>Members[[#This Row],[FIRST NAME]]</f>
        <v>Carlen</v>
      </c>
      <c r="C11" s="19" t="s">
        <v>55</v>
      </c>
      <c r="D11" s="19" t="s">
        <v>56</v>
      </c>
      <c r="E11" s="19" t="s">
        <v>57</v>
      </c>
      <c r="F11" s="19" t="s">
        <v>58</v>
      </c>
      <c r="G11" s="19" t="s">
        <v>18</v>
      </c>
      <c r="H11" s="20">
        <v>7840</v>
      </c>
      <c r="I11" s="21" t="s">
        <v>59</v>
      </c>
      <c r="J11" s="22" t="str">
        <f>HYPERLINK("mailto:JLCarlen@gmail.com","JLCarlen@gmail.com")</f>
        <v>JLCarlen@gmail.com</v>
      </c>
      <c r="K11" s="23">
        <v>42461</v>
      </c>
      <c r="L11" s="11"/>
      <c r="M11" s="12"/>
    </row>
    <row r="12" spans="2:13" ht="21" customHeight="1">
      <c r="B12" s="9" t="str">
        <f>Members[[#This Row],[FIRST NAME]]</f>
        <v>Castimore</v>
      </c>
      <c r="C12" s="19" t="s">
        <v>60</v>
      </c>
      <c r="D12" s="19" t="s">
        <v>61</v>
      </c>
      <c r="E12" s="19" t="s">
        <v>62</v>
      </c>
      <c r="F12" s="19" t="s">
        <v>17</v>
      </c>
      <c r="G12" s="19" t="s">
        <v>18</v>
      </c>
      <c r="H12" s="20" t="s">
        <v>19</v>
      </c>
      <c r="I12" s="21" t="s">
        <v>63</v>
      </c>
      <c r="J12" s="22" t="s">
        <v>64</v>
      </c>
      <c r="K12" s="23">
        <v>42125</v>
      </c>
      <c r="L12" s="11"/>
      <c r="M12" s="12"/>
    </row>
    <row r="13" spans="2:13" ht="21" customHeight="1">
      <c r="B13" s="9" t="str">
        <f>Members[[#This Row],[FIRST NAME]]</f>
        <v>Celentano</v>
      </c>
      <c r="C13" s="19" t="s">
        <v>65</v>
      </c>
      <c r="D13" s="19" t="s">
        <v>66</v>
      </c>
      <c r="E13" s="19" t="s">
        <v>67</v>
      </c>
      <c r="F13" s="19" t="s">
        <v>17</v>
      </c>
      <c r="G13" s="19" t="s">
        <v>18</v>
      </c>
      <c r="H13" s="20">
        <v>7825</v>
      </c>
      <c r="I13" s="21" t="s">
        <v>68</v>
      </c>
      <c r="J13" s="22" t="s">
        <v>69</v>
      </c>
      <c r="K13" s="23">
        <v>44136</v>
      </c>
      <c r="L13" s="11"/>
      <c r="M13" s="12"/>
    </row>
    <row r="14" spans="2:13" ht="21" customHeight="1">
      <c r="B14" s="9" t="str">
        <f>Members[[#This Row],[FIRST NAME]]</f>
        <v>Christensen</v>
      </c>
      <c r="C14" s="19" t="s">
        <v>70</v>
      </c>
      <c r="D14" s="19" t="s">
        <v>71</v>
      </c>
      <c r="E14" s="19" t="s">
        <v>72</v>
      </c>
      <c r="F14" s="19" t="s">
        <v>24</v>
      </c>
      <c r="G14" s="19" t="s">
        <v>18</v>
      </c>
      <c r="H14" s="20">
        <v>7825</v>
      </c>
      <c r="I14" s="21" t="s">
        <v>73</v>
      </c>
      <c r="J14" s="22" t="s">
        <v>74</v>
      </c>
      <c r="K14" s="23">
        <v>43647</v>
      </c>
      <c r="L14" s="11"/>
      <c r="M14" s="12"/>
    </row>
    <row r="15" spans="2:13" ht="21" customHeight="1">
      <c r="B15" s="9" t="str">
        <f>Members[[#This Row],[FIRST NAME]]</f>
        <v>Coombs</v>
      </c>
      <c r="C15" s="19" t="s">
        <v>75</v>
      </c>
      <c r="D15" s="19" t="s">
        <v>76</v>
      </c>
      <c r="E15" s="19" t="s">
        <v>77</v>
      </c>
      <c r="F15" s="19" t="s">
        <v>52</v>
      </c>
      <c r="G15" s="19" t="s">
        <v>18</v>
      </c>
      <c r="H15" s="20">
        <v>7860</v>
      </c>
      <c r="I15" s="21" t="s">
        <v>78</v>
      </c>
      <c r="J15" s="22" t="s">
        <v>79</v>
      </c>
      <c r="K15" s="23">
        <v>43009</v>
      </c>
      <c r="L15" s="11"/>
      <c r="M15" s="12"/>
    </row>
    <row r="16" spans="2:13" ht="21" customHeight="1">
      <c r="B16" s="9" t="str">
        <f>Members[[#This Row],[FIRST NAME]]</f>
        <v>Czerechowski</v>
      </c>
      <c r="C16" s="25" t="s">
        <v>80</v>
      </c>
      <c r="D16" s="19" t="s">
        <v>81</v>
      </c>
      <c r="E16" s="25" t="s">
        <v>82</v>
      </c>
      <c r="F16" s="25" t="s">
        <v>83</v>
      </c>
      <c r="G16" s="25" t="s">
        <v>18</v>
      </c>
      <c r="H16" s="26">
        <v>7825</v>
      </c>
      <c r="I16" s="27">
        <v>7173500098</v>
      </c>
      <c r="J16" s="30" t="str">
        <f>HYPERLINK("mailto:vogl.julie@gmail.com","vogl.julie@gmail.com")</f>
        <v>vogl.julie@gmail.com</v>
      </c>
      <c r="K16" s="29">
        <v>42736</v>
      </c>
      <c r="L16" s="11"/>
      <c r="M16" s="12"/>
    </row>
    <row r="17" spans="2:13" ht="21" customHeight="1">
      <c r="B17" s="9" t="str">
        <f>Members[[#This Row],[FIRST NAME]]</f>
        <v>Daleo</v>
      </c>
      <c r="C17" s="31" t="s">
        <v>84</v>
      </c>
      <c r="D17" s="19" t="s">
        <v>85</v>
      </c>
      <c r="E17" s="31" t="s">
        <v>86</v>
      </c>
      <c r="F17" s="31" t="s">
        <v>17</v>
      </c>
      <c r="G17" s="31" t="s">
        <v>18</v>
      </c>
      <c r="H17" s="20">
        <v>7825</v>
      </c>
      <c r="I17" s="32" t="s">
        <v>87</v>
      </c>
      <c r="J17" s="33" t="s">
        <v>88</v>
      </c>
      <c r="K17" s="23">
        <v>42248</v>
      </c>
      <c r="L17" s="11"/>
      <c r="M17" s="12"/>
    </row>
    <row r="18" spans="2:13" ht="21" customHeight="1">
      <c r="B18" s="9" t="str">
        <f>Members[[#This Row],[FIRST NAME]]</f>
        <v>Duttman</v>
      </c>
      <c r="C18" s="19" t="s">
        <v>89</v>
      </c>
      <c r="D18" s="19" t="s">
        <v>90</v>
      </c>
      <c r="E18" s="19" t="s">
        <v>91</v>
      </c>
      <c r="F18" s="19" t="s">
        <v>17</v>
      </c>
      <c r="G18" s="19" t="s">
        <v>18</v>
      </c>
      <c r="H18" s="20">
        <v>7825</v>
      </c>
      <c r="I18" s="21" t="s">
        <v>92</v>
      </c>
      <c r="J18" s="22" t="s">
        <v>93</v>
      </c>
      <c r="K18" s="23">
        <v>44013</v>
      </c>
      <c r="L18" s="11"/>
      <c r="M18" s="12"/>
    </row>
    <row r="19" spans="2:13" ht="21" customHeight="1">
      <c r="B19" s="9" t="str">
        <f>Members[[#This Row],[FIRST NAME]]</f>
        <v>Gialanella</v>
      </c>
      <c r="C19" s="19" t="s">
        <v>94</v>
      </c>
      <c r="D19" s="19" t="s">
        <v>50</v>
      </c>
      <c r="E19" s="19" t="s">
        <v>95</v>
      </c>
      <c r="F19" s="19" t="s">
        <v>17</v>
      </c>
      <c r="G19" s="19" t="s">
        <v>18</v>
      </c>
      <c r="H19" s="20">
        <v>7825</v>
      </c>
      <c r="I19" s="21">
        <v>9084565748</v>
      </c>
      <c r="J19" s="22" t="s">
        <v>96</v>
      </c>
      <c r="K19" s="23">
        <v>43374</v>
      </c>
      <c r="L19" s="11"/>
      <c r="M19" s="12"/>
    </row>
    <row r="20" spans="2:13" ht="21" customHeight="1">
      <c r="B20" s="9" t="str">
        <f>Members[[#This Row],[FIRST NAME]]</f>
        <v>Ginetto</v>
      </c>
      <c r="C20" s="19" t="s">
        <v>97</v>
      </c>
      <c r="D20" s="19" t="s">
        <v>98</v>
      </c>
      <c r="E20" s="19" t="s">
        <v>99</v>
      </c>
      <c r="F20" s="19" t="s">
        <v>83</v>
      </c>
      <c r="G20" s="19" t="s">
        <v>18</v>
      </c>
      <c r="H20" s="20" t="s">
        <v>100</v>
      </c>
      <c r="I20" s="21" t="s">
        <v>101</v>
      </c>
      <c r="J20" s="22" t="str">
        <f>HYPERLINK("mailto:alissahicok@gmail.com","cginetto@gmail.com")</f>
        <v>cginetto@gmail.com</v>
      </c>
      <c r="K20" s="23">
        <v>41821</v>
      </c>
      <c r="L20" s="11"/>
      <c r="M20" s="12"/>
    </row>
    <row r="21" spans="2:13" ht="21" customHeight="1">
      <c r="B21" s="9" t="str">
        <f>Members[[#This Row],[FIRST NAME]]</f>
        <v>Gryzeski</v>
      </c>
      <c r="C21" s="19" t="s">
        <v>102</v>
      </c>
      <c r="D21" s="19" t="s">
        <v>56</v>
      </c>
      <c r="E21" s="19" t="s">
        <v>103</v>
      </c>
      <c r="F21" s="19" t="s">
        <v>35</v>
      </c>
      <c r="G21" s="19" t="s">
        <v>104</v>
      </c>
      <c r="H21" s="20">
        <v>7825</v>
      </c>
      <c r="I21" s="21">
        <v>9084323769</v>
      </c>
      <c r="J21" s="22" t="s">
        <v>105</v>
      </c>
      <c r="K21" s="23">
        <v>43313</v>
      </c>
      <c r="L21" s="11"/>
      <c r="M21" s="12"/>
    </row>
    <row r="22" spans="2:13" ht="21" customHeight="1">
      <c r="B22" s="9" t="str">
        <f>Members[[#This Row],[FIRST NAME]]</f>
        <v>Handelong</v>
      </c>
      <c r="C22" s="19" t="s">
        <v>106</v>
      </c>
      <c r="D22" s="19" t="s">
        <v>61</v>
      </c>
      <c r="E22" s="19" t="s">
        <v>107</v>
      </c>
      <c r="F22" s="19" t="s">
        <v>17</v>
      </c>
      <c r="G22" s="19" t="s">
        <v>18</v>
      </c>
      <c r="H22" s="20">
        <v>7825</v>
      </c>
      <c r="I22" s="21" t="s">
        <v>108</v>
      </c>
      <c r="J22" s="22" t="s">
        <v>109</v>
      </c>
      <c r="K22" s="23">
        <v>43770</v>
      </c>
      <c r="L22" s="11"/>
      <c r="M22" s="12"/>
    </row>
    <row r="23" spans="2:13" ht="21" customHeight="1">
      <c r="B23" s="9" t="str">
        <f>Members[[#This Row],[FIRST NAME]]</f>
        <v>Horsey</v>
      </c>
      <c r="C23" s="19" t="s">
        <v>110</v>
      </c>
      <c r="D23" s="19" t="s">
        <v>56</v>
      </c>
      <c r="E23" s="19" t="s">
        <v>111</v>
      </c>
      <c r="F23" s="19" t="s">
        <v>24</v>
      </c>
      <c r="G23" s="19" t="s">
        <v>18</v>
      </c>
      <c r="H23" s="20">
        <v>7825</v>
      </c>
      <c r="I23" s="21" t="s">
        <v>112</v>
      </c>
      <c r="J23" s="22" t="s">
        <v>113</v>
      </c>
      <c r="K23" s="23">
        <v>43221</v>
      </c>
      <c r="L23" s="11"/>
      <c r="M23" s="12"/>
    </row>
    <row r="24" spans="2:13" ht="21" customHeight="1">
      <c r="B24" s="9" t="str">
        <f>Members[[#This Row],[FIRST NAME]]</f>
        <v>Knol</v>
      </c>
      <c r="C24" s="19" t="s">
        <v>114</v>
      </c>
      <c r="D24" s="19" t="s">
        <v>115</v>
      </c>
      <c r="E24" s="19" t="s">
        <v>116</v>
      </c>
      <c r="F24" s="19" t="s">
        <v>35</v>
      </c>
      <c r="G24" s="19" t="s">
        <v>18</v>
      </c>
      <c r="H24" s="20">
        <v>7825</v>
      </c>
      <c r="I24" s="21">
        <v>9736703892</v>
      </c>
      <c r="J24" s="22"/>
      <c r="K24" s="23">
        <v>43678</v>
      </c>
      <c r="L24" s="11"/>
      <c r="M24" s="12"/>
    </row>
    <row r="25" spans="2:13" ht="21" customHeight="1">
      <c r="B25" s="9" t="str">
        <f>Members[[#This Row],[FIRST NAME]]</f>
        <v>Leitner-Flynn</v>
      </c>
      <c r="C25" s="19" t="s">
        <v>117</v>
      </c>
      <c r="D25" s="19" t="s">
        <v>118</v>
      </c>
      <c r="E25" s="19" t="s">
        <v>119</v>
      </c>
      <c r="F25" s="19" t="s">
        <v>17</v>
      </c>
      <c r="G25" s="19" t="s">
        <v>18</v>
      </c>
      <c r="H25" s="20">
        <v>7825</v>
      </c>
      <c r="I25" s="21" t="s">
        <v>120</v>
      </c>
      <c r="J25" s="22" t="str">
        <f>HYPERLINK("mailto:cleitnerflynn@gmail.com","cleitnerflynn@gmail.com")</f>
        <v>cleitnerflynn@gmail.com</v>
      </c>
      <c r="K25" s="23">
        <v>42370</v>
      </c>
      <c r="L25" s="11"/>
      <c r="M25" s="12"/>
    </row>
    <row r="26" spans="2:13" ht="21" customHeight="1">
      <c r="B26" s="9" t="str">
        <f>Members[[#This Row],[FIRST NAME]]</f>
        <v>Marziaz</v>
      </c>
      <c r="C26" s="19" t="s">
        <v>121</v>
      </c>
      <c r="D26" s="19" t="s">
        <v>122</v>
      </c>
      <c r="E26" s="19" t="s">
        <v>123</v>
      </c>
      <c r="F26" s="19" t="s">
        <v>17</v>
      </c>
      <c r="G26" s="19" t="s">
        <v>18</v>
      </c>
      <c r="H26" s="20" t="s">
        <v>19</v>
      </c>
      <c r="I26" s="21" t="s">
        <v>124</v>
      </c>
      <c r="J26" s="22" t="s">
        <v>125</v>
      </c>
      <c r="K26" s="23">
        <v>42064</v>
      </c>
      <c r="L26" s="11"/>
      <c r="M26" s="12"/>
    </row>
    <row r="27" spans="2:13" ht="21" customHeight="1">
      <c r="B27" s="9" t="str">
        <f>Members[[#This Row],[FIRST NAME]]</f>
        <v>Matusewicz</v>
      </c>
      <c r="C27" s="19" t="s">
        <v>126</v>
      </c>
      <c r="D27" s="19" t="s">
        <v>127</v>
      </c>
      <c r="E27" s="19" t="s">
        <v>128</v>
      </c>
      <c r="F27" s="19" t="s">
        <v>17</v>
      </c>
      <c r="G27" s="19" t="s">
        <v>18</v>
      </c>
      <c r="H27" s="20">
        <v>7825</v>
      </c>
      <c r="I27" s="21">
        <v>9084625345</v>
      </c>
      <c r="J27" s="22" t="s">
        <v>129</v>
      </c>
      <c r="K27" s="23">
        <v>43221</v>
      </c>
      <c r="L27" s="11"/>
      <c r="M27" s="12"/>
    </row>
    <row r="28" spans="2:13" ht="21" customHeight="1">
      <c r="B28" s="9" t="str">
        <f>Members[[#This Row],[FIRST NAME]]</f>
        <v>Oatley</v>
      </c>
      <c r="C28" s="19" t="s">
        <v>130</v>
      </c>
      <c r="D28" s="19" t="s">
        <v>131</v>
      </c>
      <c r="E28" s="19" t="s">
        <v>132</v>
      </c>
      <c r="F28" s="19" t="s">
        <v>17</v>
      </c>
      <c r="G28" s="19" t="s">
        <v>18</v>
      </c>
      <c r="H28" s="20" t="s">
        <v>19</v>
      </c>
      <c r="I28" s="21" t="s">
        <v>133</v>
      </c>
      <c r="J28" s="22" t="str">
        <f>HYPERLINK("mailto:jamiedoatley@yahoo.com","jamiedoatley@yahoo.com")</f>
        <v>jamiedoatley@yahoo.com</v>
      </c>
      <c r="K28" s="23">
        <v>40664</v>
      </c>
      <c r="L28" s="11"/>
      <c r="M28" s="12"/>
    </row>
    <row r="29" spans="2:13" ht="21" customHeight="1">
      <c r="B29" s="9" t="str">
        <f>Members[[#This Row],[FIRST NAME]]</f>
        <v>Russell</v>
      </c>
      <c r="C29" s="19" t="s">
        <v>134</v>
      </c>
      <c r="D29" s="19" t="s">
        <v>135</v>
      </c>
      <c r="E29" s="19"/>
      <c r="F29" s="19"/>
      <c r="G29" s="19"/>
      <c r="H29" s="20"/>
      <c r="I29" s="21"/>
      <c r="J29" s="33"/>
      <c r="K29" s="23"/>
      <c r="L29" s="11"/>
      <c r="M29" s="12"/>
    </row>
    <row r="30" spans="2:13" ht="21" customHeight="1">
      <c r="B30" s="9" t="str">
        <f>Members[[#This Row],[FIRST NAME]]</f>
        <v>Sanchez</v>
      </c>
      <c r="C30" s="19" t="s">
        <v>136</v>
      </c>
      <c r="D30" s="19" t="s">
        <v>137</v>
      </c>
      <c r="E30" s="19" t="s">
        <v>138</v>
      </c>
      <c r="F30" s="19" t="s">
        <v>24</v>
      </c>
      <c r="G30" s="19" t="s">
        <v>18</v>
      </c>
      <c r="H30" s="20">
        <v>7825</v>
      </c>
      <c r="I30" s="21" t="s">
        <v>139</v>
      </c>
      <c r="J30" s="22" t="str">
        <f>HYPERLINK("mailto:parker.sanchez@gmail.com","parker.sanchez@gmail.com")</f>
        <v>parker.sanchez@gmail.com</v>
      </c>
      <c r="K30" s="23">
        <v>42401</v>
      </c>
      <c r="L30" s="11"/>
      <c r="M30" s="12"/>
    </row>
    <row r="31" spans="2:13" ht="21" customHeight="1">
      <c r="B31" s="9" t="str">
        <f>Members[[#This Row],[FIRST NAME]]</f>
        <v>Sassaman</v>
      </c>
      <c r="C31" s="19" t="s">
        <v>140</v>
      </c>
      <c r="D31" s="19" t="s">
        <v>141</v>
      </c>
      <c r="E31" s="19" t="s">
        <v>142</v>
      </c>
      <c r="F31" s="19" t="s">
        <v>17</v>
      </c>
      <c r="G31" s="19" t="s">
        <v>18</v>
      </c>
      <c r="H31" s="20">
        <v>7825</v>
      </c>
      <c r="I31" s="21" t="s">
        <v>143</v>
      </c>
      <c r="J31" s="33" t="s">
        <v>144</v>
      </c>
      <c r="K31" s="23">
        <v>42370</v>
      </c>
      <c r="L31" s="11"/>
      <c r="M31" s="12"/>
    </row>
    <row r="32" spans="2:13" ht="21" customHeight="1">
      <c r="B32" s="9" t="str">
        <f>Members[[#This Row],[FIRST NAME]]</f>
        <v>Shipps</v>
      </c>
      <c r="C32" s="25" t="s">
        <v>145</v>
      </c>
      <c r="D32" s="19" t="s">
        <v>146</v>
      </c>
      <c r="E32" s="25" t="s">
        <v>147</v>
      </c>
      <c r="F32" s="25" t="s">
        <v>41</v>
      </c>
      <c r="G32" s="25" t="s">
        <v>18</v>
      </c>
      <c r="H32" s="26">
        <v>7832</v>
      </c>
      <c r="I32" s="27">
        <v>9082170836</v>
      </c>
      <c r="J32" s="28" t="str">
        <f>HYPERLINK("mailto:debrashipps@aol.com","debrashipps@aol.com")</f>
        <v>debrashipps@aol.com</v>
      </c>
      <c r="K32" s="29">
        <v>42795</v>
      </c>
      <c r="L32" s="11"/>
      <c r="M32" s="12"/>
    </row>
    <row r="33" spans="2:13" ht="21" customHeight="1">
      <c r="B33" s="9" t="str">
        <f>Members[[#This Row],[FIRST NAME]]</f>
        <v>Skarbnik</v>
      </c>
      <c r="C33" s="25" t="s">
        <v>148</v>
      </c>
      <c r="D33" s="19" t="s">
        <v>149</v>
      </c>
      <c r="E33" s="25" t="s">
        <v>150</v>
      </c>
      <c r="F33" s="25" t="s">
        <v>17</v>
      </c>
      <c r="G33" s="25" t="s">
        <v>18</v>
      </c>
      <c r="H33" s="26">
        <v>7825</v>
      </c>
      <c r="I33" s="27" t="s">
        <v>151</v>
      </c>
      <c r="J33" s="28" t="s">
        <v>152</v>
      </c>
      <c r="K33" s="23">
        <v>43160</v>
      </c>
      <c r="L33" s="11"/>
      <c r="M33" s="12"/>
    </row>
    <row r="34" spans="2:13" ht="21" customHeight="1">
      <c r="B34" s="9" t="str">
        <f>Members[[#This Row],[FIRST NAME]]</f>
        <v>Styer</v>
      </c>
      <c r="C34" s="19" t="s">
        <v>153</v>
      </c>
      <c r="D34" s="19" t="s">
        <v>154</v>
      </c>
      <c r="E34" s="19" t="s">
        <v>155</v>
      </c>
      <c r="F34" s="19" t="s">
        <v>17</v>
      </c>
      <c r="G34" s="19" t="s">
        <v>18</v>
      </c>
      <c r="H34" s="20">
        <v>7825</v>
      </c>
      <c r="I34" s="21" t="s">
        <v>156</v>
      </c>
      <c r="J34" s="22" t="s">
        <v>157</v>
      </c>
      <c r="K34" s="23">
        <v>43191</v>
      </c>
      <c r="L34" s="11"/>
      <c r="M34" s="12"/>
    </row>
    <row r="35" spans="2:13" ht="21" customHeight="1">
      <c r="B35" s="9" t="str">
        <f>Members[[#This Row],[FIRST NAME]]</f>
        <v>Sweeney</v>
      </c>
      <c r="C35" s="19" t="s">
        <v>158</v>
      </c>
      <c r="D35" s="19" t="s">
        <v>61</v>
      </c>
      <c r="E35" s="19" t="s">
        <v>159</v>
      </c>
      <c r="F35" s="19" t="s">
        <v>29</v>
      </c>
      <c r="G35" s="19" t="s">
        <v>18</v>
      </c>
      <c r="H35" s="20">
        <v>7832</v>
      </c>
      <c r="I35" s="21" t="s">
        <v>160</v>
      </c>
      <c r="J35" s="22" t="s">
        <v>161</v>
      </c>
      <c r="K35" s="23">
        <v>43586</v>
      </c>
      <c r="L35" s="11"/>
      <c r="M35" s="12"/>
    </row>
    <row r="36" spans="2:13" ht="21" customHeight="1">
      <c r="B36" s="9" t="str">
        <f>Members[[#This Row],[FIRST NAME]]</f>
        <v>VanValkenburg</v>
      </c>
      <c r="C36" s="25" t="s">
        <v>162</v>
      </c>
      <c r="D36" s="19" t="s">
        <v>163</v>
      </c>
      <c r="E36" s="25" t="s">
        <v>164</v>
      </c>
      <c r="F36" s="25" t="s">
        <v>35</v>
      </c>
      <c r="G36" s="25" t="s">
        <v>18</v>
      </c>
      <c r="H36" s="26">
        <v>7825</v>
      </c>
      <c r="I36" s="27" t="s">
        <v>165</v>
      </c>
      <c r="J36" s="28" t="s">
        <v>166</v>
      </c>
      <c r="K36" s="29">
        <v>43647</v>
      </c>
      <c r="L36" s="11"/>
      <c r="M36" s="12"/>
    </row>
    <row r="37" spans="2:13" ht="21" customHeight="1">
      <c r="B37" s="9" t="str">
        <f>Members[[#This Row],[FIRST NAME]]</f>
        <v>Natalia Vishna</v>
      </c>
      <c r="C37" s="25" t="s">
        <v>167</v>
      </c>
      <c r="D37" s="19" t="s">
        <v>168</v>
      </c>
      <c r="E37" s="25"/>
      <c r="F37" s="25"/>
      <c r="G37" s="25"/>
      <c r="H37" s="26"/>
      <c r="I37" s="27"/>
      <c r="J37" s="28"/>
      <c r="K37" s="29">
        <v>44075</v>
      </c>
      <c r="L37" s="11"/>
      <c r="M37" s="12"/>
    </row>
    <row r="38" spans="2:13" ht="21" customHeight="1">
      <c r="B38" s="9" t="str">
        <f>Members[[#This Row],[FIRST NAME]]</f>
        <v>Wilton</v>
      </c>
      <c r="C38" s="19" t="s">
        <v>169</v>
      </c>
      <c r="D38" s="19" t="s">
        <v>170</v>
      </c>
      <c r="E38" s="25" t="s">
        <v>171</v>
      </c>
      <c r="F38" s="25" t="s">
        <v>35</v>
      </c>
      <c r="G38" s="25" t="s">
        <v>18</v>
      </c>
      <c r="H38" s="26">
        <v>7825</v>
      </c>
      <c r="I38" s="27"/>
      <c r="J38" s="28" t="s">
        <v>172</v>
      </c>
      <c r="K38" s="23">
        <v>43800</v>
      </c>
      <c r="L38" s="11"/>
      <c r="M38" s="12"/>
    </row>
    <row r="39" spans="2:13" ht="21" customHeight="1">
      <c r="B39" s="9">
        <f>Members[[#This Row],[FIRST NAME]]</f>
        <v>0</v>
      </c>
      <c r="C39" s="8"/>
      <c r="D39" s="24"/>
      <c r="E39" s="24"/>
      <c r="F39" s="24"/>
      <c r="G39" s="24"/>
      <c r="H39" s="24"/>
      <c r="I39" s="13"/>
      <c r="J39" s="10"/>
      <c r="K39" s="10"/>
      <c r="L39" s="11"/>
      <c r="M39" s="12"/>
    </row>
    <row r="40" spans="2:13" ht="21" customHeight="1">
      <c r="B40" s="9">
        <f>Members[[#This Row],[FIRST NAME]]</f>
        <v>0</v>
      </c>
      <c r="C40" s="8"/>
      <c r="D40" s="24"/>
      <c r="E40" s="24"/>
      <c r="F40" s="24"/>
      <c r="G40" s="24"/>
      <c r="H40" s="24"/>
      <c r="I40" s="13"/>
      <c r="J40" s="10"/>
      <c r="K40" s="10"/>
      <c r="L40" s="11"/>
      <c r="M40" s="12"/>
    </row>
    <row r="41" spans="2:13" ht="21" customHeight="1" thickBot="1">
      <c r="B41" s="14"/>
      <c r="C41" s="15"/>
      <c r="D41" s="15"/>
      <c r="E41" s="15"/>
      <c r="F41" s="15"/>
      <c r="G41" s="15"/>
      <c r="H41" s="15"/>
      <c r="I41" s="15"/>
      <c r="J41" s="15"/>
      <c r="K41" s="15"/>
      <c r="L41" s="15"/>
      <c r="M41" s="16"/>
    </row>
    <row r="42" spans="2:13" ht="21" customHeight="1" thickTop="1"/>
  </sheetData>
  <mergeCells count="1">
    <mergeCell ref="B41:M41"/>
  </mergeCells>
  <hyperlinks>
    <hyperlink ref="J13"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Daleo, Melanie (CORP)</cp:lastModifiedBy>
  <dcterms:created xsi:type="dcterms:W3CDTF">2016-03-30T18:01:43Z</dcterms:created>
  <dcterms:modified xsi:type="dcterms:W3CDTF">2021-06-17T03:21:51Z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