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e Members" sheetId="1" r:id="rId3"/>
    <sheet state="visible" name="Recent Retirees" sheetId="2" r:id="rId4"/>
    <sheet state="visible" name="Roster" sheetId="3" r:id="rId5"/>
  </sheets>
  <definedNames/>
  <calcPr/>
</workbook>
</file>

<file path=xl/sharedStrings.xml><?xml version="1.0" encoding="utf-8"?>
<sst xmlns="http://schemas.openxmlformats.org/spreadsheetml/2006/main" count="847" uniqueCount="549">
  <si>
    <t>First</t>
  </si>
  <si>
    <t>Last</t>
  </si>
  <si>
    <t>Birthday</t>
  </si>
  <si>
    <t>This directory is for MOMS Club® of Bluffton &amp; Hilton Head, SC use only.  Do not distrube or use for business purposes</t>
  </si>
  <si>
    <t>Jeni</t>
  </si>
  <si>
    <t>Phone</t>
  </si>
  <si>
    <t>Livingston</t>
  </si>
  <si>
    <t>Address</t>
  </si>
  <si>
    <t>Email Address</t>
  </si>
  <si>
    <t>Renewal Month</t>
  </si>
  <si>
    <t>843-290-2340</t>
  </si>
  <si>
    <t>9 Greenwood Drive, Bluffton, SC 29910</t>
  </si>
  <si>
    <t>jenib2005@yahoo.com</t>
  </si>
  <si>
    <t>August</t>
  </si>
  <si>
    <t>First Name</t>
  </si>
  <si>
    <t>Ella</t>
  </si>
  <si>
    <t>Last Name</t>
  </si>
  <si>
    <t>Email</t>
  </si>
  <si>
    <t>Amy</t>
  </si>
  <si>
    <t>Grace</t>
  </si>
  <si>
    <t>Blankenship</t>
  </si>
  <si>
    <t xml:space="preserve">Heather </t>
  </si>
  <si>
    <t>Holland</t>
  </si>
  <si>
    <t>843-301-3405</t>
  </si>
  <si>
    <t>110 Jib Sail Ct, HHI SC 29928</t>
  </si>
  <si>
    <t>ablankenship@hargray.com</t>
  </si>
  <si>
    <t xml:space="preserve">Amanda  </t>
  </si>
  <si>
    <t>Brooks</t>
  </si>
  <si>
    <t>843-757-6504</t>
  </si>
  <si>
    <t>jessesgirl1029@gmail.com</t>
  </si>
  <si>
    <t>Monique</t>
  </si>
  <si>
    <t>Carlson</t>
  </si>
  <si>
    <t>Join year</t>
  </si>
  <si>
    <t>8/1/15-7/31/16 Paid</t>
  </si>
  <si>
    <t>Name</t>
  </si>
  <si>
    <t>843-505-1669</t>
  </si>
  <si>
    <t>9 Fair Hope Lane, Bluffton, SC 29910</t>
  </si>
  <si>
    <t>mcarlson778@yahoo.com</t>
  </si>
  <si>
    <t>Jessica</t>
  </si>
  <si>
    <t>Cavalier</t>
  </si>
  <si>
    <t>843-222-5091</t>
  </si>
  <si>
    <t>84 Red Cedar Street, Bluffton SC 29910</t>
  </si>
  <si>
    <t>jessicac0211@gmail.com</t>
  </si>
  <si>
    <t>Kristen</t>
  </si>
  <si>
    <t>Chao</t>
  </si>
  <si>
    <t>678-557-2295</t>
  </si>
  <si>
    <t>1 Golden Hind Dr, HH, SC 29926</t>
  </si>
  <si>
    <t>krissy1300@hotmail.com</t>
  </si>
  <si>
    <t>Katherine</t>
  </si>
  <si>
    <t>Chiafolo</t>
  </si>
  <si>
    <t>404-849-3987</t>
  </si>
  <si>
    <t>1 Deer Run Lane, Bluffton SC 29910</t>
  </si>
  <si>
    <t>meinerka@yahoo.com</t>
  </si>
  <si>
    <t>Kvochick</t>
  </si>
  <si>
    <t>Clark</t>
  </si>
  <si>
    <t>440-781-7764</t>
  </si>
  <si>
    <t>255 Old River Rd, Bluffton, SC 29909</t>
  </si>
  <si>
    <t>330-806-3339</t>
  </si>
  <si>
    <t>6 Orchard Park Drive, Bluffton SC 29910</t>
  </si>
  <si>
    <t>heatherholland1067@outlook.com</t>
  </si>
  <si>
    <t>770-851-9461</t>
  </si>
  <si>
    <t>April</t>
  </si>
  <si>
    <t>1 Scarborough Head, HH SC 29928</t>
  </si>
  <si>
    <t>amandamclark@hotmail.com</t>
  </si>
  <si>
    <t>Catherine</t>
  </si>
  <si>
    <t>Clayton</t>
  </si>
  <si>
    <t>316-847-1366</t>
  </si>
  <si>
    <t>103 Keller Springs Court, Bluffton SC 29910</t>
  </si>
  <si>
    <t>catherineclayton@me.com</t>
  </si>
  <si>
    <t>LeAnn</t>
  </si>
  <si>
    <t>Creutzmann</t>
  </si>
  <si>
    <t>515-201-7449</t>
  </si>
  <si>
    <t>54 Gold Oak Drive, Hilton Head, SC 29926</t>
  </si>
  <si>
    <t>leann.creutz@gmail.com</t>
  </si>
  <si>
    <t>yes</t>
  </si>
  <si>
    <t>Quinn</t>
  </si>
  <si>
    <t xml:space="preserve">Emily </t>
  </si>
  <si>
    <t>Crowe</t>
  </si>
  <si>
    <t>Hannah</t>
  </si>
  <si>
    <t>843.338.7612</t>
  </si>
  <si>
    <t>68 Shellburne Street, Bluffton SC 29910</t>
  </si>
  <si>
    <t>emery</t>
  </si>
  <si>
    <t>Hailey</t>
  </si>
  <si>
    <t>crowes1999@gmail.com</t>
  </si>
  <si>
    <t>Cora</t>
  </si>
  <si>
    <t>Trish</t>
  </si>
  <si>
    <t>Davis</t>
  </si>
  <si>
    <t>214-207-4784</t>
  </si>
  <si>
    <t>5 Oldfield Village Road, Okatie SC 29909</t>
  </si>
  <si>
    <t>trishdavistx@gmail.com</t>
  </si>
  <si>
    <t>Kristy</t>
  </si>
  <si>
    <t>Gonzalez</t>
  </si>
  <si>
    <t>Danielle</t>
  </si>
  <si>
    <t>DeWeerd</t>
  </si>
  <si>
    <t>843-338-4990</t>
  </si>
  <si>
    <t>4 McIntosh Rd, HHI SC 29926</t>
  </si>
  <si>
    <t>dmsd@culturalcc.com</t>
  </si>
  <si>
    <t>843-298-3808</t>
  </si>
  <si>
    <t>1 Ulmer Drive, Bluffton, SC 29910</t>
  </si>
  <si>
    <t>kristy_gonzalez@era.com</t>
  </si>
  <si>
    <t>Stephanie</t>
  </si>
  <si>
    <t>February</t>
  </si>
  <si>
    <t>Braeden</t>
  </si>
  <si>
    <t>Jack</t>
  </si>
  <si>
    <t>Addie</t>
  </si>
  <si>
    <t>Wilson</t>
  </si>
  <si>
    <t>512-497-6486</t>
  </si>
  <si>
    <t>14 Royal Holly Court, Bluffton, SC 29910</t>
  </si>
  <si>
    <t>addiewilson@gmail.com</t>
  </si>
  <si>
    <t>September</t>
  </si>
  <si>
    <t>Eayrs</t>
  </si>
  <si>
    <t>252-353-7577</t>
  </si>
  <si>
    <t>20 Chiswick Dr, Bluffton, SC 29910</t>
  </si>
  <si>
    <t>Tobin</t>
  </si>
  <si>
    <t>Tatem</t>
  </si>
  <si>
    <t>Ainsley</t>
  </si>
  <si>
    <t xml:space="preserve">Mary </t>
  </si>
  <si>
    <t>Metsker</t>
  </si>
  <si>
    <t>425-308-5621</t>
  </si>
  <si>
    <t xml:space="preserve"> 65 Shell Hall Way, Bluffton SC  29910</t>
  </si>
  <si>
    <t>marymetsker@gmail.com</t>
  </si>
  <si>
    <t>Zachary</t>
  </si>
  <si>
    <t>Gavin</t>
  </si>
  <si>
    <t>Dunn</t>
  </si>
  <si>
    <t>404-547-4248</t>
  </si>
  <si>
    <t>11 Jarvis Creek Way, HHI SC 29926</t>
  </si>
  <si>
    <t>stephaniedunn@live.com</t>
  </si>
  <si>
    <t>October</t>
  </si>
  <si>
    <t>Olivia (Lulu)</t>
  </si>
  <si>
    <t>no</t>
  </si>
  <si>
    <t>mandid8c5@gmail.com</t>
  </si>
  <si>
    <t>Lindsay</t>
  </si>
  <si>
    <t>Miller</t>
  </si>
  <si>
    <t>843-681-9033</t>
  </si>
  <si>
    <t>31 Pond Drive, HHI SC 29926</t>
  </si>
  <si>
    <t>lbt1380@aol.com</t>
  </si>
  <si>
    <t>December</t>
  </si>
  <si>
    <t>Natalie</t>
  </si>
  <si>
    <t>Lanie</t>
  </si>
  <si>
    <t>Betsy</t>
  </si>
  <si>
    <t>843-384-9161</t>
  </si>
  <si>
    <t>137 Cordillo Pkwy #6401, HHI SC 29928</t>
  </si>
  <si>
    <t>betsyhaight@hotmail.com</t>
  </si>
  <si>
    <t>January</t>
  </si>
  <si>
    <t>Emily</t>
  </si>
  <si>
    <t>Lori</t>
  </si>
  <si>
    <t>Pearson</t>
  </si>
  <si>
    <t>843-290-2712</t>
  </si>
  <si>
    <t>42 Full Sweep, Hilton Head, SC 29928</t>
  </si>
  <si>
    <t>seahwk1999@aol.com</t>
  </si>
  <si>
    <t>Emma</t>
  </si>
  <si>
    <t>Eland</t>
  </si>
  <si>
    <t>240-256-5722</t>
  </si>
  <si>
    <t>emma.powell75@yahoo.com</t>
  </si>
  <si>
    <t>Kirsten</t>
  </si>
  <si>
    <t>Fishel</t>
  </si>
  <si>
    <t>912-247-4000</t>
  </si>
  <si>
    <t>54 Royal Pointe Dr, HH SC 29926</t>
  </si>
  <si>
    <t>kirst828@yahoo.com</t>
  </si>
  <si>
    <t>Bess</t>
  </si>
  <si>
    <t>Fontes</t>
  </si>
  <si>
    <t>Yes</t>
  </si>
  <si>
    <t>Sophia</t>
  </si>
  <si>
    <t>Donovan</t>
  </si>
  <si>
    <t>Cyn</t>
  </si>
  <si>
    <t>Liz</t>
  </si>
  <si>
    <t>Maffei</t>
  </si>
  <si>
    <t>843-815-6218</t>
  </si>
  <si>
    <t>115 Grand Court North, Bluffton SC 29910</t>
  </si>
  <si>
    <t>liz_s22@hotmail.com</t>
  </si>
  <si>
    <t>Elliot</t>
  </si>
  <si>
    <t>Olivia</t>
  </si>
  <si>
    <t>Ethan</t>
  </si>
  <si>
    <t>146 Knightsbridge Rd, Bluffton SC 29910</t>
  </si>
  <si>
    <t>501-786-8787</t>
  </si>
  <si>
    <t>173 Pinecrest Dr, Bluffton, SC 29910</t>
  </si>
  <si>
    <t>bessfontes@gmail.com</t>
  </si>
  <si>
    <t xml:space="preserve">Katie </t>
  </si>
  <si>
    <t>Gooding</t>
  </si>
  <si>
    <t>920-203-0003</t>
  </si>
  <si>
    <t>19 Hopper Ridge Road, Bluffton SC 29909</t>
  </si>
  <si>
    <t>katiekwilts@gmail.com</t>
  </si>
  <si>
    <t>Kimberly</t>
  </si>
  <si>
    <t>Ison</t>
  </si>
  <si>
    <t>843-304-3807</t>
  </si>
  <si>
    <t>10 Fairway Dr, Bluffton SC 29910</t>
  </si>
  <si>
    <t>kimberlyison@hargray.com</t>
  </si>
  <si>
    <t>Megan</t>
  </si>
  <si>
    <t>James</t>
  </si>
  <si>
    <t>843-815-4224</t>
  </si>
  <si>
    <t>14 East Chelsea Ct, Bluffton SC 29910</t>
  </si>
  <si>
    <t>megjames1@aol.com</t>
  </si>
  <si>
    <t>Lauren</t>
  </si>
  <si>
    <t>Killian</t>
  </si>
  <si>
    <t>843-446-5218</t>
  </si>
  <si>
    <t>6 Tree Swallow Court, Hilton Head SC 29926</t>
  </si>
  <si>
    <t>killianlg@aol.com</t>
  </si>
  <si>
    <t>Laura</t>
  </si>
  <si>
    <t>Kota</t>
  </si>
  <si>
    <t>440-666-1876</t>
  </si>
  <si>
    <t>117 Bainbridge Way, Bluffton, SC 29910</t>
  </si>
  <si>
    <t>lsirianni2000@gmail.com</t>
  </si>
  <si>
    <t>Kujawski</t>
  </si>
  <si>
    <t>260-414-5635</t>
  </si>
  <si>
    <t>6 Station Loop, Bluffton SC 29910</t>
  </si>
  <si>
    <t>kujawski1217@gmail.com</t>
  </si>
  <si>
    <t>Tyler</t>
  </si>
  <si>
    <t>Barbara</t>
  </si>
  <si>
    <t>Jennifer</t>
  </si>
  <si>
    <t>Tenenbaum</t>
  </si>
  <si>
    <t>520-904-5266</t>
  </si>
  <si>
    <t>35 Scarborough Head Road, HH, 29928</t>
  </si>
  <si>
    <t>j_alexis21@hotmail.com</t>
  </si>
  <si>
    <t>March</t>
  </si>
  <si>
    <t>Logan</t>
  </si>
  <si>
    <t>Claire</t>
  </si>
  <si>
    <t>Millard</t>
  </si>
  <si>
    <t>316-655-7178</t>
  </si>
  <si>
    <t>132 Pickett Mill Blvd, Okatie, SC 29909</t>
  </si>
  <si>
    <t>cjmillard77@gmail.com</t>
  </si>
  <si>
    <t>Daniel</t>
  </si>
  <si>
    <t>Marangio</t>
  </si>
  <si>
    <t>dominick</t>
  </si>
  <si>
    <t>gracelynn</t>
  </si>
  <si>
    <t>Ryder</t>
  </si>
  <si>
    <t>Hudson</t>
  </si>
  <si>
    <t>Ansley</t>
  </si>
  <si>
    <t>Becca</t>
  </si>
  <si>
    <t>McNamara</t>
  </si>
  <si>
    <t>Kayla</t>
  </si>
  <si>
    <t>Knudson</t>
  </si>
  <si>
    <t>843-422-5043</t>
  </si>
  <si>
    <t>84 Parkside Dr, Bluffton, SC 29910</t>
  </si>
  <si>
    <t>843-705-4331</t>
  </si>
  <si>
    <t xml:space="preserve">Brady </t>
  </si>
  <si>
    <t>Charolotte</t>
  </si>
  <si>
    <t>Roxane</t>
  </si>
  <si>
    <t>Newton</t>
  </si>
  <si>
    <t>248-345-3297</t>
  </si>
  <si>
    <t>37 Yonges Island Drive, Bluffton SC 29910</t>
  </si>
  <si>
    <t>rnewton92@yahoo.com</t>
  </si>
  <si>
    <t>760-310-2805</t>
  </si>
  <si>
    <t>Jacob</t>
  </si>
  <si>
    <t>Kate</t>
  </si>
  <si>
    <t>Marie</t>
  </si>
  <si>
    <t>Williams</t>
  </si>
  <si>
    <t>607-644-3174</t>
  </si>
  <si>
    <t>2 Hickory Knob Ct Bluffton SC 29910</t>
  </si>
  <si>
    <t>12 Pomegranate Lane, Bluffton SC 29909</t>
  </si>
  <si>
    <t>barbara618@gmail.com</t>
  </si>
  <si>
    <t>Momoko</t>
  </si>
  <si>
    <t>Matsutani</t>
  </si>
  <si>
    <t>615-649-1579</t>
  </si>
  <si>
    <t>15 Edgewater Circle, Apt E, Bluffton, SC 29910</t>
  </si>
  <si>
    <t>mmomo2@gmail.com</t>
  </si>
  <si>
    <t>Dawn</t>
  </si>
  <si>
    <t>McCulloch</t>
  </si>
  <si>
    <t>843-304-0167</t>
  </si>
  <si>
    <t>13 Otter Creek Drive, Okatie SC 29909</t>
  </si>
  <si>
    <t>dawnmcculloch@live.com</t>
  </si>
  <si>
    <t>mcnamara03@yahoo.com</t>
  </si>
  <si>
    <t>Frankie</t>
  </si>
  <si>
    <t>William</t>
  </si>
  <si>
    <t>Michelle</t>
  </si>
  <si>
    <t>Meissen</t>
  </si>
  <si>
    <t>816-352-2781</t>
  </si>
  <si>
    <t>15 Daniels Island Way, Bluffton SC 29910</t>
  </si>
  <si>
    <t>dragonfly.photography.sc@gmail.com</t>
  </si>
  <si>
    <t>6 Holly Ridge Drive, Bluffton, SC 29910</t>
  </si>
  <si>
    <t>kayla.knudson@yahoo.com</t>
  </si>
  <si>
    <t>Isabella</t>
  </si>
  <si>
    <t>Tommy Jr</t>
  </si>
  <si>
    <t>Alex</t>
  </si>
  <si>
    <t>Ray</t>
  </si>
  <si>
    <t>Whitney</t>
  </si>
  <si>
    <t>Stubbart</t>
  </si>
  <si>
    <t>843-422-8990</t>
  </si>
  <si>
    <t>54 Parkside Dr, Bluffton SC 29910</t>
  </si>
  <si>
    <t>lambilauren@hargray.com</t>
  </si>
  <si>
    <t>Trevor</t>
  </si>
  <si>
    <t>Moore</t>
  </si>
  <si>
    <t>702-375-6388</t>
  </si>
  <si>
    <t>Kyron</t>
  </si>
  <si>
    <t>25 Greenwood Dr, Bluffton SC 29910</t>
  </si>
  <si>
    <t>sljnlv@hotmail.com</t>
  </si>
  <si>
    <t>Laren</t>
  </si>
  <si>
    <t>Moskowitz</t>
  </si>
  <si>
    <t>843-422-4892</t>
  </si>
  <si>
    <t>Susan</t>
  </si>
  <si>
    <t>5203 Newport Dr, Hilton Head SC, 29928</t>
  </si>
  <si>
    <t>Nicotra</t>
  </si>
  <si>
    <t>larenmargaret@gmail.com</t>
  </si>
  <si>
    <t>4 azalea st, HHI, SC 29928</t>
  </si>
  <si>
    <t>Jayden</t>
  </si>
  <si>
    <t>Tricia</t>
  </si>
  <si>
    <t>Payne</t>
  </si>
  <si>
    <t>843-298-0011</t>
  </si>
  <si>
    <t>14 Point West Dr, Bluffton SC 29910</t>
  </si>
  <si>
    <t>triciaglen@yahoo.com</t>
  </si>
  <si>
    <t xml:space="preserve">Natalie </t>
  </si>
  <si>
    <t>301-642-3766</t>
  </si>
  <si>
    <t>172 Station Pkwy, Bluffton SC 29910</t>
  </si>
  <si>
    <t>nataliepears@gmail.com</t>
  </si>
  <si>
    <t>Leah</t>
  </si>
  <si>
    <t>Rollison</t>
  </si>
  <si>
    <t>615-473-4400</t>
  </si>
  <si>
    <t>tristan</t>
  </si>
  <si>
    <t>3 Gold Oak Drive, Hilton Head SC 29926</t>
  </si>
  <si>
    <t>leahmrollison@gmail.com</t>
  </si>
  <si>
    <t>bella</t>
  </si>
  <si>
    <t>cameron</t>
  </si>
  <si>
    <t>bradley</t>
  </si>
  <si>
    <t>Scott</t>
  </si>
  <si>
    <t>646-957-3831</t>
  </si>
  <si>
    <t>12 Ellis Court, HHI SC 29926</t>
  </si>
  <si>
    <t>Grayson</t>
  </si>
  <si>
    <t>marymaxwellscott@gmail.com</t>
  </si>
  <si>
    <t>Jane</t>
  </si>
  <si>
    <t>Shelton</t>
  </si>
  <si>
    <t>843-813-2557</t>
  </si>
  <si>
    <t>1 Salt Wind Way, HHI, SC 29926</t>
  </si>
  <si>
    <t>jane.b.shelton@gmail.com</t>
  </si>
  <si>
    <t>Molly</t>
  </si>
  <si>
    <t>Tracy</t>
  </si>
  <si>
    <t>843-422-2085</t>
  </si>
  <si>
    <t>7 Niblick Ct, HHI SC 29928</t>
  </si>
  <si>
    <t>mollytracy11@yahoo.com</t>
  </si>
  <si>
    <t>June</t>
  </si>
  <si>
    <t>Ken Shinde</t>
  </si>
  <si>
    <t>224 Station Mill Blvd, Bluffton, SC 29909</t>
  </si>
  <si>
    <t>williamsmarie85@gmail.com</t>
  </si>
  <si>
    <t>Shannon</t>
  </si>
  <si>
    <t>Cassie</t>
  </si>
  <si>
    <t>Holly</t>
  </si>
  <si>
    <t>Kira</t>
  </si>
  <si>
    <t>Winders</t>
  </si>
  <si>
    <t>828-320-6990</t>
  </si>
  <si>
    <t>70 Sago Palm Drive, Bluffton SC 29910</t>
  </si>
  <si>
    <t>klwinders@gmail.com</t>
  </si>
  <si>
    <t>Pratt</t>
  </si>
  <si>
    <t>Andrew</t>
  </si>
  <si>
    <t>Zsamar</t>
  </si>
  <si>
    <t>843-368-5065</t>
  </si>
  <si>
    <t>25 Shell Hall Way, Bluffton SC 29910</t>
  </si>
  <si>
    <t>jlwest@hargray.com</t>
  </si>
  <si>
    <t>Jase</t>
  </si>
  <si>
    <t>Mac</t>
  </si>
  <si>
    <t>May</t>
  </si>
  <si>
    <t>Weathersbee</t>
  </si>
  <si>
    <t>571-235-5917</t>
  </si>
  <si>
    <t>4 Greatwood Dr, Bluffton, SC 29910</t>
  </si>
  <si>
    <t>murq41@gmail.com</t>
  </si>
  <si>
    <t>Mya</t>
  </si>
  <si>
    <t>Palmer</t>
  </si>
  <si>
    <t xml:space="preserve"> 8/7/2012</t>
  </si>
  <si>
    <t>Nora</t>
  </si>
  <si>
    <t>Chloe</t>
  </si>
  <si>
    <t xml:space="preserve">Tesha </t>
  </si>
  <si>
    <t>Hyde</t>
  </si>
  <si>
    <t>843-384-5239</t>
  </si>
  <si>
    <t>11 Olde Station Place, Bluffton, SC 29910</t>
  </si>
  <si>
    <t>Kenzie</t>
  </si>
  <si>
    <t>12/211/13</t>
  </si>
  <si>
    <t>Luke</t>
  </si>
  <si>
    <t>Kali</t>
  </si>
  <si>
    <t>Kristin</t>
  </si>
  <si>
    <t>Edick</t>
  </si>
  <si>
    <t>Shae</t>
  </si>
  <si>
    <t>704-996-7131</t>
  </si>
  <si>
    <t>180 Heritage Pkway</t>
  </si>
  <si>
    <t>Ellisyn</t>
  </si>
  <si>
    <t>London</t>
  </si>
  <si>
    <t>JoAnn</t>
  </si>
  <si>
    <t>Anderson</t>
  </si>
  <si>
    <t>732-533-7066</t>
  </si>
  <si>
    <t>84 Heritage Pkway</t>
  </si>
  <si>
    <t>Marco</t>
  </si>
  <si>
    <t>Nathaniel</t>
  </si>
  <si>
    <t>Updated 9/15/1015</t>
  </si>
  <si>
    <t>Jana</t>
  </si>
  <si>
    <t>Bates</t>
  </si>
  <si>
    <t>732-910-7020</t>
  </si>
  <si>
    <t>9 Orchard Park Drive Bluffton SC 29910</t>
  </si>
  <si>
    <t>July</t>
  </si>
  <si>
    <t>Ryan</t>
  </si>
  <si>
    <t>Smith</t>
  </si>
  <si>
    <t>631-258-8161</t>
  </si>
  <si>
    <t>269 Club Gate Bluffotn SC 29910</t>
  </si>
  <si>
    <t>Candence</t>
  </si>
  <si>
    <t>Briar</t>
  </si>
  <si>
    <t xml:space="preserve">Mariel </t>
  </si>
  <si>
    <t>Farver</t>
  </si>
  <si>
    <t>843-683-1920</t>
  </si>
  <si>
    <t>26 Newhall Road HHI 29928</t>
  </si>
  <si>
    <t>Kaleb</t>
  </si>
  <si>
    <t>Ariana</t>
  </si>
  <si>
    <t>Brittany</t>
  </si>
  <si>
    <t>Fergus</t>
  </si>
  <si>
    <t>937-620-9337</t>
  </si>
  <si>
    <t>68 Crosswinds Drive Hilton Head SC 29926</t>
  </si>
  <si>
    <t xml:space="preserve">Jonathan </t>
  </si>
  <si>
    <t xml:space="preserve">Bonnie </t>
  </si>
  <si>
    <t>Oliver</t>
  </si>
  <si>
    <t>404-353-0922</t>
  </si>
  <si>
    <t>16 Waybridge Circle Bluffton SC 29910</t>
  </si>
  <si>
    <t>Berklee</t>
  </si>
  <si>
    <t>Elizabeth</t>
  </si>
  <si>
    <t>DiCioccio-Britz</t>
  </si>
  <si>
    <t>860-205-1632</t>
  </si>
  <si>
    <t>118 Old Towne Road Okatie  SC 29909</t>
  </si>
  <si>
    <t>Riley</t>
  </si>
  <si>
    <t>Alexis</t>
  </si>
  <si>
    <t>Aria</t>
  </si>
  <si>
    <t>Pagulayan Danis</t>
  </si>
  <si>
    <t>860-559-0929</t>
  </si>
  <si>
    <t>486 Live Oak Walk Bluffton SC 29910</t>
  </si>
  <si>
    <t>Benjamin</t>
  </si>
  <si>
    <t>Kuhn</t>
  </si>
  <si>
    <t>440-281-0599</t>
  </si>
  <si>
    <t>20 Hopper Ridge Road Bluffton, SC 29910</t>
  </si>
  <si>
    <t>Samantha</t>
  </si>
  <si>
    <t>Juli</t>
  </si>
  <si>
    <t>Haire</t>
  </si>
  <si>
    <t>703-402-5981</t>
  </si>
  <si>
    <t>9 Yates Mill Lane Bluffton, SC 29910</t>
  </si>
  <si>
    <t>Taylor</t>
  </si>
  <si>
    <t>4 McIntosh Rd. HHI, SC 29926</t>
  </si>
  <si>
    <t>Katie</t>
  </si>
  <si>
    <t>Desiree</t>
  </si>
  <si>
    <t>Eonta</t>
  </si>
  <si>
    <t>724-831-9158</t>
  </si>
  <si>
    <t>7 Isle of Palms E Bluffton, SC 29910</t>
  </si>
  <si>
    <t>Harlow</t>
  </si>
  <si>
    <t>Mila</t>
  </si>
  <si>
    <t>Maria</t>
  </si>
  <si>
    <t>Galente</t>
  </si>
  <si>
    <t>858-354-4420</t>
  </si>
  <si>
    <t>1362 Hearthstone Drive Okatie, SC 29909</t>
  </si>
  <si>
    <t>Anthony</t>
  </si>
  <si>
    <t>Brittney</t>
  </si>
  <si>
    <t>Kurent</t>
  </si>
  <si>
    <t>216-401-8841</t>
  </si>
  <si>
    <t>210 Flat Rock Trace Bluffton, SC 29910</t>
  </si>
  <si>
    <t>Brielle</t>
  </si>
  <si>
    <t>Spears</t>
  </si>
  <si>
    <t>757-254-5104</t>
  </si>
  <si>
    <t>148 Red Cedar Street Bluffton, SC 29910</t>
  </si>
  <si>
    <t>Porter</t>
  </si>
  <si>
    <t>Amber</t>
  </si>
  <si>
    <t>Wood</t>
  </si>
  <si>
    <t>918-884-8886</t>
  </si>
  <si>
    <t>70 Bridgewater Drive Bluffton, SC 29910</t>
  </si>
  <si>
    <t>Emerson</t>
  </si>
  <si>
    <t>Yeager</t>
  </si>
  <si>
    <t>865-684-6934</t>
  </si>
  <si>
    <t>45 Gables Lane Bluffton, SC 29910</t>
  </si>
  <si>
    <t>Donna</t>
  </si>
  <si>
    <t>Canipe</t>
  </si>
  <si>
    <t>407-312-0005</t>
  </si>
  <si>
    <t>1960 Blakers Blvd. Bluffton, SC</t>
  </si>
  <si>
    <t>Anaiah</t>
  </si>
  <si>
    <t>Lovell</t>
  </si>
  <si>
    <t>843-815-8343</t>
  </si>
  <si>
    <t>142 Red Cedar Street Bluffton SC</t>
  </si>
  <si>
    <t>George</t>
  </si>
  <si>
    <t>Billie</t>
  </si>
  <si>
    <t>Neff</t>
  </si>
  <si>
    <t>904-545-7537</t>
  </si>
  <si>
    <t>1 Wheatview Lane Bluffton, SC 29909</t>
  </si>
  <si>
    <t>Cooper</t>
  </si>
  <si>
    <t>Chase</t>
  </si>
  <si>
    <t>Lisa</t>
  </si>
  <si>
    <t>Syragakis</t>
  </si>
  <si>
    <t>860-235-6634</t>
  </si>
  <si>
    <t>718 Colonial Drive Hilton Head Island 29926</t>
  </si>
  <si>
    <t>Anabella</t>
  </si>
  <si>
    <t>Ava</t>
  </si>
  <si>
    <t>Allison</t>
  </si>
  <si>
    <t>571-329-4653</t>
  </si>
  <si>
    <t>67 Shell Hall Way Bluffton SC 29910</t>
  </si>
  <si>
    <t>November</t>
  </si>
  <si>
    <t>Janet</t>
  </si>
  <si>
    <t>Newman</t>
  </si>
  <si>
    <t>757-788-9635</t>
  </si>
  <si>
    <t>221 Pickett Mill Blvd.</t>
  </si>
  <si>
    <t>Caroline</t>
  </si>
  <si>
    <t>Sarah</t>
  </si>
  <si>
    <t>Middleton</t>
  </si>
  <si>
    <t>843-415-1448</t>
  </si>
  <si>
    <t>10 Hydranga Lane Hilton Head Island, SC 29926</t>
  </si>
  <si>
    <t>Greyson</t>
  </si>
  <si>
    <t>Erin</t>
  </si>
  <si>
    <t>Drasher</t>
  </si>
  <si>
    <t>978-210-9689</t>
  </si>
  <si>
    <t>23 Grovewood Drive Bluffton, SC 29910</t>
  </si>
  <si>
    <t>Gwen</t>
  </si>
  <si>
    <t>Leslie</t>
  </si>
  <si>
    <t>Eastman</t>
  </si>
  <si>
    <t>706-254-0749</t>
  </si>
  <si>
    <t>638 College Park Circle Okatie, SC 29909</t>
  </si>
  <si>
    <t>Lena</t>
  </si>
  <si>
    <t>Victoria</t>
  </si>
  <si>
    <t>843-505-4491</t>
  </si>
  <si>
    <t>57 Bridgewater Drive Bluffton, SC 29910</t>
  </si>
  <si>
    <t>Stella</t>
  </si>
  <si>
    <t>Back</t>
  </si>
  <si>
    <t>706-247-3894</t>
  </si>
  <si>
    <t>61 kensington Blvd. Bluffton, SC 29910</t>
  </si>
  <si>
    <t>Sadie</t>
  </si>
  <si>
    <t>Morgan</t>
  </si>
  <si>
    <t>Gawronski</t>
  </si>
  <si>
    <t>203-912-8176</t>
  </si>
  <si>
    <t>82 Buck Island road # 207 Bluffton, SC 29910</t>
  </si>
  <si>
    <t>Kaz</t>
  </si>
  <si>
    <t>Lepak</t>
  </si>
  <si>
    <t>843-368-1085</t>
  </si>
  <si>
    <t>51 River Tree Circle Bluffton, SC 29910</t>
  </si>
  <si>
    <t>Samson</t>
  </si>
  <si>
    <t>Emmett</t>
  </si>
  <si>
    <t>Kathleen</t>
  </si>
  <si>
    <t xml:space="preserve">Kubo </t>
  </si>
  <si>
    <t>951-258-2098</t>
  </si>
  <si>
    <t>22 Dove Tree Lane Bluffton, SC 29910</t>
  </si>
  <si>
    <t>Lana</t>
  </si>
  <si>
    <t>Alie</t>
  </si>
  <si>
    <t>Racanelli</t>
  </si>
  <si>
    <t>908-303-3040</t>
  </si>
  <si>
    <t>205 Summerton Drive Bluffton, SC 29910</t>
  </si>
  <si>
    <t>Michael</t>
  </si>
  <si>
    <t>Julian</t>
  </si>
  <si>
    <t>Ginny</t>
  </si>
  <si>
    <t>Rushing</t>
  </si>
  <si>
    <t>912-682-7284</t>
  </si>
  <si>
    <t>3 Bolen Hall Lane Hilton Head Island SC, 29928</t>
  </si>
  <si>
    <t>Georgia</t>
  </si>
  <si>
    <t>Ashleigh</t>
  </si>
  <si>
    <t>Bentley</t>
  </si>
  <si>
    <t>704-401-4344</t>
  </si>
  <si>
    <t>73 Cypress Marsh Drive</t>
  </si>
  <si>
    <t>Arabella</t>
  </si>
  <si>
    <t>Blair</t>
  </si>
  <si>
    <t>Birchfield</t>
  </si>
  <si>
    <t>407-902-7921</t>
  </si>
  <si>
    <t>47 Wheatfield Circle</t>
  </si>
  <si>
    <t>Tre</t>
  </si>
  <si>
    <t>Tiffany</t>
  </si>
  <si>
    <t>Marshall</t>
  </si>
  <si>
    <t>Bailey</t>
  </si>
  <si>
    <t>Flores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</si>
</sst>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\ h:mm:ss"/>
    <numFmt numFmtId="165" formatCode="m/d"/>
  </numFmts>
  <fonts count="9">
    <font>
      <sz val="11.0"/>
      <color rgb="FF000000"/>
      <name val="Calibri"/>
    </font>
    <font>
      <b/>
      <sz val="14.0"/>
      <color rgb="FF000000"/>
      <name val="Calibri"/>
    </font>
    <font>
      <sz val="10.0"/>
      <color rgb="FF000000"/>
      <name val="Trebuchet MS"/>
    </font>
    <font>
      <b/>
      <sz val="11.0"/>
      <color rgb="FF000000"/>
      <name val="Calibri"/>
    </font>
    <font>
      <sz val="10.0"/>
      <name val="Trebuchet MS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12.0"/>
      <color rgb="FF000000"/>
      <name val="Calibri"/>
    </font>
    <font>
      <u/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1" numFmtId="164" xfId="0" applyAlignment="1" applyFont="1" applyNumberFormat="1">
      <alignment horizontal="center" shrinkToFit="0" wrapText="0"/>
    </xf>
    <xf borderId="1" fillId="2" fontId="2" numFmtId="0" xfId="0" applyAlignment="1" applyBorder="1" applyFill="1" applyFont="1">
      <alignment shrinkToFit="0" wrapText="0"/>
    </xf>
    <xf borderId="0" fillId="0" fontId="1" numFmtId="0" xfId="0" applyAlignment="1" applyFont="1">
      <alignment horizontal="left" shrinkToFit="0" wrapText="0"/>
    </xf>
    <xf borderId="1" fillId="2" fontId="2" numFmtId="165" xfId="0" applyAlignment="1" applyBorder="1" applyFont="1" applyNumberFormat="1">
      <alignment horizontal="center" shrinkToFit="0" wrapText="0"/>
    </xf>
    <xf borderId="1" fillId="2" fontId="2" numFmtId="0" xfId="0" applyAlignment="1" applyBorder="1" applyFont="1">
      <alignment horizontal="left" shrinkToFit="0" wrapText="0"/>
    </xf>
    <xf borderId="1" fillId="2" fontId="2" numFmtId="14" xfId="0" applyAlignment="1" applyBorder="1" applyFont="1" applyNumberFormat="1">
      <alignment horizontal="center" shrinkToFit="0" wrapText="0"/>
    </xf>
    <xf borderId="2" fillId="0" fontId="3" numFmtId="0" xfId="0" applyAlignment="1" applyBorder="1" applyFont="1">
      <alignment horizontal="center" shrinkToFit="0" wrapText="0"/>
    </xf>
    <xf borderId="0" fillId="0" fontId="2" numFmtId="0" xfId="0" applyAlignment="1" applyFont="1">
      <alignment shrinkToFit="0" wrapText="0"/>
    </xf>
    <xf borderId="3" fillId="0" fontId="3" numFmtId="0" xfId="0" applyAlignment="1" applyBorder="1" applyFont="1">
      <alignment horizontal="center" shrinkToFit="0" wrapText="0"/>
    </xf>
    <xf borderId="0" fillId="0" fontId="2" numFmtId="14" xfId="0" applyAlignment="1" applyFont="1" applyNumberFormat="1">
      <alignment shrinkToFit="0" wrapText="0"/>
    </xf>
    <xf borderId="4" fillId="0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14" xfId="0" applyAlignment="1" applyFont="1" applyNumberFormat="1">
      <alignment shrinkToFit="0" wrapText="0"/>
    </xf>
    <xf borderId="5" fillId="0" fontId="2" numFmtId="0" xfId="0" applyAlignment="1" applyBorder="1" applyFont="1">
      <alignment shrinkToFit="0" wrapText="0"/>
    </xf>
    <xf borderId="5" fillId="0" fontId="2" numFmtId="0" xfId="0" applyAlignment="1" applyBorder="1" applyFont="1">
      <alignment horizontal="left" shrinkToFit="0" wrapText="0"/>
    </xf>
    <xf borderId="4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wrapText="1"/>
    </xf>
    <xf borderId="5" fillId="0" fontId="4" numFmtId="0" xfId="0" applyAlignment="1" applyBorder="1" applyFont="1">
      <alignment shrinkToFit="0" wrapText="1"/>
    </xf>
    <xf borderId="0" fillId="0" fontId="3" numFmtId="0" xfId="0" applyAlignment="1" applyFont="1">
      <alignment shrinkToFit="0" wrapText="0"/>
    </xf>
    <xf borderId="4" fillId="2" fontId="2" numFmtId="0" xfId="0" applyAlignment="1" applyBorder="1" applyFont="1">
      <alignment shrinkToFit="0" wrapText="0"/>
    </xf>
    <xf borderId="0" fillId="0" fontId="0" numFmtId="16" xfId="0" applyAlignment="1" applyFont="1" applyNumberFormat="1">
      <alignment shrinkToFit="0" wrapText="0"/>
    </xf>
    <xf borderId="0" fillId="0" fontId="2" numFmtId="0" xfId="0" applyAlignment="1" applyFont="1">
      <alignment horizontal="left" shrinkToFit="0" wrapText="0"/>
    </xf>
    <xf borderId="0" fillId="0" fontId="2" numFmtId="165" xfId="0" applyAlignment="1" applyFont="1" applyNumberFormat="1">
      <alignment horizontal="center" shrinkToFit="0" wrapText="0"/>
    </xf>
    <xf borderId="5" fillId="2" fontId="2" numFmtId="0" xfId="0" applyAlignment="1" applyBorder="1" applyFont="1">
      <alignment shrinkToFit="0" wrapText="0"/>
    </xf>
    <xf borderId="0" fillId="0" fontId="5" numFmtId="0" xfId="0" applyAlignment="1" applyFont="1">
      <alignment shrinkToFit="0" wrapText="0"/>
    </xf>
    <xf borderId="0" fillId="0" fontId="2" numFmtId="14" xfId="0" applyAlignment="1" applyFont="1" applyNumberFormat="1">
      <alignment horizontal="center" shrinkToFit="0" wrapText="0"/>
    </xf>
    <xf borderId="5" fillId="2" fontId="2" numFmtId="0" xfId="0" applyAlignment="1" applyBorder="1" applyFont="1">
      <alignment horizontal="left" shrinkToFit="0" wrapText="0"/>
    </xf>
    <xf borderId="0" fillId="0" fontId="2" numFmtId="1" xfId="0" applyAlignment="1" applyFont="1" applyNumberFormat="1">
      <alignment horizontal="center" shrinkToFit="0" wrapText="0"/>
    </xf>
    <xf borderId="1" fillId="2" fontId="4" numFmtId="0" xfId="0" applyAlignment="1" applyBorder="1" applyFont="1">
      <alignment shrinkToFit="0" wrapText="1"/>
    </xf>
    <xf borderId="0" fillId="0" fontId="2" numFmtId="14" xfId="0" applyAlignment="1" applyFont="1" applyNumberFormat="1">
      <alignment horizontal="center" shrinkToFit="0" wrapText="1"/>
    </xf>
    <xf borderId="4" fillId="2" fontId="4" numFmtId="0" xfId="0" applyAlignment="1" applyBorder="1" applyFont="1">
      <alignment shrinkToFit="0" wrapText="1"/>
    </xf>
    <xf borderId="5" fillId="2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wrapText="1"/>
    </xf>
    <xf borderId="6" fillId="0" fontId="0" numFmtId="0" xfId="0" applyAlignment="1" applyBorder="1" applyFont="1">
      <alignment shrinkToFit="0" wrapText="0"/>
    </xf>
    <xf borderId="1" fillId="2" fontId="2" numFmtId="1" xfId="0" applyAlignment="1" applyBorder="1" applyFont="1" applyNumberFormat="1">
      <alignment horizontal="center" shrinkToFit="0" wrapText="0"/>
    </xf>
    <xf borderId="1" fillId="2" fontId="4" numFmtId="14" xfId="0" applyAlignment="1" applyBorder="1" applyFont="1" applyNumberFormat="1">
      <alignment horizontal="center" shrinkToFit="0" wrapText="1"/>
    </xf>
    <xf borderId="5" fillId="0" fontId="2" numFmtId="165" xfId="0" applyAlignment="1" applyBorder="1" applyFont="1" applyNumberFormat="1">
      <alignment shrinkToFit="0" wrapText="0"/>
    </xf>
    <xf borderId="1" fillId="3" fontId="2" numFmtId="0" xfId="0" applyAlignment="1" applyBorder="1" applyFill="1" applyFont="1">
      <alignment shrinkToFit="0" wrapText="0"/>
    </xf>
    <xf borderId="4" fillId="0" fontId="0" numFmtId="0" xfId="0" applyAlignment="1" applyBorder="1" applyFont="1">
      <alignment shrinkToFit="0" wrapText="0"/>
    </xf>
    <xf borderId="1" fillId="2" fontId="4" numFmtId="1" xfId="0" applyAlignment="1" applyBorder="1" applyFont="1" applyNumberFormat="1">
      <alignment horizontal="center" shrinkToFit="0" wrapText="1"/>
    </xf>
    <xf borderId="0" fillId="0" fontId="4" numFmtId="0" xfId="0" applyAlignment="1" applyFont="1">
      <alignment shrinkToFit="0" wrapText="1"/>
    </xf>
    <xf borderId="5" fillId="0" fontId="0" numFmtId="0" xfId="0" applyAlignment="1" applyBorder="1" applyFont="1">
      <alignment shrinkToFit="0" wrapText="0"/>
    </xf>
    <xf borderId="1" fillId="3" fontId="2" numFmtId="165" xfId="0" applyAlignment="1" applyBorder="1" applyFont="1" applyNumberFormat="1">
      <alignment horizontal="center" shrinkToFit="0" wrapText="0"/>
    </xf>
    <xf borderId="5" fillId="0" fontId="0" numFmtId="0" xfId="0" applyAlignment="1" applyBorder="1" applyFon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1" fillId="3" fontId="2" numFmtId="14" xfId="0" applyAlignment="1" applyBorder="1" applyFont="1" applyNumberFormat="1">
      <alignment horizontal="center" shrinkToFit="0" wrapText="0"/>
    </xf>
    <xf borderId="1" fillId="3" fontId="0" numFmtId="14" xfId="0" applyAlignment="1" applyBorder="1" applyFont="1" applyNumberFormat="1">
      <alignment shrinkToFit="0" wrapText="0"/>
    </xf>
    <xf borderId="1" fillId="3" fontId="0" numFmtId="0" xfId="0" applyAlignment="1" applyBorder="1" applyFont="1">
      <alignment shrinkToFit="0" wrapText="0"/>
    </xf>
    <xf borderId="7" fillId="0" fontId="2" numFmtId="0" xfId="0" applyAlignment="1" applyBorder="1" applyFont="1">
      <alignment shrinkToFit="0" wrapText="0"/>
    </xf>
    <xf borderId="8" fillId="0" fontId="2" numFmtId="0" xfId="0" applyAlignment="1" applyBorder="1" applyFont="1">
      <alignment shrinkToFit="0" wrapText="0"/>
    </xf>
    <xf borderId="8" fillId="0" fontId="2" numFmtId="0" xfId="0" applyAlignment="1" applyBorder="1" applyFont="1">
      <alignment horizontal="left" shrinkToFit="0" wrapText="0"/>
    </xf>
    <xf borderId="9" fillId="0" fontId="2" numFmtId="0" xfId="0" applyAlignment="1" applyBorder="1" applyFont="1">
      <alignment shrinkToFit="0" wrapText="0"/>
    </xf>
    <xf borderId="0" fillId="0" fontId="7" numFmtId="0" xfId="0" applyAlignment="1" applyFont="1">
      <alignment shrinkToFit="0" wrapText="0"/>
    </xf>
    <xf borderId="1" fillId="2" fontId="8" numFmtId="0" xfId="0" applyAlignment="1" applyBorder="1" applyFont="1">
      <alignment shrinkToFit="0" wrapText="0"/>
    </xf>
    <xf borderId="1" fillId="2" fontId="0" numFmtId="0" xfId="0" applyAlignment="1" applyBorder="1" applyFont="1">
      <alignment horizontal="center" shrinkToFit="0" wrapText="0"/>
    </xf>
    <xf borderId="1" fillId="2" fontId="0" numFmtId="1" xfId="0" applyAlignment="1" applyBorder="1" applyFont="1" applyNumberFormat="1">
      <alignment horizontal="center" shrinkToFit="0" wrapText="0"/>
    </xf>
    <xf borderId="1" fillId="2" fontId="0" numFmtId="0" xfId="0" applyAlignment="1" applyBorder="1" applyFont="1">
      <alignment shrinkToFit="0" wrapText="0"/>
    </xf>
    <xf borderId="1" fillId="2" fontId="0" numFmtId="14" xfId="0" applyAlignment="1" applyBorder="1" applyFont="1" applyNumberFormat="1">
      <alignment shrinkToFit="0" wrapText="0"/>
    </xf>
    <xf borderId="1" fillId="2" fontId="2" numFmtId="14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0" fillId="0" fontId="0" numFmtId="17" xfId="0" applyAlignment="1" applyFont="1" applyNumberFormat="1">
      <alignment shrinkToFit="0" wrapText="0"/>
    </xf>
    <xf borderId="0" fillId="0" fontId="2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12.43"/>
    <col customWidth="1" min="3" max="3" width="11.0"/>
    <col customWidth="1" min="4" max="4" width="12.43"/>
    <col customWidth="1" min="5" max="5" width="41.29"/>
    <col customWidth="1" min="6" max="6" width="33.43"/>
    <col customWidth="1" min="7" max="7" width="11.0"/>
    <col customWidth="1" min="8" max="8" width="11.43"/>
    <col customWidth="1" min="9" max="9" width="16.29"/>
    <col customWidth="1" min="10" max="10" width="18.14"/>
    <col customWidth="1" min="11" max="11" width="11.29"/>
    <col customWidth="1" min="12" max="12" width="11.14"/>
    <col customWidth="1" min="13" max="13" width="10.71"/>
    <col customWidth="1" min="14" max="14" width="7.86"/>
    <col customWidth="1" min="15" max="15" width="10.71"/>
    <col customWidth="1" min="16" max="16" width="8.86"/>
    <col customWidth="1" min="17" max="17" width="10.86"/>
    <col customWidth="1" min="18" max="18" width="8.86"/>
    <col customWidth="1" min="19" max="19" width="8.14"/>
    <col customWidth="1" min="20" max="20" width="8.86"/>
    <col customWidth="1" min="21" max="21" width="10.86"/>
    <col customWidth="1" min="22" max="22" width="8.86"/>
    <col customWidth="1" min="23" max="23" width="9.86"/>
    <col customWidth="1" min="24" max="26" width="8.86"/>
  </cols>
  <sheetData>
    <row r="1" ht="14.25" customHeight="1">
      <c r="A1" s="1" t="s">
        <v>0</v>
      </c>
      <c r="B1" s="1" t="s">
        <v>1</v>
      </c>
      <c r="C1" s="3" t="s">
        <v>2</v>
      </c>
      <c r="D1" s="5" t="s">
        <v>5</v>
      </c>
      <c r="E1" s="1" t="s">
        <v>7</v>
      </c>
      <c r="F1" s="1" t="s">
        <v>8</v>
      </c>
      <c r="G1" s="19" t="s">
        <v>9</v>
      </c>
      <c r="H1" s="19" t="s">
        <v>32</v>
      </c>
      <c r="I1" s="19" t="s">
        <v>33</v>
      </c>
      <c r="J1" s="21" t="s">
        <v>34</v>
      </c>
      <c r="K1" s="21" t="s">
        <v>2</v>
      </c>
      <c r="L1" s="21" t="s">
        <v>34</v>
      </c>
      <c r="M1" s="21" t="s">
        <v>2</v>
      </c>
      <c r="N1" s="21" t="s">
        <v>34</v>
      </c>
      <c r="O1" s="21" t="s">
        <v>2</v>
      </c>
      <c r="P1" s="21" t="s">
        <v>34</v>
      </c>
      <c r="Q1" s="21" t="s">
        <v>2</v>
      </c>
      <c r="S1" s="2"/>
      <c r="U1" s="2"/>
      <c r="W1" s="2"/>
    </row>
    <row r="2">
      <c r="A2" s="10" t="s">
        <v>18</v>
      </c>
      <c r="B2" s="10" t="s">
        <v>53</v>
      </c>
      <c r="C2" s="23">
        <v>42379.0</v>
      </c>
      <c r="D2" s="24" t="s">
        <v>55</v>
      </c>
      <c r="E2" s="2" t="s">
        <v>56</v>
      </c>
      <c r="F2" s="27" t="str">
        <f>HYPERLINK("mailto:alkvochick@gmail.com","alkvochick@gmail.com")</f>
        <v>alkvochick@gmail.com</v>
      </c>
      <c r="G2" s="28" t="s">
        <v>61</v>
      </c>
      <c r="H2" s="30">
        <v>2016.0</v>
      </c>
      <c r="I2" s="28" t="s">
        <v>74</v>
      </c>
      <c r="J2" s="2" t="s">
        <v>75</v>
      </c>
      <c r="K2" s="15">
        <v>39841.0</v>
      </c>
      <c r="L2" s="2" t="s">
        <v>81</v>
      </c>
      <c r="M2" s="15">
        <v>40745.0</v>
      </c>
      <c r="N2" s="2" t="s">
        <v>84</v>
      </c>
      <c r="O2" s="15">
        <v>41828.0</v>
      </c>
      <c r="Q2" s="2"/>
      <c r="S2" s="2"/>
      <c r="U2" s="2"/>
      <c r="W2" s="2"/>
    </row>
    <row r="3">
      <c r="A3" s="31" t="s">
        <v>26</v>
      </c>
      <c r="B3" s="31" t="s">
        <v>110</v>
      </c>
      <c r="C3" s="6">
        <v>42048.0</v>
      </c>
      <c r="D3" s="7" t="s">
        <v>111</v>
      </c>
      <c r="E3" s="31" t="s">
        <v>112</v>
      </c>
      <c r="F3" s="35" t="str">
        <f>HYPERLINK("mailto:mandid8c5@gmail.com","mandid8c5@gmail.com")</f>
        <v>mandid8c5@gmail.com</v>
      </c>
      <c r="G3" s="8" t="s">
        <v>13</v>
      </c>
      <c r="H3" s="37">
        <v>2015.0</v>
      </c>
      <c r="I3" s="8" t="s">
        <v>161</v>
      </c>
      <c r="J3" s="10" t="s">
        <v>162</v>
      </c>
      <c r="K3" s="15">
        <v>40407.0</v>
      </c>
      <c r="L3" s="14" t="s">
        <v>163</v>
      </c>
      <c r="M3" s="15">
        <v>40977.0</v>
      </c>
      <c r="N3" s="14" t="s">
        <v>164</v>
      </c>
      <c r="O3" s="15">
        <v>36310.0</v>
      </c>
      <c r="P3" s="14"/>
      <c r="Q3" s="14"/>
      <c r="S3" s="2"/>
      <c r="U3" s="2"/>
      <c r="W3" s="2"/>
    </row>
    <row r="4" ht="14.25" customHeight="1">
      <c r="A4" s="31" t="s">
        <v>165</v>
      </c>
      <c r="B4" s="31" t="s">
        <v>166</v>
      </c>
      <c r="C4" s="25">
        <v>41878.0</v>
      </c>
      <c r="D4" s="31" t="s">
        <v>167</v>
      </c>
      <c r="E4" s="31" t="s">
        <v>168</v>
      </c>
      <c r="F4" s="31" t="s">
        <v>169</v>
      </c>
      <c r="G4" s="38" t="s">
        <v>13</v>
      </c>
      <c r="H4" s="42">
        <v>2013.0</v>
      </c>
      <c r="I4" s="38" t="s">
        <v>161</v>
      </c>
      <c r="J4" s="43" t="s">
        <v>224</v>
      </c>
      <c r="K4" s="15">
        <v>40177.0</v>
      </c>
      <c r="L4" s="14" t="s">
        <v>225</v>
      </c>
      <c r="M4" s="15">
        <v>41218.0</v>
      </c>
      <c r="N4" s="14"/>
      <c r="O4" s="14"/>
      <c r="P4" s="14"/>
      <c r="Q4" s="14"/>
      <c r="S4" s="2"/>
      <c r="U4" s="2"/>
      <c r="W4" s="2"/>
    </row>
    <row r="5">
      <c r="A5" s="10" t="s">
        <v>227</v>
      </c>
      <c r="B5" s="10" t="s">
        <v>228</v>
      </c>
      <c r="C5" s="25">
        <v>42104.0</v>
      </c>
      <c r="D5" s="24" t="s">
        <v>231</v>
      </c>
      <c r="E5" s="10" t="s">
        <v>232</v>
      </c>
      <c r="F5" s="27" t="str">
        <f>HYPERLINK("mailto:mcnamara03@yahoo.com","mcnamara03@yahoo.com")</f>
        <v>mcnamara03@yahoo.com</v>
      </c>
      <c r="G5" s="28" t="s">
        <v>13</v>
      </c>
      <c r="H5" s="30">
        <v>2015.0</v>
      </c>
      <c r="I5" s="28" t="s">
        <v>161</v>
      </c>
      <c r="J5" s="10" t="s">
        <v>234</v>
      </c>
      <c r="K5" s="15">
        <v>40961.0</v>
      </c>
      <c r="L5" s="14" t="s">
        <v>235</v>
      </c>
      <c r="M5" s="15">
        <v>42153.0</v>
      </c>
      <c r="N5" s="14"/>
      <c r="O5" s="14"/>
      <c r="P5" s="14"/>
      <c r="Q5" s="14"/>
      <c r="S5" s="2"/>
      <c r="U5" s="2"/>
      <c r="W5" s="2"/>
    </row>
    <row r="6" ht="18.0" customHeight="1">
      <c r="A6" s="43" t="s">
        <v>236</v>
      </c>
      <c r="B6" s="43" t="s">
        <v>237</v>
      </c>
      <c r="C6" s="25">
        <v>41675.0</v>
      </c>
      <c r="D6" s="24" t="s">
        <v>238</v>
      </c>
      <c r="E6" s="43" t="s">
        <v>239</v>
      </c>
      <c r="F6" s="43" t="s">
        <v>240</v>
      </c>
      <c r="G6" s="28" t="s">
        <v>13</v>
      </c>
      <c r="H6" s="30">
        <v>2014.0</v>
      </c>
      <c r="I6" s="28" t="s">
        <v>161</v>
      </c>
      <c r="J6" s="10" t="s">
        <v>242</v>
      </c>
      <c r="K6" s="12">
        <v>38942.0</v>
      </c>
      <c r="L6" s="14" t="s">
        <v>243</v>
      </c>
      <c r="M6" s="15">
        <v>40874.0</v>
      </c>
      <c r="N6" s="14"/>
      <c r="O6" s="14"/>
      <c r="P6" s="14"/>
      <c r="Q6" s="14"/>
      <c r="S6" s="2"/>
      <c r="U6" s="2"/>
      <c r="W6" s="2"/>
    </row>
    <row r="7" ht="15.75" customHeight="1">
      <c r="A7" s="10" t="s">
        <v>244</v>
      </c>
      <c r="B7" s="10" t="s">
        <v>245</v>
      </c>
      <c r="C7" s="25">
        <v>42125.0</v>
      </c>
      <c r="D7" s="24" t="s">
        <v>246</v>
      </c>
      <c r="E7" s="10" t="s">
        <v>247</v>
      </c>
      <c r="F7" s="27" t="str">
        <f>HYPERLINK("mailto:williamsmarie85@gmail.com","williamsmarie85@gmail.com")</f>
        <v>williamsmarie85@gmail.com</v>
      </c>
      <c r="G7" s="28" t="s">
        <v>13</v>
      </c>
      <c r="H7" s="30">
        <v>2015.0</v>
      </c>
      <c r="I7" s="28" t="s">
        <v>161</v>
      </c>
      <c r="J7" s="10" t="s">
        <v>225</v>
      </c>
      <c r="K7" s="15">
        <v>42116.0</v>
      </c>
      <c r="L7" s="14"/>
      <c r="M7" s="14"/>
      <c r="N7" s="14"/>
      <c r="O7" s="14"/>
      <c r="P7" s="14"/>
      <c r="Q7" s="14"/>
      <c r="S7" s="2"/>
      <c r="U7" s="2"/>
      <c r="W7" s="2"/>
    </row>
    <row r="8">
      <c r="A8" s="10" t="s">
        <v>48</v>
      </c>
      <c r="B8" s="10" t="s">
        <v>49</v>
      </c>
      <c r="C8" s="25">
        <v>41060.0</v>
      </c>
      <c r="D8" s="24" t="s">
        <v>50</v>
      </c>
      <c r="E8" s="10" t="s">
        <v>51</v>
      </c>
      <c r="F8" s="10" t="s">
        <v>52</v>
      </c>
      <c r="G8" s="28" t="s">
        <v>13</v>
      </c>
      <c r="H8" s="30">
        <v>2011.0</v>
      </c>
      <c r="I8" s="28" t="s">
        <v>74</v>
      </c>
      <c r="J8" s="14" t="s">
        <v>144</v>
      </c>
      <c r="K8" s="15">
        <v>39764.0</v>
      </c>
      <c r="L8" s="14" t="s">
        <v>261</v>
      </c>
      <c r="M8" s="15">
        <v>40397.0</v>
      </c>
      <c r="N8" s="14" t="s">
        <v>262</v>
      </c>
      <c r="O8" s="15">
        <v>41087.0</v>
      </c>
      <c r="P8" s="14"/>
      <c r="Q8" s="14"/>
      <c r="S8" s="2"/>
      <c r="U8" s="2"/>
      <c r="W8" s="2"/>
    </row>
    <row r="9">
      <c r="A9" s="10" t="s">
        <v>263</v>
      </c>
      <c r="B9" s="10" t="s">
        <v>264</v>
      </c>
      <c r="C9" s="25">
        <v>41525.0</v>
      </c>
      <c r="D9" s="24" t="s">
        <v>265</v>
      </c>
      <c r="E9" s="10" t="s">
        <v>266</v>
      </c>
      <c r="F9" s="10" t="s">
        <v>267</v>
      </c>
      <c r="G9" s="28" t="s">
        <v>101</v>
      </c>
      <c r="H9" s="30">
        <v>2013.0</v>
      </c>
      <c r="I9" s="28" t="s">
        <v>74</v>
      </c>
      <c r="J9" s="10" t="s">
        <v>270</v>
      </c>
      <c r="K9" s="15">
        <v>39638.0</v>
      </c>
      <c r="L9" s="14" t="s">
        <v>271</v>
      </c>
      <c r="M9" s="15">
        <v>40319.0</v>
      </c>
      <c r="N9" s="14" t="s">
        <v>272</v>
      </c>
      <c r="O9" s="15">
        <v>35632.0</v>
      </c>
      <c r="P9" s="14" t="s">
        <v>273</v>
      </c>
      <c r="Q9" s="15">
        <v>35307.0</v>
      </c>
      <c r="S9" s="2"/>
      <c r="U9" s="2"/>
      <c r="W9" s="2"/>
    </row>
    <row r="10">
      <c r="A10" s="10" t="s">
        <v>274</v>
      </c>
      <c r="B10" s="10" t="s">
        <v>275</v>
      </c>
      <c r="C10" s="25">
        <v>41167.0</v>
      </c>
      <c r="D10" s="24" t="s">
        <v>276</v>
      </c>
      <c r="E10" s="10" t="s">
        <v>277</v>
      </c>
      <c r="F10" s="10" t="s">
        <v>278</v>
      </c>
      <c r="G10" s="28" t="s">
        <v>101</v>
      </c>
      <c r="H10" s="30">
        <v>2012.0</v>
      </c>
      <c r="I10" s="28" t="s">
        <v>74</v>
      </c>
      <c r="J10" s="10" t="s">
        <v>279</v>
      </c>
      <c r="K10" s="15">
        <v>40404.0</v>
      </c>
      <c r="L10" s="14" t="s">
        <v>282</v>
      </c>
      <c r="M10" s="15">
        <v>41265.0</v>
      </c>
      <c r="N10" s="14"/>
      <c r="O10" s="14"/>
      <c r="P10" s="14"/>
      <c r="Q10" s="14"/>
      <c r="S10" s="2"/>
      <c r="U10" s="2"/>
      <c r="W10" s="2"/>
    </row>
    <row r="11" ht="18.0" customHeight="1">
      <c r="A11" s="10" t="s">
        <v>288</v>
      </c>
      <c r="B11" s="10" t="s">
        <v>290</v>
      </c>
      <c r="C11" s="23">
        <v>42437.0</v>
      </c>
      <c r="D11" s="2">
        <v>8.433380339E9</v>
      </c>
      <c r="E11" s="2" t="s">
        <v>292</v>
      </c>
      <c r="F11" s="27" t="str">
        <f>HYPERLINK("mailto:suesanellen@gmail.com","suesanellen@gmail.com")</f>
        <v>suesanellen@gmail.com</v>
      </c>
      <c r="G11" s="28" t="s">
        <v>143</v>
      </c>
      <c r="H11" s="30">
        <v>2016.0</v>
      </c>
      <c r="I11" s="28" t="s">
        <v>74</v>
      </c>
      <c r="J11" s="2" t="s">
        <v>306</v>
      </c>
      <c r="K11" s="15">
        <v>37276.0</v>
      </c>
      <c r="L11" s="2" t="s">
        <v>309</v>
      </c>
      <c r="M11" s="15">
        <v>38450.0</v>
      </c>
      <c r="N11" s="2" t="s">
        <v>310</v>
      </c>
      <c r="O11" s="15">
        <v>39580.0</v>
      </c>
      <c r="P11" s="2" t="s">
        <v>311</v>
      </c>
      <c r="Q11" s="15">
        <v>41192.0</v>
      </c>
      <c r="S11" s="2"/>
      <c r="U11" s="2"/>
      <c r="W11" s="2"/>
    </row>
    <row r="12" ht="18.0" customHeight="1">
      <c r="A12" s="31" t="s">
        <v>250</v>
      </c>
      <c r="B12" s="31" t="s">
        <v>251</v>
      </c>
      <c r="C12" s="6">
        <v>42043.0</v>
      </c>
      <c r="D12" s="7" t="s">
        <v>252</v>
      </c>
      <c r="E12" s="31" t="s">
        <v>253</v>
      </c>
      <c r="F12" s="35" t="str">
        <f>HYPERLINK("mailto:mmomoco3@gmail.com","mmomoco3@gmail.com")</f>
        <v>mmomoco3@gmail.com</v>
      </c>
      <c r="G12" s="8" t="s">
        <v>327</v>
      </c>
      <c r="H12" s="37">
        <v>2015.0</v>
      </c>
      <c r="I12" s="8" t="s">
        <v>74</v>
      </c>
      <c r="J12" s="14" t="s">
        <v>328</v>
      </c>
      <c r="K12" s="15">
        <v>41674.0</v>
      </c>
      <c r="L12" s="14"/>
      <c r="M12" s="15"/>
      <c r="N12" s="14"/>
      <c r="O12" s="14"/>
      <c r="P12" s="14"/>
      <c r="Q12" s="14"/>
      <c r="S12" s="2"/>
      <c r="U12" s="2"/>
      <c r="W12" s="2"/>
    </row>
    <row r="13">
      <c r="A13" s="10" t="s">
        <v>76</v>
      </c>
      <c r="B13" s="10" t="s">
        <v>77</v>
      </c>
      <c r="C13" s="25">
        <v>41686.0</v>
      </c>
      <c r="D13" s="24" t="s">
        <v>79</v>
      </c>
      <c r="E13" s="10" t="s">
        <v>80</v>
      </c>
      <c r="F13" s="10" t="s">
        <v>83</v>
      </c>
      <c r="G13" s="28" t="s">
        <v>213</v>
      </c>
      <c r="H13" s="30">
        <v>2014.0</v>
      </c>
      <c r="I13" s="28" t="s">
        <v>74</v>
      </c>
      <c r="J13" s="14" t="s">
        <v>331</v>
      </c>
      <c r="K13" s="15">
        <v>40869.0</v>
      </c>
      <c r="L13" s="14" t="s">
        <v>332</v>
      </c>
      <c r="M13" s="15">
        <v>38034.0</v>
      </c>
      <c r="N13" s="15" t="s">
        <v>333</v>
      </c>
      <c r="O13" s="15">
        <v>37044.0</v>
      </c>
      <c r="P13" s="14"/>
      <c r="Q13" s="14"/>
      <c r="S13" s="2"/>
      <c r="U13" s="2"/>
      <c r="W13" s="2"/>
    </row>
    <row r="14">
      <c r="A14" s="10" t="s">
        <v>177</v>
      </c>
      <c r="B14" s="10" t="s">
        <v>178</v>
      </c>
      <c r="C14" s="25">
        <v>41969.0</v>
      </c>
      <c r="D14" s="24" t="s">
        <v>179</v>
      </c>
      <c r="E14" s="10" t="s">
        <v>180</v>
      </c>
      <c r="F14" s="10" t="s">
        <v>181</v>
      </c>
      <c r="G14" s="28" t="s">
        <v>213</v>
      </c>
      <c r="H14" s="30">
        <v>2014.0</v>
      </c>
      <c r="I14" s="28" t="s">
        <v>74</v>
      </c>
      <c r="J14" s="14" t="s">
        <v>339</v>
      </c>
      <c r="K14" s="15">
        <v>40093.0</v>
      </c>
      <c r="L14" s="14" t="s">
        <v>340</v>
      </c>
      <c r="M14" s="15">
        <v>41131.0</v>
      </c>
      <c r="N14" s="14"/>
      <c r="O14" s="14"/>
      <c r="P14" s="14"/>
      <c r="Q14" s="14"/>
      <c r="S14" s="2"/>
      <c r="U14" s="2"/>
      <c r="W14" s="2"/>
    </row>
    <row r="15">
      <c r="A15" s="10" t="s">
        <v>38</v>
      </c>
      <c r="B15" s="10" t="s">
        <v>341</v>
      </c>
      <c r="C15" s="25">
        <v>42105.0</v>
      </c>
      <c r="D15" s="24" t="s">
        <v>342</v>
      </c>
      <c r="E15" s="10" t="s">
        <v>343</v>
      </c>
      <c r="F15" s="10" t="s">
        <v>344</v>
      </c>
      <c r="G15" s="28" t="s">
        <v>213</v>
      </c>
      <c r="H15" s="30">
        <v>2015.0</v>
      </c>
      <c r="I15" s="28" t="s">
        <v>74</v>
      </c>
      <c r="J15" s="10" t="s">
        <v>345</v>
      </c>
      <c r="K15" s="15">
        <v>41170.0</v>
      </c>
      <c r="L15" s="14" t="s">
        <v>346</v>
      </c>
      <c r="M15" s="15">
        <v>41753.0</v>
      </c>
      <c r="N15" s="15"/>
      <c r="O15" s="15"/>
      <c r="P15" s="14"/>
      <c r="Q15" s="14"/>
      <c r="S15" s="2"/>
      <c r="U15" s="2"/>
      <c r="W15" s="2"/>
    </row>
    <row r="16">
      <c r="A16" s="10" t="s">
        <v>18</v>
      </c>
      <c r="B16" s="10" t="s">
        <v>20</v>
      </c>
      <c r="C16" s="25">
        <v>41093.0</v>
      </c>
      <c r="D16" s="24" t="s">
        <v>23</v>
      </c>
      <c r="E16" s="10" t="s">
        <v>24</v>
      </c>
      <c r="F16" s="10" t="s">
        <v>25</v>
      </c>
      <c r="G16" s="28" t="s">
        <v>347</v>
      </c>
      <c r="H16" s="30">
        <v>2012.0</v>
      </c>
      <c r="I16" s="28" t="s">
        <v>74</v>
      </c>
      <c r="J16" s="14" t="s">
        <v>163</v>
      </c>
      <c r="K16" s="15">
        <v>40734.0</v>
      </c>
      <c r="L16" s="14"/>
      <c r="M16" s="15"/>
      <c r="N16" s="14"/>
      <c r="O16" s="14"/>
      <c r="P16" s="14"/>
      <c r="Q16" s="14"/>
      <c r="S16" s="2"/>
      <c r="U16" s="2"/>
      <c r="W16" s="2"/>
    </row>
    <row r="17">
      <c r="A17" s="10" t="s">
        <v>116</v>
      </c>
      <c r="B17" s="10" t="s">
        <v>348</v>
      </c>
      <c r="C17" s="23">
        <v>42559.0</v>
      </c>
      <c r="D17" s="24" t="s">
        <v>349</v>
      </c>
      <c r="E17" s="2" t="s">
        <v>350</v>
      </c>
      <c r="F17" s="2" t="s">
        <v>351</v>
      </c>
      <c r="G17" s="28" t="s">
        <v>347</v>
      </c>
      <c r="H17" s="30">
        <v>2016.0</v>
      </c>
      <c r="I17" s="28" t="s">
        <v>74</v>
      </c>
      <c r="J17" s="2" t="s">
        <v>172</v>
      </c>
      <c r="K17" s="2"/>
      <c r="L17" s="2" t="s">
        <v>352</v>
      </c>
      <c r="M17" s="2"/>
      <c r="N17" s="2"/>
      <c r="O17" s="2"/>
      <c r="Q17" s="2"/>
      <c r="S17" s="2"/>
      <c r="U17" s="2"/>
      <c r="W17" s="2"/>
    </row>
    <row r="18">
      <c r="A18" s="10" t="s">
        <v>255</v>
      </c>
      <c r="B18" s="10" t="s">
        <v>256</v>
      </c>
      <c r="C18" s="25">
        <v>41988.0</v>
      </c>
      <c r="D18" s="24" t="s">
        <v>257</v>
      </c>
      <c r="E18" s="10" t="s">
        <v>258</v>
      </c>
      <c r="F18" s="27" t="str">
        <f>HYPERLINK("mailto:dawnmcculloch@live.com","dawnmcculloch@live.com")</f>
        <v>dawnmcculloch@live.com</v>
      </c>
      <c r="G18" s="28" t="s">
        <v>127</v>
      </c>
      <c r="H18" s="30">
        <v>2014.0</v>
      </c>
      <c r="I18" s="28" t="s">
        <v>74</v>
      </c>
      <c r="J18" s="10" t="s">
        <v>356</v>
      </c>
      <c r="K18" s="12">
        <v>40176.0</v>
      </c>
      <c r="L18" s="14" t="s">
        <v>353</v>
      </c>
      <c r="M18" s="15">
        <v>41039.0</v>
      </c>
      <c r="N18" s="10"/>
      <c r="O18" s="14"/>
      <c r="P18" s="14"/>
      <c r="Q18" s="14"/>
      <c r="S18" s="2"/>
      <c r="U18" s="2"/>
      <c r="W18" s="2"/>
    </row>
    <row r="19">
      <c r="A19" s="10" t="s">
        <v>357</v>
      </c>
      <c r="B19" s="10" t="s">
        <v>358</v>
      </c>
      <c r="C19" s="23">
        <v>42351.0</v>
      </c>
      <c r="D19" s="24" t="s">
        <v>359</v>
      </c>
      <c r="E19" s="10" t="s">
        <v>360</v>
      </c>
      <c r="F19" s="27" t="str">
        <f>HYPERLINK("mailto:tesha.hyde@gmail.com","tesha.hyde@gmail.com")</f>
        <v>tesha.hyde@gmail.com</v>
      </c>
      <c r="G19" s="28" t="s">
        <v>127</v>
      </c>
      <c r="H19" s="30">
        <v>2015.0</v>
      </c>
      <c r="I19" s="2" t="s">
        <v>74</v>
      </c>
      <c r="J19" s="10" t="s">
        <v>364</v>
      </c>
      <c r="K19" s="15">
        <v>41608.0</v>
      </c>
      <c r="L19" s="14"/>
      <c r="M19" s="15"/>
      <c r="N19" s="14"/>
      <c r="O19" s="14"/>
      <c r="P19" s="14"/>
      <c r="Q19" s="14"/>
      <c r="S19" s="2"/>
      <c r="U19" s="2"/>
      <c r="W19" s="2"/>
    </row>
    <row r="20">
      <c r="A20" s="10" t="s">
        <v>365</v>
      </c>
      <c r="B20" s="10" t="s">
        <v>366</v>
      </c>
      <c r="C20" s="23">
        <v>42409.0</v>
      </c>
      <c r="D20" s="24" t="s">
        <v>368</v>
      </c>
      <c r="E20" s="2" t="s">
        <v>369</v>
      </c>
      <c r="F20" s="27" t="str">
        <f>HYPERLINK("mailto:krisin.edick@yahoo.com","krisin.edick@yahoo.com")</f>
        <v>krisin.edick@yahoo.com</v>
      </c>
      <c r="G20" s="28" t="s">
        <v>347</v>
      </c>
      <c r="H20" s="30">
        <v>2016.0</v>
      </c>
      <c r="I20" s="28" t="s">
        <v>74</v>
      </c>
      <c r="J20" s="10" t="s">
        <v>370</v>
      </c>
      <c r="K20" s="12">
        <v>41407.0</v>
      </c>
      <c r="L20" s="2" t="s">
        <v>371</v>
      </c>
      <c r="M20" s="15">
        <v>42111.0</v>
      </c>
      <c r="N20" s="2"/>
      <c r="O20" s="2"/>
      <c r="Q20" s="2"/>
      <c r="S20" s="2"/>
      <c r="U20" s="2"/>
      <c r="W20" s="2"/>
    </row>
    <row r="21">
      <c r="A21" s="10" t="s">
        <v>372</v>
      </c>
      <c r="B21" s="10" t="s">
        <v>373</v>
      </c>
      <c r="C21" s="23">
        <v>42559.0</v>
      </c>
      <c r="D21" s="24" t="s">
        <v>374</v>
      </c>
      <c r="E21" s="2" t="s">
        <v>375</v>
      </c>
      <c r="F21" s="27" t="str">
        <f>HYPERLINK("mailto:jedanderson8@gmail.com","jedanderson8@gmail.com")</f>
        <v>jedanderson8@gmail.com</v>
      </c>
      <c r="G21" s="28" t="s">
        <v>327</v>
      </c>
      <c r="H21" s="30">
        <v>2016.0</v>
      </c>
      <c r="I21" s="28" t="s">
        <v>74</v>
      </c>
      <c r="J21" s="14" t="s">
        <v>376</v>
      </c>
      <c r="K21" s="15">
        <v>40881.0</v>
      </c>
      <c r="L21" s="14" t="s">
        <v>377</v>
      </c>
      <c r="M21" s="15">
        <v>42359.0</v>
      </c>
      <c r="N21" s="2"/>
      <c r="O21" s="2"/>
      <c r="Q21" s="2"/>
      <c r="S21" s="2"/>
      <c r="U21" s="2"/>
      <c r="W21" s="2"/>
    </row>
    <row r="22">
      <c r="A22" s="10" t="s">
        <v>379</v>
      </c>
      <c r="B22" s="10" t="s">
        <v>380</v>
      </c>
      <c r="C22" s="15">
        <v>31103.0</v>
      </c>
      <c r="D22" s="24" t="s">
        <v>381</v>
      </c>
      <c r="E22" s="2" t="s">
        <v>382</v>
      </c>
      <c r="F22" s="56" t="str">
        <f>HYPERLINK("mailto:jryan225@yahoo.com","jryan225@yahoo.com")</f>
        <v>jryan225@yahoo.com</v>
      </c>
      <c r="G22" s="57" t="s">
        <v>383</v>
      </c>
      <c r="H22" s="58">
        <v>2016.0</v>
      </c>
      <c r="I22" s="57" t="s">
        <v>74</v>
      </c>
      <c r="J22" s="59" t="s">
        <v>384</v>
      </c>
      <c r="K22" s="60">
        <v>41086.0</v>
      </c>
      <c r="L22" s="14" t="s">
        <v>214</v>
      </c>
      <c r="M22" s="15">
        <v>42110.0</v>
      </c>
      <c r="N22" s="2"/>
      <c r="O22" s="2"/>
      <c r="Q22" s="2"/>
      <c r="S22" s="2"/>
      <c r="U22" s="2"/>
      <c r="W22" s="2"/>
    </row>
    <row r="23">
      <c r="A23" s="10" t="s">
        <v>263</v>
      </c>
      <c r="B23" s="10" t="s">
        <v>385</v>
      </c>
      <c r="C23" s="15">
        <v>29439.0</v>
      </c>
      <c r="D23" s="24" t="s">
        <v>386</v>
      </c>
      <c r="E23" s="2" t="s">
        <v>387</v>
      </c>
      <c r="F23" s="56" t="str">
        <f>HYPERLINK("mailto:michmnc2@aol.com","michmnc2@aol.com")</f>
        <v>michmnc2@aol.com</v>
      </c>
      <c r="G23" s="8" t="s">
        <v>383</v>
      </c>
      <c r="H23" s="37">
        <v>2016.0</v>
      </c>
      <c r="I23" s="8" t="s">
        <v>74</v>
      </c>
      <c r="J23" s="4" t="s">
        <v>388</v>
      </c>
      <c r="K23" s="61">
        <v>40432.0</v>
      </c>
      <c r="L23" s="14" t="s">
        <v>389</v>
      </c>
      <c r="M23" s="15">
        <v>41157.0</v>
      </c>
      <c r="N23" s="2" t="s">
        <v>13</v>
      </c>
      <c r="O23" s="15">
        <v>41806.0</v>
      </c>
      <c r="Q23" s="2"/>
      <c r="S23" s="2"/>
      <c r="U23" s="2"/>
      <c r="W23" s="2"/>
    </row>
    <row r="24">
      <c r="A24" s="10" t="s">
        <v>390</v>
      </c>
      <c r="B24" s="10" t="s">
        <v>391</v>
      </c>
      <c r="C24" s="15">
        <v>30529.0</v>
      </c>
      <c r="D24" s="24" t="s">
        <v>392</v>
      </c>
      <c r="E24" s="2" t="s">
        <v>393</v>
      </c>
      <c r="F24" s="27" t="str">
        <f>HYPERLINK("mailto:makenned@kent.edu","makenned@kent.edu")</f>
        <v>makenned@kent.edu</v>
      </c>
      <c r="G24" s="28" t="s">
        <v>383</v>
      </c>
      <c r="H24" s="30">
        <v>2016.0</v>
      </c>
      <c r="I24" s="28" t="s">
        <v>74</v>
      </c>
      <c r="J24" s="10" t="s">
        <v>394</v>
      </c>
      <c r="K24" s="15">
        <v>40487.0</v>
      </c>
      <c r="L24" s="14" t="s">
        <v>395</v>
      </c>
      <c r="M24" s="15">
        <v>41396.0</v>
      </c>
      <c r="N24" s="2"/>
      <c r="O24" s="2"/>
      <c r="Q24" s="2"/>
      <c r="S24" s="2"/>
      <c r="U24" s="2"/>
      <c r="W24" s="2"/>
    </row>
    <row r="25">
      <c r="A25" s="10" t="s">
        <v>396</v>
      </c>
      <c r="B25" s="10" t="s">
        <v>397</v>
      </c>
      <c r="C25" s="15">
        <v>30210.0</v>
      </c>
      <c r="D25" s="24" t="s">
        <v>398</v>
      </c>
      <c r="E25" s="2" t="s">
        <v>399</v>
      </c>
      <c r="F25" s="27" t="str">
        <f>HYPERLINK("mailto:brittanyfergus@gmail.com","brittanyfergus@gmail.com")</f>
        <v>brittanyfergus@gmail.com</v>
      </c>
      <c r="G25" s="28" t="s">
        <v>13</v>
      </c>
      <c r="H25" s="62">
        <v>2016.0</v>
      </c>
      <c r="I25" s="28" t="s">
        <v>74</v>
      </c>
      <c r="J25" s="2" t="s">
        <v>400</v>
      </c>
      <c r="K25" s="15">
        <v>42284.0</v>
      </c>
      <c r="L25" s="2"/>
      <c r="M25" s="2"/>
      <c r="N25" s="2"/>
      <c r="O25" s="2"/>
      <c r="Q25" s="2"/>
      <c r="S25" s="2"/>
      <c r="U25" s="2"/>
      <c r="W25" s="2"/>
    </row>
    <row r="26">
      <c r="A26" s="10" t="s">
        <v>401</v>
      </c>
      <c r="B26" s="10" t="s">
        <v>402</v>
      </c>
      <c r="C26" s="23">
        <v>42630.0</v>
      </c>
      <c r="D26" s="24" t="s">
        <v>403</v>
      </c>
      <c r="E26" s="2" t="s">
        <v>404</v>
      </c>
      <c r="F26" s="27" t="str">
        <f>HYPERLINK("mailto:bonnie_elgin@yahoo.com","bonnie_elgin@yahoo.com")</f>
        <v>bonnie_elgin@yahoo.com</v>
      </c>
      <c r="G26" s="28" t="s">
        <v>13</v>
      </c>
      <c r="H26" s="62">
        <v>2016.0</v>
      </c>
      <c r="I26" s="28" t="s">
        <v>74</v>
      </c>
      <c r="J26" s="2" t="s">
        <v>405</v>
      </c>
      <c r="K26" s="15">
        <v>42359.0</v>
      </c>
      <c r="L26" s="2"/>
      <c r="M26" s="2"/>
      <c r="N26" s="2"/>
      <c r="O26" s="2"/>
      <c r="Q26" s="2"/>
      <c r="S26" s="2"/>
      <c r="U26" s="2"/>
      <c r="W26" s="2"/>
    </row>
    <row r="27">
      <c r="A27" s="10" t="s">
        <v>406</v>
      </c>
      <c r="B27" s="10" t="s">
        <v>407</v>
      </c>
      <c r="C27" s="23">
        <v>42419.0</v>
      </c>
      <c r="D27" s="24" t="s">
        <v>408</v>
      </c>
      <c r="E27" s="2" t="s">
        <v>409</v>
      </c>
      <c r="F27" s="27" t="str">
        <f>HYPERLINK("mailto:britzfamily@att.net","britzfamily@att.net")</f>
        <v>britzfamily@att.net</v>
      </c>
      <c r="G27" s="28" t="s">
        <v>13</v>
      </c>
      <c r="H27" s="62">
        <v>2016.0</v>
      </c>
      <c r="I27" s="28" t="s">
        <v>74</v>
      </c>
      <c r="J27" s="2" t="s">
        <v>410</v>
      </c>
      <c r="K27" s="23">
        <v>42684.0</v>
      </c>
      <c r="L27" s="2" t="s">
        <v>411</v>
      </c>
      <c r="M27" s="23">
        <v>42648.0</v>
      </c>
      <c r="N27" s="2" t="s">
        <v>412</v>
      </c>
      <c r="O27" s="23">
        <v>42651.0</v>
      </c>
      <c r="Q27" s="2"/>
      <c r="S27" s="2"/>
      <c r="U27" s="2"/>
      <c r="W27" s="2"/>
    </row>
    <row r="28">
      <c r="A28" s="10" t="s">
        <v>43</v>
      </c>
      <c r="B28" s="10" t="s">
        <v>413</v>
      </c>
      <c r="C28" s="15">
        <v>30339.0</v>
      </c>
      <c r="D28" s="24" t="s">
        <v>414</v>
      </c>
      <c r="E28" s="2" t="s">
        <v>415</v>
      </c>
      <c r="F28" s="27" t="str">
        <f>HYPERLINK("mailto:kristendns@msn.com","kristendns@msn.com")</f>
        <v>kristendns@msn.com</v>
      </c>
      <c r="G28" s="28" t="s">
        <v>13</v>
      </c>
      <c r="H28" s="62">
        <v>2016.0</v>
      </c>
      <c r="I28" s="28" t="s">
        <v>74</v>
      </c>
      <c r="J28" s="2" t="s">
        <v>416</v>
      </c>
      <c r="K28" s="15">
        <v>42284.0</v>
      </c>
      <c r="L28" s="2"/>
      <c r="M28" s="2"/>
      <c r="N28" s="2"/>
      <c r="O28" s="2"/>
      <c r="Q28" s="2"/>
      <c r="S28" s="2"/>
      <c r="U28" s="2"/>
      <c r="W28" s="2"/>
    </row>
    <row r="29">
      <c r="A29" s="10" t="s">
        <v>18</v>
      </c>
      <c r="B29" s="10" t="s">
        <v>417</v>
      </c>
      <c r="C29" s="15">
        <v>31912.0</v>
      </c>
      <c r="D29" s="24" t="s">
        <v>418</v>
      </c>
      <c r="E29" s="2" t="s">
        <v>419</v>
      </c>
      <c r="F29" s="27" t="str">
        <f>HYPERLINK("mailto:kuhna15@gmail.com","kuhna15@gmail.com")</f>
        <v>kuhna15@gmail.com</v>
      </c>
      <c r="G29" s="28" t="s">
        <v>327</v>
      </c>
      <c r="H29" s="62">
        <v>2016.0</v>
      </c>
      <c r="I29" s="2"/>
      <c r="J29" s="2" t="s">
        <v>215</v>
      </c>
      <c r="K29" s="23">
        <v>42620.0</v>
      </c>
      <c r="L29" s="2" t="s">
        <v>420</v>
      </c>
      <c r="M29" s="15">
        <v>42220.0</v>
      </c>
      <c r="N29" s="2"/>
      <c r="O29" s="2"/>
      <c r="Q29" s="2"/>
      <c r="S29" s="2"/>
      <c r="U29" s="2"/>
      <c r="W29" s="2"/>
    </row>
    <row r="30">
      <c r="A30" s="10" t="s">
        <v>421</v>
      </c>
      <c r="B30" s="10" t="s">
        <v>422</v>
      </c>
      <c r="C30" s="15">
        <v>29544.0</v>
      </c>
      <c r="D30" s="24" t="s">
        <v>423</v>
      </c>
      <c r="E30" s="2" t="s">
        <v>424</v>
      </c>
      <c r="F30" s="27" t="str">
        <f>HYPERLINK("mailto:jchaire@gmail.com","jchaire@gmail.com")</f>
        <v>jchaire@gmail.com</v>
      </c>
      <c r="G30" s="28" t="s">
        <v>327</v>
      </c>
      <c r="H30" s="62">
        <v>2016.0</v>
      </c>
      <c r="I30" s="2"/>
      <c r="J30" s="2" t="s">
        <v>425</v>
      </c>
      <c r="K30" s="15">
        <v>39414.0</v>
      </c>
      <c r="L30" s="2" t="s">
        <v>103</v>
      </c>
      <c r="M30" s="15">
        <v>41647.0</v>
      </c>
      <c r="N30" s="2"/>
      <c r="O30" s="2"/>
      <c r="Q30" s="2"/>
      <c r="S30" s="2"/>
      <c r="U30" s="2"/>
      <c r="W30" s="2"/>
    </row>
    <row r="31">
      <c r="A31" s="10" t="s">
        <v>92</v>
      </c>
      <c r="B31" s="10" t="s">
        <v>93</v>
      </c>
      <c r="C31" s="15">
        <v>26419.0</v>
      </c>
      <c r="D31" s="24" t="s">
        <v>94</v>
      </c>
      <c r="E31" s="2" t="s">
        <v>426</v>
      </c>
      <c r="F31" s="27" t="str">
        <f>HYPERLINK("mailto:dmsd@culturalcc.com","dmsd@culturalcc.com")</f>
        <v>dmsd@culturalcc.com</v>
      </c>
      <c r="G31" s="28" t="s">
        <v>13</v>
      </c>
      <c r="H31" s="62">
        <v>2010.0</v>
      </c>
      <c r="I31" s="2"/>
      <c r="J31" s="2" t="s">
        <v>427</v>
      </c>
      <c r="K31" s="15">
        <v>40071.0</v>
      </c>
      <c r="L31" s="2" t="s">
        <v>384</v>
      </c>
      <c r="M31" s="15">
        <v>40860.0</v>
      </c>
      <c r="N31" s="2"/>
      <c r="O31" s="2"/>
      <c r="Q31" s="2"/>
      <c r="S31" s="2"/>
      <c r="U31" s="2"/>
      <c r="W31" s="2"/>
    </row>
    <row r="32">
      <c r="A32" s="10" t="s">
        <v>428</v>
      </c>
      <c r="B32" s="10" t="s">
        <v>429</v>
      </c>
      <c r="C32" s="15">
        <v>33079.0</v>
      </c>
      <c r="D32" s="24" t="s">
        <v>430</v>
      </c>
      <c r="E32" s="2" t="s">
        <v>431</v>
      </c>
      <c r="F32" s="27" t="str">
        <f>HYPERLINK("mailto:desiree.dulski@gmail","desiree.dulski@gmail")</f>
        <v>desiree.dulski@gmail</v>
      </c>
      <c r="G32" s="28" t="s">
        <v>109</v>
      </c>
      <c r="H32" s="62">
        <v>2016.0</v>
      </c>
      <c r="I32" s="2"/>
      <c r="J32" s="2" t="s">
        <v>432</v>
      </c>
      <c r="K32" s="15">
        <v>41612.0</v>
      </c>
      <c r="L32" s="2" t="s">
        <v>433</v>
      </c>
      <c r="M32" s="15">
        <v>42594.0</v>
      </c>
      <c r="N32" s="2"/>
      <c r="O32" s="2"/>
      <c r="Q32" s="2"/>
      <c r="S32" s="2"/>
      <c r="U32" s="2"/>
      <c r="W32" s="2"/>
    </row>
    <row r="33">
      <c r="A33" s="10" t="s">
        <v>434</v>
      </c>
      <c r="B33" s="10" t="s">
        <v>435</v>
      </c>
      <c r="C33" s="15">
        <v>30561.0</v>
      </c>
      <c r="D33" s="24" t="s">
        <v>436</v>
      </c>
      <c r="E33" s="2" t="s">
        <v>437</v>
      </c>
      <c r="F33" s="27" t="str">
        <f>HYPERLINK("mailto:teregalente@gmail.com","teregalente@gmail.com")</f>
        <v>teregalente@gmail.com</v>
      </c>
      <c r="G33" s="28" t="s">
        <v>109</v>
      </c>
      <c r="H33" s="62">
        <v>2016.0</v>
      </c>
      <c r="I33" s="2"/>
      <c r="J33" s="2" t="s">
        <v>438</v>
      </c>
      <c r="K33" s="15">
        <v>42191.0</v>
      </c>
      <c r="L33" s="2"/>
      <c r="M33" s="2"/>
      <c r="N33" s="2"/>
      <c r="O33" s="2"/>
      <c r="Q33" s="2"/>
      <c r="S33" s="2"/>
      <c r="U33" s="2"/>
      <c r="W33" s="2"/>
    </row>
    <row r="34">
      <c r="A34" s="10" t="s">
        <v>439</v>
      </c>
      <c r="B34" s="10" t="s">
        <v>440</v>
      </c>
      <c r="C34" s="2"/>
      <c r="D34" s="24" t="s">
        <v>441</v>
      </c>
      <c r="E34" s="2" t="s">
        <v>442</v>
      </c>
      <c r="F34" s="27" t="str">
        <f>HYPERLINK("mailto:bbican77@gmail.com","bbican77@gmail.com")</f>
        <v>bbican77@gmail.com</v>
      </c>
      <c r="G34" s="28" t="s">
        <v>109</v>
      </c>
      <c r="H34" s="62">
        <v>2016.0</v>
      </c>
      <c r="I34" s="2"/>
      <c r="J34" s="2" t="s">
        <v>443</v>
      </c>
      <c r="K34" s="15">
        <v>42242.0</v>
      </c>
      <c r="L34" s="2"/>
      <c r="M34" s="2"/>
      <c r="N34" s="2"/>
      <c r="O34" s="2"/>
      <c r="Q34" s="2"/>
      <c r="S34" s="2"/>
      <c r="U34" s="2"/>
      <c r="W34" s="2"/>
    </row>
    <row r="35">
      <c r="A35" s="10" t="s">
        <v>322</v>
      </c>
      <c r="B35" s="10" t="s">
        <v>444</v>
      </c>
      <c r="C35" s="15">
        <v>29466.0</v>
      </c>
      <c r="D35" s="24" t="s">
        <v>445</v>
      </c>
      <c r="E35" s="2" t="s">
        <v>446</v>
      </c>
      <c r="F35" s="27" t="str">
        <f>HYPERLINK("mailto:vtsaltydog@yahoo.com","vtsaltydog@yahoo.com")</f>
        <v>vtsaltydog@yahoo.com</v>
      </c>
      <c r="G35" s="28" t="s">
        <v>109</v>
      </c>
      <c r="H35" s="62">
        <v>2016.0</v>
      </c>
      <c r="I35" s="2"/>
      <c r="J35" s="2" t="s">
        <v>447</v>
      </c>
      <c r="K35" s="15">
        <v>42343.0</v>
      </c>
      <c r="L35" s="2"/>
      <c r="M35" s="2"/>
      <c r="N35" s="2"/>
      <c r="O35" s="2"/>
      <c r="Q35" s="2"/>
      <c r="S35" s="2"/>
      <c r="U35" s="2"/>
      <c r="W35" s="2"/>
    </row>
    <row r="36">
      <c r="A36" s="10" t="s">
        <v>448</v>
      </c>
      <c r="B36" s="10" t="s">
        <v>449</v>
      </c>
      <c r="C36" s="15">
        <v>33005.0</v>
      </c>
      <c r="D36" s="24" t="s">
        <v>450</v>
      </c>
      <c r="E36" s="2" t="s">
        <v>451</v>
      </c>
      <c r="F36" s="27" t="str">
        <f>HYPERLINK("mailto:amberbriona@gmail.com","amberbriona@gmail.com")</f>
        <v>amberbriona@gmail.com</v>
      </c>
      <c r="G36" s="28" t="s">
        <v>109</v>
      </c>
      <c r="H36" s="62">
        <v>2016.0</v>
      </c>
      <c r="I36" s="2"/>
      <c r="J36" s="2" t="s">
        <v>452</v>
      </c>
      <c r="K36" s="15">
        <v>42623.0</v>
      </c>
      <c r="L36" s="2"/>
      <c r="M36" s="2"/>
      <c r="N36" s="2"/>
      <c r="O36" s="2"/>
      <c r="Q36" s="2"/>
      <c r="S36" s="2"/>
      <c r="U36" s="2"/>
      <c r="W36" s="2"/>
    </row>
    <row r="37">
      <c r="A37" s="10" t="s">
        <v>208</v>
      </c>
      <c r="B37" s="10" t="s">
        <v>453</v>
      </c>
      <c r="C37" s="15">
        <v>28180.0</v>
      </c>
      <c r="D37" s="24" t="s">
        <v>454</v>
      </c>
      <c r="E37" s="2" t="s">
        <v>455</v>
      </c>
      <c r="F37" s="27" t="str">
        <f>HYPERLINK("mailto:nolesfan24@aol.com","nolesfan24@aol.com")</f>
        <v>nolesfan24@aol.com</v>
      </c>
      <c r="G37" s="28" t="s">
        <v>109</v>
      </c>
      <c r="H37" s="62">
        <v>2016.0</v>
      </c>
      <c r="I37" s="2"/>
      <c r="J37" s="2" t="s">
        <v>19</v>
      </c>
      <c r="K37" s="15">
        <v>40484.0</v>
      </c>
      <c r="L37" s="2"/>
      <c r="M37" s="2"/>
      <c r="N37" s="2"/>
      <c r="O37" s="2"/>
      <c r="Q37" s="2"/>
      <c r="S37" s="2"/>
      <c r="U37" s="2"/>
      <c r="W37" s="2"/>
    </row>
    <row r="38">
      <c r="A38" s="10" t="s">
        <v>456</v>
      </c>
      <c r="B38" s="10" t="s">
        <v>457</v>
      </c>
      <c r="C38" s="23">
        <v>42662.0</v>
      </c>
      <c r="D38" s="24" t="s">
        <v>458</v>
      </c>
      <c r="E38" s="2" t="s">
        <v>459</v>
      </c>
      <c r="F38" s="27" t="str">
        <f>HYPERLINK("mailto:dcanipe1019@gmail.com","dcanipe1019@gmail.com")</f>
        <v>dcanipe1019@gmail.com</v>
      </c>
      <c r="G38" s="28" t="s">
        <v>109</v>
      </c>
      <c r="H38" s="62">
        <v>2016.0</v>
      </c>
      <c r="I38" s="2"/>
      <c r="J38" s="2" t="s">
        <v>460</v>
      </c>
      <c r="K38" s="15">
        <v>42186.0</v>
      </c>
      <c r="L38" s="2"/>
      <c r="M38" s="2"/>
      <c r="N38" s="2"/>
      <c r="O38" s="2"/>
      <c r="Q38" s="2"/>
      <c r="S38" s="2"/>
      <c r="U38" s="2"/>
      <c r="W38" s="2"/>
    </row>
    <row r="39">
      <c r="A39" s="10" t="s">
        <v>26</v>
      </c>
      <c r="B39" s="10" t="s">
        <v>461</v>
      </c>
      <c r="C39" s="15">
        <v>31589.0</v>
      </c>
      <c r="D39" s="24" t="s">
        <v>462</v>
      </c>
      <c r="E39" s="2" t="s">
        <v>463</v>
      </c>
      <c r="F39" s="27" t="str">
        <f>HYPERLINK("mailto:amandalovell521@gmail.com","amandalovell521@gmail.com")</f>
        <v>amandalovell521@gmail.com</v>
      </c>
      <c r="G39" s="28" t="s">
        <v>109</v>
      </c>
      <c r="H39" s="62">
        <v>2016.0</v>
      </c>
      <c r="I39" s="2"/>
      <c r="J39" s="2" t="s">
        <v>464</v>
      </c>
      <c r="K39" s="15">
        <v>41780.0</v>
      </c>
      <c r="L39" s="2"/>
      <c r="M39" s="2"/>
      <c r="N39" s="2"/>
      <c r="O39" s="2"/>
      <c r="Q39" s="2"/>
      <c r="S39" s="2"/>
      <c r="U39" s="2"/>
      <c r="W39" s="2"/>
    </row>
    <row r="40">
      <c r="A40" s="10" t="s">
        <v>465</v>
      </c>
      <c r="B40" s="10" t="s">
        <v>466</v>
      </c>
      <c r="C40" s="15">
        <v>29216.0</v>
      </c>
      <c r="D40" s="24" t="s">
        <v>467</v>
      </c>
      <c r="E40" s="2" t="s">
        <v>468</v>
      </c>
      <c r="F40" s="27" t="str">
        <f>HYPERLINK("mailto:TNPJH3x@aol.com","TNPJH3x@aol.com")</f>
        <v>TNPJH3x@aol.com</v>
      </c>
      <c r="G40" s="28" t="s">
        <v>109</v>
      </c>
      <c r="H40" s="62">
        <v>2016.0</v>
      </c>
      <c r="I40" s="2"/>
      <c r="J40" s="2" t="s">
        <v>469</v>
      </c>
      <c r="K40" s="15">
        <v>39949.0</v>
      </c>
      <c r="L40" s="2" t="s">
        <v>470</v>
      </c>
      <c r="M40" s="15">
        <v>41793.0</v>
      </c>
      <c r="N40" s="2"/>
      <c r="O40" s="2"/>
      <c r="Q40" s="2"/>
      <c r="S40" s="2"/>
      <c r="U40" s="2"/>
      <c r="W40" s="2"/>
    </row>
    <row r="41">
      <c r="A41" s="10" t="s">
        <v>471</v>
      </c>
      <c r="B41" s="10" t="s">
        <v>472</v>
      </c>
      <c r="C41" s="15">
        <v>28690.0</v>
      </c>
      <c r="D41" s="24" t="s">
        <v>473</v>
      </c>
      <c r="E41" s="2" t="s">
        <v>474</v>
      </c>
      <c r="F41" s="27" t="str">
        <f>HYPERLINK("mailto:lisaslane@mac.com","lisaslane@mac.com")</f>
        <v>lisaslane@mac.com</v>
      </c>
      <c r="G41" s="28" t="s">
        <v>127</v>
      </c>
      <c r="H41" s="62">
        <v>2016.0</v>
      </c>
      <c r="I41" s="2"/>
      <c r="J41" s="2" t="s">
        <v>475</v>
      </c>
      <c r="K41" s="15">
        <v>42365.0</v>
      </c>
      <c r="L41" s="2" t="s">
        <v>476</v>
      </c>
      <c r="M41" s="15">
        <v>38703.0</v>
      </c>
      <c r="N41" s="2" t="s">
        <v>272</v>
      </c>
      <c r="O41" s="15">
        <v>36583.0</v>
      </c>
      <c r="Q41" s="2"/>
      <c r="S41" s="2"/>
      <c r="U41" s="2"/>
      <c r="W41" s="2"/>
    </row>
    <row r="42">
      <c r="A42" s="10" t="s">
        <v>477</v>
      </c>
      <c r="B42" s="10" t="s">
        <v>447</v>
      </c>
      <c r="C42" s="23">
        <v>42471.0</v>
      </c>
      <c r="D42" s="24" t="s">
        <v>478</v>
      </c>
      <c r="E42" s="2" t="s">
        <v>479</v>
      </c>
      <c r="F42" s="27" t="str">
        <f>HYPERLINK("mailto:allisonfporter@gmail.com","allisonfporter@gmail.com")</f>
        <v>allisonfporter@gmail.com</v>
      </c>
      <c r="G42" s="28" t="s">
        <v>480</v>
      </c>
      <c r="H42" s="62">
        <v>2016.0</v>
      </c>
      <c r="I42" s="2"/>
      <c r="J42" s="2" t="s">
        <v>19</v>
      </c>
      <c r="K42" s="15">
        <v>42397.0</v>
      </c>
      <c r="L42" s="2"/>
      <c r="M42" s="2"/>
      <c r="N42" s="2"/>
      <c r="O42" s="2"/>
      <c r="Q42" s="2"/>
      <c r="S42" s="2"/>
      <c r="U42" s="2"/>
      <c r="W42" s="2"/>
    </row>
    <row r="43">
      <c r="A43" s="10" t="s">
        <v>481</v>
      </c>
      <c r="B43" s="10" t="s">
        <v>482</v>
      </c>
      <c r="C43" s="15">
        <v>31083.0</v>
      </c>
      <c r="D43" s="24" t="s">
        <v>483</v>
      </c>
      <c r="E43" s="2" t="s">
        <v>484</v>
      </c>
      <c r="F43" s="27" t="str">
        <f>HYPERLINK("mailto:jlnewman11@gmail.com","jlnewman11@gmail.com")</f>
        <v>jlnewman11@gmail.com</v>
      </c>
      <c r="G43" s="28" t="s">
        <v>480</v>
      </c>
      <c r="H43" s="62">
        <v>2016.0</v>
      </c>
      <c r="I43" s="2"/>
      <c r="J43" s="2" t="s">
        <v>262</v>
      </c>
      <c r="K43" s="15">
        <v>41707.0</v>
      </c>
      <c r="L43" s="2" t="s">
        <v>485</v>
      </c>
      <c r="M43" s="15">
        <v>42506.0</v>
      </c>
      <c r="N43" s="2"/>
      <c r="O43" s="2"/>
      <c r="Q43" s="2"/>
      <c r="S43" s="2"/>
      <c r="U43" s="2"/>
      <c r="W43" s="2"/>
    </row>
    <row r="44">
      <c r="A44" s="10" t="s">
        <v>486</v>
      </c>
      <c r="B44" s="10" t="s">
        <v>487</v>
      </c>
      <c r="C44" s="15">
        <v>30127.0</v>
      </c>
      <c r="D44" s="24" t="s">
        <v>488</v>
      </c>
      <c r="E44" s="2" t="s">
        <v>489</v>
      </c>
      <c r="F44" s="27" t="str">
        <f>HYPERLINK("mailto:sarahbdmiddleton@gmail.com","sarahbdmiddleton@gmail.com")</f>
        <v>sarahbdmiddleton@gmail.com</v>
      </c>
      <c r="G44" s="28" t="s">
        <v>136</v>
      </c>
      <c r="H44" s="62">
        <v>2016.0</v>
      </c>
      <c r="I44" s="2"/>
      <c r="J44" s="2" t="s">
        <v>262</v>
      </c>
      <c r="K44" s="15">
        <v>41166.0</v>
      </c>
      <c r="L44" s="2" t="s">
        <v>490</v>
      </c>
      <c r="M44" s="15">
        <v>42068.0</v>
      </c>
      <c r="N44" s="2"/>
      <c r="O44" s="2"/>
      <c r="Q44" s="2"/>
      <c r="S44" s="2"/>
      <c r="U44" s="2"/>
      <c r="W44" s="2"/>
    </row>
    <row r="45">
      <c r="A45" s="10" t="s">
        <v>491</v>
      </c>
      <c r="B45" s="10" t="s">
        <v>492</v>
      </c>
      <c r="C45" s="15">
        <v>29523.0</v>
      </c>
      <c r="D45" s="24" t="s">
        <v>493</v>
      </c>
      <c r="E45" s="2" t="s">
        <v>494</v>
      </c>
      <c r="F45" s="27" t="str">
        <f>HYPERLINK("mailto:edrasher01@gmail.com","edrasher01@gmail.com")</f>
        <v>edrasher01@gmail.com</v>
      </c>
      <c r="G45" s="28" t="s">
        <v>136</v>
      </c>
      <c r="H45" s="62">
        <v>2016.0</v>
      </c>
      <c r="I45" s="2"/>
      <c r="J45" s="2" t="s">
        <v>363</v>
      </c>
      <c r="K45" s="15">
        <v>40357.0</v>
      </c>
      <c r="L45" s="2" t="s">
        <v>495</v>
      </c>
      <c r="M45" s="15">
        <v>41440.0</v>
      </c>
      <c r="N45" s="2"/>
      <c r="O45" s="2"/>
      <c r="Q45" s="2"/>
      <c r="S45" s="2"/>
      <c r="U45" s="2"/>
      <c r="W45" s="2"/>
    </row>
    <row r="46">
      <c r="A46" s="10" t="s">
        <v>496</v>
      </c>
      <c r="B46" s="10" t="s">
        <v>497</v>
      </c>
      <c r="C46" s="15">
        <v>30394.0</v>
      </c>
      <c r="D46" s="24" t="s">
        <v>498</v>
      </c>
      <c r="E46" s="2" t="s">
        <v>499</v>
      </c>
      <c r="F46" s="27" t="str">
        <f>HYPERLINK("mailto:lmwall05@gmail.com","lmwall05@gmail.com")</f>
        <v>lmwall05@gmail.com</v>
      </c>
      <c r="G46" s="28" t="s">
        <v>143</v>
      </c>
      <c r="H46" s="62">
        <v>2017.0</v>
      </c>
      <c r="I46" s="2"/>
      <c r="J46" s="2" t="s">
        <v>500</v>
      </c>
      <c r="K46" s="15">
        <v>42518.0</v>
      </c>
      <c r="L46" s="2"/>
      <c r="M46" s="2"/>
      <c r="N46" s="2"/>
      <c r="O46" s="2"/>
      <c r="Q46" s="2"/>
      <c r="S46" s="2"/>
      <c r="U46" s="2"/>
      <c r="W46" s="2"/>
    </row>
    <row r="47">
      <c r="A47" s="10" t="s">
        <v>501</v>
      </c>
      <c r="B47" s="10" t="s">
        <v>221</v>
      </c>
      <c r="C47" s="15">
        <v>31534.0</v>
      </c>
      <c r="D47" s="24" t="s">
        <v>502</v>
      </c>
      <c r="E47" s="2" t="s">
        <v>503</v>
      </c>
      <c r="F47" s="27" t="str">
        <f>HYPERLINK("mailto:marangio@outlook.com","marangio@outlook.com")</f>
        <v>marangio@outlook.com</v>
      </c>
      <c r="G47" s="28" t="s">
        <v>101</v>
      </c>
      <c r="H47" s="62">
        <v>2017.0</v>
      </c>
      <c r="I47" s="2"/>
      <c r="J47" s="2" t="s">
        <v>504</v>
      </c>
      <c r="K47" s="15">
        <v>42376.0</v>
      </c>
      <c r="L47" s="2"/>
      <c r="M47" s="2"/>
      <c r="N47" s="2"/>
      <c r="O47" s="2"/>
      <c r="Q47" s="2"/>
      <c r="S47" s="2"/>
      <c r="U47" s="2"/>
      <c r="W47" s="2"/>
    </row>
    <row r="48">
      <c r="A48" s="10" t="s">
        <v>333</v>
      </c>
      <c r="B48" s="10" t="s">
        <v>505</v>
      </c>
      <c r="C48" s="23">
        <v>42804.0</v>
      </c>
      <c r="D48" s="24" t="s">
        <v>506</v>
      </c>
      <c r="E48" s="2" t="s">
        <v>507</v>
      </c>
      <c r="F48" s="27" t="str">
        <f>HYPERLINK("mailto:hollyback@yahoo.com","hollyback@yahoo.com")</f>
        <v>hollyback@yahoo.com</v>
      </c>
      <c r="G48" s="28" t="s">
        <v>213</v>
      </c>
      <c r="H48" s="62">
        <v>2017.0</v>
      </c>
      <c r="I48" s="2"/>
      <c r="J48" s="2" t="s">
        <v>508</v>
      </c>
      <c r="K48" s="15">
        <v>40097.0</v>
      </c>
      <c r="L48" s="2" t="s">
        <v>15</v>
      </c>
      <c r="M48" s="15">
        <v>38112.0</v>
      </c>
      <c r="N48" s="2"/>
      <c r="O48" s="2"/>
      <c r="Q48" s="2"/>
      <c r="S48" s="2"/>
      <c r="U48" s="2"/>
      <c r="W48" s="2"/>
    </row>
    <row r="49">
      <c r="A49" s="10" t="s">
        <v>509</v>
      </c>
      <c r="B49" s="10" t="s">
        <v>510</v>
      </c>
      <c r="C49" s="15">
        <v>30549.0</v>
      </c>
      <c r="D49" s="24" t="s">
        <v>511</v>
      </c>
      <c r="E49" s="2" t="s">
        <v>512</v>
      </c>
      <c r="F49" s="27" t="str">
        <f>HYPERLINK("mailto:morgan.gawronski21@gmail.com","morgan.gawronski21@gmail.com")</f>
        <v>morgan.gawronski21@gmail.com</v>
      </c>
      <c r="G49" s="28" t="s">
        <v>213</v>
      </c>
      <c r="H49" s="62">
        <v>2017.0</v>
      </c>
      <c r="I49" s="2"/>
      <c r="J49" s="2" t="s">
        <v>513</v>
      </c>
      <c r="K49" s="15">
        <v>41764.0</v>
      </c>
      <c r="L49" s="2"/>
      <c r="M49" s="2"/>
      <c r="N49" s="2"/>
      <c r="O49" s="2"/>
      <c r="Q49" s="2"/>
      <c r="S49" s="2"/>
      <c r="U49" s="2"/>
      <c r="W49" s="2"/>
    </row>
    <row r="50">
      <c r="A50" s="10" t="s">
        <v>486</v>
      </c>
      <c r="B50" s="10" t="s">
        <v>514</v>
      </c>
      <c r="C50" s="23">
        <v>43098.0</v>
      </c>
      <c r="D50" s="24" t="s">
        <v>515</v>
      </c>
      <c r="E50" s="2" t="s">
        <v>516</v>
      </c>
      <c r="F50" s="27" t="str">
        <f>HYPERLINK("mailto:sarah.k.lepak@gmail.com","sarah.k.lepak@gmail.com")</f>
        <v>sarah.k.lepak@gmail.com</v>
      </c>
      <c r="G50" s="28" t="s">
        <v>61</v>
      </c>
      <c r="H50" s="62">
        <v>2017.0</v>
      </c>
      <c r="I50" s="2"/>
      <c r="J50" s="2" t="s">
        <v>517</v>
      </c>
      <c r="K50" s="23">
        <v>42844.0</v>
      </c>
      <c r="L50" s="2" t="s">
        <v>518</v>
      </c>
      <c r="M50" s="23">
        <v>42810.0</v>
      </c>
      <c r="N50" s="2"/>
      <c r="O50" s="2"/>
      <c r="Q50" s="2"/>
      <c r="S50" s="2"/>
      <c r="U50" s="2"/>
      <c r="W50" s="2"/>
    </row>
    <row r="51">
      <c r="A51" s="10" t="s">
        <v>519</v>
      </c>
      <c r="B51" s="10" t="s">
        <v>520</v>
      </c>
      <c r="C51" s="15">
        <v>32635.0</v>
      </c>
      <c r="D51" s="24" t="s">
        <v>521</v>
      </c>
      <c r="E51" s="2" t="s">
        <v>522</v>
      </c>
      <c r="F51" s="27" t="str">
        <f>HYPERLINK("mailto:kathleenkubo07@gmail.com","kathleenkubo07@gmail.com")</f>
        <v>kathleenkubo07@gmail.com</v>
      </c>
      <c r="G51" s="28" t="s">
        <v>347</v>
      </c>
      <c r="H51" s="62">
        <v>2017.0</v>
      </c>
      <c r="I51" s="2"/>
      <c r="J51" s="2" t="s">
        <v>523</v>
      </c>
      <c r="K51" s="15">
        <v>42580.0</v>
      </c>
      <c r="L51" s="2"/>
      <c r="M51" s="2"/>
      <c r="N51" s="2"/>
      <c r="O51" s="2"/>
      <c r="Q51" s="2"/>
      <c r="S51" s="2"/>
      <c r="U51" s="2"/>
      <c r="W51" s="2"/>
    </row>
    <row r="52">
      <c r="A52" s="10" t="s">
        <v>524</v>
      </c>
      <c r="B52" s="10" t="s">
        <v>525</v>
      </c>
      <c r="C52" s="15">
        <v>30151.0</v>
      </c>
      <c r="D52" s="24" t="s">
        <v>526</v>
      </c>
      <c r="E52" s="2" t="s">
        <v>527</v>
      </c>
      <c r="F52" s="27" t="str">
        <f>HYPERLINK("mailto:ARACANELLI1129@yahoo.com","ARACANELLI1129@yahoo.com")</f>
        <v>ARACANELLI1129@yahoo.com</v>
      </c>
      <c r="G52" s="28" t="s">
        <v>347</v>
      </c>
      <c r="H52" s="62">
        <v>2017.0</v>
      </c>
      <c r="I52" s="2"/>
      <c r="J52" s="2" t="s">
        <v>528</v>
      </c>
      <c r="K52" s="15">
        <v>40887.0</v>
      </c>
      <c r="L52" s="2" t="s">
        <v>19</v>
      </c>
      <c r="M52" s="15">
        <v>41954.0</v>
      </c>
      <c r="N52" s="2" t="s">
        <v>529</v>
      </c>
      <c r="O52" s="63">
        <v>42856.0</v>
      </c>
      <c r="Q52" s="2"/>
      <c r="S52" s="2"/>
      <c r="U52" s="2"/>
      <c r="W52" s="2"/>
    </row>
    <row r="53">
      <c r="A53" s="10" t="s">
        <v>530</v>
      </c>
      <c r="B53" s="10" t="s">
        <v>531</v>
      </c>
      <c r="C53" s="15">
        <v>31509.0</v>
      </c>
      <c r="D53" s="24" t="s">
        <v>532</v>
      </c>
      <c r="E53" s="2" t="s">
        <v>533</v>
      </c>
      <c r="F53" s="27" t="str">
        <f>HYPERLINK("mailto:ginnylee53@gmail.com","ginnylee53@gmail.com")</f>
        <v>ginnylee53@gmail.com</v>
      </c>
      <c r="G53" s="28" t="s">
        <v>327</v>
      </c>
      <c r="H53" s="62">
        <v>2017.0</v>
      </c>
      <c r="I53" s="2"/>
      <c r="J53" s="2" t="s">
        <v>534</v>
      </c>
      <c r="K53" s="2"/>
      <c r="L53" s="2"/>
      <c r="M53" s="2"/>
      <c r="N53" s="2"/>
      <c r="O53" s="2"/>
      <c r="Q53" s="2"/>
      <c r="S53" s="2"/>
      <c r="U53" s="2"/>
      <c r="W53" s="2"/>
    </row>
    <row r="54">
      <c r="A54" s="10" t="s">
        <v>535</v>
      </c>
      <c r="B54" s="10" t="s">
        <v>536</v>
      </c>
      <c r="C54" s="23">
        <v>42804.0</v>
      </c>
      <c r="D54" s="24" t="s">
        <v>537</v>
      </c>
      <c r="E54" s="2" t="s">
        <v>538</v>
      </c>
      <c r="F54" s="27" t="str">
        <f>HYPERLINK("mailto:ashleighxbentley@gmail.com","ashleighxbentley@gmail.com")</f>
        <v>ashleighxbentley@gmail.com</v>
      </c>
      <c r="G54" s="28" t="s">
        <v>327</v>
      </c>
      <c r="H54" s="62">
        <v>2017.0</v>
      </c>
      <c r="I54" s="2"/>
      <c r="J54" s="2" t="s">
        <v>539</v>
      </c>
      <c r="K54" s="15">
        <v>42259.0</v>
      </c>
      <c r="L54" s="2"/>
      <c r="M54" s="2"/>
      <c r="N54" s="2"/>
      <c r="O54" s="2"/>
      <c r="Q54" s="2"/>
      <c r="S54" s="2"/>
      <c r="U54" s="2"/>
      <c r="W54" s="2"/>
    </row>
    <row r="55">
      <c r="A55" s="10" t="s">
        <v>540</v>
      </c>
      <c r="B55" s="64" t="s">
        <v>541</v>
      </c>
      <c r="C55" s="15">
        <v>30181.0</v>
      </c>
      <c r="D55" s="24" t="s">
        <v>542</v>
      </c>
      <c r="E55" s="2" t="s">
        <v>543</v>
      </c>
      <c r="F55" s="27" t="str">
        <f>HYPERLINK("mailto:blairryan@aol.com","blairryan@aol.com")</f>
        <v>blairryan@aol.com</v>
      </c>
      <c r="G55" s="28" t="s">
        <v>383</v>
      </c>
      <c r="H55" s="62">
        <v>2017.0</v>
      </c>
      <c r="I55" s="2"/>
      <c r="J55" s="2" t="s">
        <v>544</v>
      </c>
      <c r="K55" s="15">
        <v>42387.0</v>
      </c>
      <c r="L55" s="2"/>
      <c r="M55" s="2"/>
      <c r="N55" s="2"/>
      <c r="O55" s="2"/>
      <c r="Q55" s="2"/>
      <c r="S55" s="2"/>
      <c r="U55" s="2"/>
      <c r="W55" s="2"/>
    </row>
    <row r="56">
      <c r="A56" s="65" t="s">
        <v>545</v>
      </c>
      <c r="B56" s="65" t="s">
        <v>546</v>
      </c>
      <c r="C56" s="2"/>
      <c r="D56" s="2"/>
      <c r="E56" s="2"/>
      <c r="F56" s="2"/>
      <c r="G56" s="2"/>
      <c r="H56" s="62"/>
      <c r="I56" s="2"/>
      <c r="J56" s="2"/>
      <c r="K56" s="2"/>
      <c r="L56" s="2"/>
      <c r="M56" s="2"/>
      <c r="N56" s="2"/>
      <c r="O56" s="2"/>
      <c r="Q56" s="2"/>
      <c r="S56" s="2"/>
      <c r="U56" s="2"/>
      <c r="W56" s="2"/>
    </row>
    <row r="57">
      <c r="A57" s="65" t="s">
        <v>547</v>
      </c>
      <c r="B57" s="65" t="s">
        <v>548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  <c r="S57" s="2"/>
      <c r="U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  <c r="S58" s="2"/>
      <c r="U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  <c r="S59" s="2"/>
      <c r="U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  <c r="S60" s="2"/>
      <c r="U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  <c r="S61" s="2"/>
      <c r="U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  <c r="S62" s="2"/>
      <c r="U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  <c r="S63" s="2"/>
      <c r="U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  <c r="S64" s="2"/>
      <c r="U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  <c r="S65" s="2"/>
      <c r="U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  <c r="S66" s="2"/>
      <c r="U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  <c r="S67" s="2"/>
      <c r="U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  <c r="S68" s="2"/>
      <c r="U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  <c r="S69" s="2"/>
      <c r="U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  <c r="S70" s="2"/>
      <c r="U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  <c r="S71" s="2"/>
      <c r="U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  <c r="S72" s="2"/>
      <c r="U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  <c r="S73" s="2"/>
      <c r="U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  <c r="S74" s="2"/>
      <c r="U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  <c r="S75" s="2"/>
      <c r="U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  <c r="S76" s="2"/>
      <c r="U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  <c r="S77" s="2"/>
      <c r="U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  <c r="S78" s="2"/>
      <c r="U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  <c r="S79" s="2"/>
      <c r="U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  <c r="S80" s="2"/>
      <c r="U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  <c r="S81" s="2"/>
      <c r="U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  <c r="S82" s="2"/>
      <c r="U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  <c r="S83" s="2"/>
      <c r="U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  <c r="S84" s="2"/>
      <c r="U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  <c r="S85" s="2"/>
      <c r="U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  <c r="S86" s="2"/>
      <c r="U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  <c r="S87" s="2"/>
      <c r="U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  <c r="S88" s="2"/>
      <c r="U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  <c r="S89" s="2"/>
      <c r="U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  <c r="S90" s="2"/>
      <c r="U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  <c r="S91" s="2"/>
      <c r="U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  <c r="S92" s="2"/>
      <c r="U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  <c r="S93" s="2"/>
      <c r="U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  <c r="S94" s="2"/>
      <c r="U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  <c r="S95" s="2"/>
      <c r="U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  <c r="S96" s="2"/>
      <c r="U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  <c r="S97" s="2"/>
      <c r="U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  <c r="S98" s="2"/>
      <c r="U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  <c r="S99" s="2"/>
      <c r="U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  <c r="S100" s="2"/>
      <c r="U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  <c r="S101" s="2"/>
      <c r="U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  <c r="S102" s="2"/>
      <c r="U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  <c r="S103" s="2"/>
      <c r="U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  <c r="S104" s="2"/>
      <c r="U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  <c r="S105" s="2"/>
      <c r="U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  <c r="S106" s="2"/>
      <c r="U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  <c r="S107" s="2"/>
      <c r="U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  <c r="S108" s="2"/>
      <c r="U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  <c r="S109" s="2"/>
      <c r="U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  <c r="S110" s="2"/>
      <c r="U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  <c r="S111" s="2"/>
      <c r="U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  <c r="S112" s="2"/>
      <c r="U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  <c r="S113" s="2"/>
      <c r="U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  <c r="S114" s="2"/>
      <c r="U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  <c r="S115" s="2"/>
      <c r="U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  <c r="S116" s="2"/>
      <c r="U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  <c r="S117" s="2"/>
      <c r="U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  <c r="S118" s="2"/>
      <c r="U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  <c r="S119" s="2"/>
      <c r="U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  <c r="S120" s="2"/>
      <c r="U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  <c r="S121" s="2"/>
      <c r="U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  <c r="S122" s="2"/>
      <c r="U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  <c r="S123" s="2"/>
      <c r="U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  <c r="S124" s="2"/>
      <c r="U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  <c r="S125" s="2"/>
      <c r="U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  <c r="S126" s="2"/>
      <c r="U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  <c r="S127" s="2"/>
      <c r="U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  <c r="S128" s="2"/>
      <c r="U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  <c r="S129" s="2"/>
      <c r="U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  <c r="S130" s="2"/>
      <c r="U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  <c r="S131" s="2"/>
      <c r="U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  <c r="S132" s="2"/>
      <c r="U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  <c r="S133" s="2"/>
      <c r="U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  <c r="S134" s="2"/>
      <c r="U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  <c r="S135" s="2"/>
      <c r="U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  <c r="S136" s="2"/>
      <c r="U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  <c r="S137" s="2"/>
      <c r="U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  <c r="S138" s="2"/>
      <c r="U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  <c r="S139" s="2"/>
      <c r="U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  <c r="S140" s="2"/>
      <c r="U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  <c r="S141" s="2"/>
      <c r="U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  <c r="S142" s="2"/>
      <c r="U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  <c r="S143" s="2"/>
      <c r="U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  <c r="S144" s="2"/>
      <c r="U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  <c r="S145" s="2"/>
      <c r="U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  <c r="S146" s="2"/>
      <c r="U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  <c r="S147" s="2"/>
      <c r="U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  <c r="S148" s="2"/>
      <c r="U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  <c r="S149" s="2"/>
      <c r="U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  <c r="S150" s="2"/>
      <c r="U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  <c r="S151" s="2"/>
      <c r="U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  <c r="S152" s="2"/>
      <c r="U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  <c r="S153" s="2"/>
      <c r="U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  <c r="S154" s="2"/>
      <c r="U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  <c r="S155" s="2"/>
      <c r="U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  <c r="S156" s="2"/>
      <c r="U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  <c r="S157" s="2"/>
      <c r="U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  <c r="S158" s="2"/>
      <c r="U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  <c r="S159" s="2"/>
      <c r="U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  <c r="S160" s="2"/>
      <c r="U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  <c r="S161" s="2"/>
      <c r="U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  <c r="S162" s="2"/>
      <c r="U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  <c r="S163" s="2"/>
      <c r="U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  <c r="S164" s="2"/>
      <c r="U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  <c r="S165" s="2"/>
      <c r="U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  <c r="S166" s="2"/>
      <c r="U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  <c r="S167" s="2"/>
      <c r="U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  <c r="S168" s="2"/>
      <c r="U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  <c r="S169" s="2"/>
      <c r="U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  <c r="S170" s="2"/>
      <c r="U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  <c r="S171" s="2"/>
      <c r="U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  <c r="S172" s="2"/>
      <c r="U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  <c r="S173" s="2"/>
      <c r="U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  <c r="S174" s="2"/>
      <c r="U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  <c r="S175" s="2"/>
      <c r="U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  <c r="S176" s="2"/>
      <c r="U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  <c r="S177" s="2"/>
      <c r="U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  <c r="S178" s="2"/>
      <c r="U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  <c r="S179" s="2"/>
      <c r="U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  <c r="S180" s="2"/>
      <c r="U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  <c r="S181" s="2"/>
      <c r="U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  <c r="S182" s="2"/>
      <c r="U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  <c r="S183" s="2"/>
      <c r="U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  <c r="S184" s="2"/>
      <c r="U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S185" s="2"/>
      <c r="U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  <c r="S186" s="2"/>
      <c r="U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  <c r="S187" s="2"/>
      <c r="U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  <c r="S188" s="2"/>
      <c r="U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  <c r="S189" s="2"/>
      <c r="U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  <c r="S190" s="2"/>
      <c r="U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  <c r="S191" s="2"/>
      <c r="U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  <c r="S192" s="2"/>
      <c r="U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  <c r="S193" s="2"/>
      <c r="U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  <c r="S194" s="2"/>
      <c r="U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  <c r="S195" s="2"/>
      <c r="U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  <c r="S196" s="2"/>
      <c r="U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  <c r="S197" s="2"/>
      <c r="U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  <c r="S198" s="2"/>
      <c r="U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  <c r="S199" s="2"/>
      <c r="U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  <c r="S200" s="2"/>
      <c r="U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  <c r="S201" s="2"/>
      <c r="U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  <c r="S202" s="2"/>
      <c r="U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  <c r="S203" s="2"/>
      <c r="U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  <c r="S204" s="2"/>
      <c r="U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  <c r="S205" s="2"/>
      <c r="U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  <c r="S206" s="2"/>
      <c r="U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  <c r="S207" s="2"/>
      <c r="U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  <c r="S208" s="2"/>
      <c r="U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  <c r="S209" s="2"/>
      <c r="U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  <c r="S210" s="2"/>
      <c r="U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  <c r="S211" s="2"/>
      <c r="U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  <c r="S212" s="2"/>
      <c r="U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  <c r="S213" s="2"/>
      <c r="U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  <c r="S214" s="2"/>
      <c r="U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  <c r="S215" s="2"/>
      <c r="U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  <c r="S216" s="2"/>
      <c r="U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  <c r="S217" s="2"/>
      <c r="U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  <c r="S218" s="2"/>
      <c r="U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  <c r="S219" s="2"/>
      <c r="U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S220" s="2"/>
      <c r="U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  <c r="S221" s="2"/>
      <c r="U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  <c r="S222" s="2"/>
      <c r="U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  <c r="S223" s="2"/>
      <c r="U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  <c r="S224" s="2"/>
      <c r="U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  <c r="S225" s="2"/>
      <c r="U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  <c r="S226" s="2"/>
      <c r="U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  <c r="S227" s="2"/>
      <c r="U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  <c r="S228" s="2"/>
      <c r="U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  <c r="S229" s="2"/>
      <c r="U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  <c r="S230" s="2"/>
      <c r="U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  <c r="S231" s="2"/>
      <c r="U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  <c r="S232" s="2"/>
      <c r="U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  <c r="S233" s="2"/>
      <c r="U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  <c r="S234" s="2"/>
      <c r="U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  <c r="S235" s="2"/>
      <c r="U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  <c r="S236" s="2"/>
      <c r="U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  <c r="S237" s="2"/>
      <c r="U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  <c r="S238" s="2"/>
      <c r="U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  <c r="S239" s="2"/>
      <c r="U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  <c r="S240" s="2"/>
      <c r="U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  <c r="S241" s="2"/>
      <c r="U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  <c r="S242" s="2"/>
      <c r="U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  <c r="S243" s="2"/>
      <c r="U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  <c r="S244" s="2"/>
      <c r="U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  <c r="S245" s="2"/>
      <c r="U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  <c r="S246" s="2"/>
      <c r="U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  <c r="S247" s="2"/>
      <c r="U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  <c r="S248" s="2"/>
      <c r="U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  <c r="S249" s="2"/>
      <c r="U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  <c r="S250" s="2"/>
      <c r="U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  <c r="S251" s="2"/>
      <c r="U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  <c r="S252" s="2"/>
      <c r="U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  <c r="S253" s="2"/>
      <c r="U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  <c r="S254" s="2"/>
      <c r="U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  <c r="S255" s="2"/>
      <c r="U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  <c r="S256" s="2"/>
      <c r="U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  <c r="S257" s="2"/>
      <c r="U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  <c r="S258" s="2"/>
      <c r="U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  <c r="S259" s="2"/>
      <c r="U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  <c r="S260" s="2"/>
      <c r="U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  <c r="S261" s="2"/>
      <c r="U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  <c r="S262" s="2"/>
      <c r="U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  <c r="S263" s="2"/>
      <c r="U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  <c r="S264" s="2"/>
      <c r="U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  <c r="S265" s="2"/>
      <c r="U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  <c r="S266" s="2"/>
      <c r="U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  <c r="S267" s="2"/>
      <c r="U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  <c r="S268" s="2"/>
      <c r="U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  <c r="S269" s="2"/>
      <c r="U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  <c r="S270" s="2"/>
      <c r="U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  <c r="S271" s="2"/>
      <c r="U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  <c r="S272" s="2"/>
      <c r="U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  <c r="S273" s="2"/>
      <c r="U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  <c r="S274" s="2"/>
      <c r="U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  <c r="S275" s="2"/>
      <c r="U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  <c r="S276" s="2"/>
      <c r="U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  <c r="S277" s="2"/>
      <c r="U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  <c r="S278" s="2"/>
      <c r="U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  <c r="S279" s="2"/>
      <c r="U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  <c r="S280" s="2"/>
      <c r="U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  <c r="S281" s="2"/>
      <c r="U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  <c r="S282" s="2"/>
      <c r="U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  <c r="S283" s="2"/>
      <c r="U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  <c r="S284" s="2"/>
      <c r="U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  <c r="S285" s="2"/>
      <c r="U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  <c r="S286" s="2"/>
      <c r="U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  <c r="S287" s="2"/>
      <c r="U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  <c r="S288" s="2"/>
      <c r="U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  <c r="S289" s="2"/>
      <c r="U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  <c r="S290" s="2"/>
      <c r="U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  <c r="S291" s="2"/>
      <c r="U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  <c r="S292" s="2"/>
      <c r="U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  <c r="S293" s="2"/>
      <c r="U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  <c r="S294" s="2"/>
      <c r="U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  <c r="S295" s="2"/>
      <c r="U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  <c r="S296" s="2"/>
      <c r="U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  <c r="S297" s="2"/>
      <c r="U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  <c r="S298" s="2"/>
      <c r="U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  <c r="S299" s="2"/>
      <c r="U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  <c r="S300" s="2"/>
      <c r="U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  <c r="S301" s="2"/>
      <c r="U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  <c r="S302" s="2"/>
      <c r="U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  <c r="S303" s="2"/>
      <c r="U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  <c r="S304" s="2"/>
      <c r="U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  <c r="S305" s="2"/>
      <c r="U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  <c r="S306" s="2"/>
      <c r="U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  <c r="S307" s="2"/>
      <c r="U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  <c r="S308" s="2"/>
      <c r="U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  <c r="S309" s="2"/>
      <c r="U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  <c r="S310" s="2"/>
      <c r="U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  <c r="S311" s="2"/>
      <c r="U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  <c r="S312" s="2"/>
      <c r="U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  <c r="S313" s="2"/>
      <c r="U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  <c r="S314" s="2"/>
      <c r="U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  <c r="S315" s="2"/>
      <c r="U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  <c r="S316" s="2"/>
      <c r="U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  <c r="S317" s="2"/>
      <c r="U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  <c r="S318" s="2"/>
      <c r="U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  <c r="S319" s="2"/>
      <c r="U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  <c r="S320" s="2"/>
      <c r="U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  <c r="S321" s="2"/>
      <c r="U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  <c r="S322" s="2"/>
      <c r="U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  <c r="S323" s="2"/>
      <c r="U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  <c r="S324" s="2"/>
      <c r="U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  <c r="S325" s="2"/>
      <c r="U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  <c r="S326" s="2"/>
      <c r="U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  <c r="S327" s="2"/>
      <c r="U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  <c r="S328" s="2"/>
      <c r="U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  <c r="S329" s="2"/>
      <c r="U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  <c r="S330" s="2"/>
      <c r="U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  <c r="S331" s="2"/>
      <c r="U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  <c r="S332" s="2"/>
      <c r="U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  <c r="S333" s="2"/>
      <c r="U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  <c r="S334" s="2"/>
      <c r="U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  <c r="S335" s="2"/>
      <c r="U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  <c r="S336" s="2"/>
      <c r="U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  <c r="S337" s="2"/>
      <c r="U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  <c r="S338" s="2"/>
      <c r="U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  <c r="S339" s="2"/>
      <c r="U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  <c r="S340" s="2"/>
      <c r="U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  <c r="S341" s="2"/>
      <c r="U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  <c r="S342" s="2"/>
      <c r="U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  <c r="S343" s="2"/>
      <c r="U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  <c r="S344" s="2"/>
      <c r="U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  <c r="S345" s="2"/>
      <c r="U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  <c r="S346" s="2"/>
      <c r="U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  <c r="S347" s="2"/>
      <c r="U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  <c r="S348" s="2"/>
      <c r="U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  <c r="S349" s="2"/>
      <c r="U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  <c r="S350" s="2"/>
      <c r="U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  <c r="S351" s="2"/>
      <c r="U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  <c r="S352" s="2"/>
      <c r="U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  <c r="S353" s="2"/>
      <c r="U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  <c r="S354" s="2"/>
      <c r="U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  <c r="S355" s="2"/>
      <c r="U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  <c r="S356" s="2"/>
      <c r="U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  <c r="S357" s="2"/>
      <c r="U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  <c r="S358" s="2"/>
      <c r="U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  <c r="S359" s="2"/>
      <c r="U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  <c r="S360" s="2"/>
      <c r="U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  <c r="S361" s="2"/>
      <c r="U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  <c r="S362" s="2"/>
      <c r="U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  <c r="S363" s="2"/>
      <c r="U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  <c r="S364" s="2"/>
      <c r="U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  <c r="S365" s="2"/>
      <c r="U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  <c r="S366" s="2"/>
      <c r="U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  <c r="S367" s="2"/>
      <c r="U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  <c r="S368" s="2"/>
      <c r="U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  <c r="S369" s="2"/>
      <c r="U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  <c r="S370" s="2"/>
      <c r="U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  <c r="S371" s="2"/>
      <c r="U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  <c r="S372" s="2"/>
      <c r="U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  <c r="S373" s="2"/>
      <c r="U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  <c r="S374" s="2"/>
      <c r="U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  <c r="S375" s="2"/>
      <c r="U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  <c r="S376" s="2"/>
      <c r="U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  <c r="S377" s="2"/>
      <c r="U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  <c r="S378" s="2"/>
      <c r="U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  <c r="S379" s="2"/>
      <c r="U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  <c r="S380" s="2"/>
      <c r="U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  <c r="S381" s="2"/>
      <c r="U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  <c r="S382" s="2"/>
      <c r="U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  <c r="S383" s="2"/>
      <c r="U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  <c r="S384" s="2"/>
      <c r="U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  <c r="S385" s="2"/>
      <c r="U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  <c r="S386" s="2"/>
      <c r="U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  <c r="S387" s="2"/>
      <c r="U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  <c r="S388" s="2"/>
      <c r="U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  <c r="S389" s="2"/>
      <c r="U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  <c r="S390" s="2"/>
      <c r="U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  <c r="S391" s="2"/>
      <c r="U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  <c r="S392" s="2"/>
      <c r="U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  <c r="S393" s="2"/>
      <c r="U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  <c r="S394" s="2"/>
      <c r="U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  <c r="S395" s="2"/>
      <c r="U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  <c r="S396" s="2"/>
      <c r="U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  <c r="S397" s="2"/>
      <c r="U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  <c r="S398" s="2"/>
      <c r="U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  <c r="S399" s="2"/>
      <c r="U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  <c r="S400" s="2"/>
      <c r="U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  <c r="S401" s="2"/>
      <c r="U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  <c r="S402" s="2"/>
      <c r="U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  <c r="S403" s="2"/>
      <c r="U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  <c r="S404" s="2"/>
      <c r="U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  <c r="S405" s="2"/>
      <c r="U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  <c r="S406" s="2"/>
      <c r="U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  <c r="S407" s="2"/>
      <c r="U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  <c r="S408" s="2"/>
      <c r="U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  <c r="S409" s="2"/>
      <c r="U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  <c r="S410" s="2"/>
      <c r="U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  <c r="S411" s="2"/>
      <c r="U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  <c r="S412" s="2"/>
      <c r="U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  <c r="S413" s="2"/>
      <c r="U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  <c r="S414" s="2"/>
      <c r="U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  <c r="S415" s="2"/>
      <c r="U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  <c r="S416" s="2"/>
      <c r="U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  <c r="S417" s="2"/>
      <c r="U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  <c r="S418" s="2"/>
      <c r="U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  <c r="S419" s="2"/>
      <c r="U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  <c r="S420" s="2"/>
      <c r="U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  <c r="S421" s="2"/>
      <c r="U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  <c r="S422" s="2"/>
      <c r="U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  <c r="S423" s="2"/>
      <c r="U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  <c r="S424" s="2"/>
      <c r="U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  <c r="S425" s="2"/>
      <c r="U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  <c r="S426" s="2"/>
      <c r="U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  <c r="S427" s="2"/>
      <c r="U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  <c r="S428" s="2"/>
      <c r="U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  <c r="S429" s="2"/>
      <c r="U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  <c r="S430" s="2"/>
      <c r="U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  <c r="S431" s="2"/>
      <c r="U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  <c r="S432" s="2"/>
      <c r="U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  <c r="S433" s="2"/>
      <c r="U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  <c r="S434" s="2"/>
      <c r="U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  <c r="S435" s="2"/>
      <c r="U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  <c r="S436" s="2"/>
      <c r="U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  <c r="S437" s="2"/>
      <c r="U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  <c r="S438" s="2"/>
      <c r="U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  <c r="S439" s="2"/>
      <c r="U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  <c r="S440" s="2"/>
      <c r="U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  <c r="S441" s="2"/>
      <c r="U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  <c r="S442" s="2"/>
      <c r="U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  <c r="S443" s="2"/>
      <c r="U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  <c r="S444" s="2"/>
      <c r="U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  <c r="S445" s="2"/>
      <c r="U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  <c r="S446" s="2"/>
      <c r="U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  <c r="S447" s="2"/>
      <c r="U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  <c r="S448" s="2"/>
      <c r="U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  <c r="S449" s="2"/>
      <c r="U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  <c r="S450" s="2"/>
      <c r="U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  <c r="S451" s="2"/>
      <c r="U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  <c r="S452" s="2"/>
      <c r="U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  <c r="S453" s="2"/>
      <c r="U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  <c r="S454" s="2"/>
      <c r="U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  <c r="S455" s="2"/>
      <c r="U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  <c r="S456" s="2"/>
      <c r="U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  <c r="S457" s="2"/>
      <c r="U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  <c r="S458" s="2"/>
      <c r="U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  <c r="S459" s="2"/>
      <c r="U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  <c r="S460" s="2"/>
      <c r="U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  <c r="S461" s="2"/>
      <c r="U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  <c r="S462" s="2"/>
      <c r="U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  <c r="S463" s="2"/>
      <c r="U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  <c r="S464" s="2"/>
      <c r="U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  <c r="S465" s="2"/>
      <c r="U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  <c r="S466" s="2"/>
      <c r="U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  <c r="S467" s="2"/>
      <c r="U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  <c r="S468" s="2"/>
      <c r="U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  <c r="S469" s="2"/>
      <c r="U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  <c r="S470" s="2"/>
      <c r="U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  <c r="S471" s="2"/>
      <c r="U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  <c r="S472" s="2"/>
      <c r="U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  <c r="S473" s="2"/>
      <c r="U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  <c r="S474" s="2"/>
      <c r="U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  <c r="S475" s="2"/>
      <c r="U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  <c r="S476" s="2"/>
      <c r="U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  <c r="S477" s="2"/>
      <c r="U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  <c r="S478" s="2"/>
      <c r="U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  <c r="S479" s="2"/>
      <c r="U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  <c r="S480" s="2"/>
      <c r="U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  <c r="S481" s="2"/>
      <c r="U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  <c r="S482" s="2"/>
      <c r="U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  <c r="S483" s="2"/>
      <c r="U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  <c r="S484" s="2"/>
      <c r="U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  <c r="S485" s="2"/>
      <c r="U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  <c r="S486" s="2"/>
      <c r="U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  <c r="S487" s="2"/>
      <c r="U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  <c r="S488" s="2"/>
      <c r="U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  <c r="S489" s="2"/>
      <c r="U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  <c r="S490" s="2"/>
      <c r="U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  <c r="S491" s="2"/>
      <c r="U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  <c r="S492" s="2"/>
      <c r="U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  <c r="S493" s="2"/>
      <c r="U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  <c r="S494" s="2"/>
      <c r="U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  <c r="S495" s="2"/>
      <c r="U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  <c r="S496" s="2"/>
      <c r="U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  <c r="S497" s="2"/>
      <c r="U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  <c r="S498" s="2"/>
      <c r="U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  <c r="S499" s="2"/>
      <c r="U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  <c r="S500" s="2"/>
      <c r="U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  <c r="S501" s="2"/>
      <c r="U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  <c r="S502" s="2"/>
      <c r="U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  <c r="S503" s="2"/>
      <c r="U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  <c r="S504" s="2"/>
      <c r="U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  <c r="S505" s="2"/>
      <c r="U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  <c r="S506" s="2"/>
      <c r="U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  <c r="S507" s="2"/>
      <c r="U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  <c r="S508" s="2"/>
      <c r="U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  <c r="S509" s="2"/>
      <c r="U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  <c r="S510" s="2"/>
      <c r="U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  <c r="S511" s="2"/>
      <c r="U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  <c r="S512" s="2"/>
      <c r="U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  <c r="S513" s="2"/>
      <c r="U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  <c r="S514" s="2"/>
      <c r="U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  <c r="S515" s="2"/>
      <c r="U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  <c r="S516" s="2"/>
      <c r="U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  <c r="S517" s="2"/>
      <c r="U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  <c r="S518" s="2"/>
      <c r="U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  <c r="S519" s="2"/>
      <c r="U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  <c r="S520" s="2"/>
      <c r="U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  <c r="S521" s="2"/>
      <c r="U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  <c r="S522" s="2"/>
      <c r="U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  <c r="S523" s="2"/>
      <c r="U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  <c r="S524" s="2"/>
      <c r="U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  <c r="S525" s="2"/>
      <c r="U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  <c r="S526" s="2"/>
      <c r="U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  <c r="S527" s="2"/>
      <c r="U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  <c r="S528" s="2"/>
      <c r="U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  <c r="S529" s="2"/>
      <c r="U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  <c r="S530" s="2"/>
      <c r="U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  <c r="S531" s="2"/>
      <c r="U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  <c r="S532" s="2"/>
      <c r="U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  <c r="S533" s="2"/>
      <c r="U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  <c r="S534" s="2"/>
      <c r="U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  <c r="S535" s="2"/>
      <c r="U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  <c r="S536" s="2"/>
      <c r="U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  <c r="S537" s="2"/>
      <c r="U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  <c r="S538" s="2"/>
      <c r="U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  <c r="S539" s="2"/>
      <c r="U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  <c r="S540" s="2"/>
      <c r="U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  <c r="S541" s="2"/>
      <c r="U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  <c r="S542" s="2"/>
      <c r="U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  <c r="S543" s="2"/>
      <c r="U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  <c r="S544" s="2"/>
      <c r="U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  <c r="S545" s="2"/>
      <c r="U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  <c r="S546" s="2"/>
      <c r="U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  <c r="S547" s="2"/>
      <c r="U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  <c r="S548" s="2"/>
      <c r="U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  <c r="S549" s="2"/>
      <c r="U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  <c r="S550" s="2"/>
      <c r="U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  <c r="S551" s="2"/>
      <c r="U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  <c r="S552" s="2"/>
      <c r="U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  <c r="S553" s="2"/>
      <c r="U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  <c r="S554" s="2"/>
      <c r="U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  <c r="S555" s="2"/>
      <c r="U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  <c r="S556" s="2"/>
      <c r="U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  <c r="S557" s="2"/>
      <c r="U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  <c r="S558" s="2"/>
      <c r="U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  <c r="S559" s="2"/>
      <c r="U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  <c r="S560" s="2"/>
      <c r="U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  <c r="S561" s="2"/>
      <c r="U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  <c r="S562" s="2"/>
      <c r="U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  <c r="S563" s="2"/>
      <c r="U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  <c r="S564" s="2"/>
      <c r="U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  <c r="S565" s="2"/>
      <c r="U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  <c r="S566" s="2"/>
      <c r="U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  <c r="S567" s="2"/>
      <c r="U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  <c r="S568" s="2"/>
      <c r="U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  <c r="S569" s="2"/>
      <c r="U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  <c r="S570" s="2"/>
      <c r="U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  <c r="S571" s="2"/>
      <c r="U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  <c r="S572" s="2"/>
      <c r="U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  <c r="S573" s="2"/>
      <c r="U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  <c r="S574" s="2"/>
      <c r="U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  <c r="S575" s="2"/>
      <c r="U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  <c r="S576" s="2"/>
      <c r="U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  <c r="S577" s="2"/>
      <c r="U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  <c r="S578" s="2"/>
      <c r="U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  <c r="S579" s="2"/>
      <c r="U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  <c r="S580" s="2"/>
      <c r="U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  <c r="S581" s="2"/>
      <c r="U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  <c r="S582" s="2"/>
      <c r="U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  <c r="S583" s="2"/>
      <c r="U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  <c r="S584" s="2"/>
      <c r="U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  <c r="S585" s="2"/>
      <c r="U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  <c r="S586" s="2"/>
      <c r="U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  <c r="S587" s="2"/>
      <c r="U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  <c r="S588" s="2"/>
      <c r="U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  <c r="S589" s="2"/>
      <c r="U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  <c r="S590" s="2"/>
      <c r="U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  <c r="S591" s="2"/>
      <c r="U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  <c r="S592" s="2"/>
      <c r="U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  <c r="S593" s="2"/>
      <c r="U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  <c r="S594" s="2"/>
      <c r="U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  <c r="S595" s="2"/>
      <c r="U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  <c r="S596" s="2"/>
      <c r="U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  <c r="S597" s="2"/>
      <c r="U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  <c r="S598" s="2"/>
      <c r="U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  <c r="S599" s="2"/>
      <c r="U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  <c r="S600" s="2"/>
      <c r="U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  <c r="S601" s="2"/>
      <c r="U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  <c r="S602" s="2"/>
      <c r="U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  <c r="S603" s="2"/>
      <c r="U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  <c r="S604" s="2"/>
      <c r="U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  <c r="S605" s="2"/>
      <c r="U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  <c r="S606" s="2"/>
      <c r="U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  <c r="S607" s="2"/>
      <c r="U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  <c r="S608" s="2"/>
      <c r="U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  <c r="S609" s="2"/>
      <c r="U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  <c r="S610" s="2"/>
      <c r="U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  <c r="S611" s="2"/>
      <c r="U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  <c r="S612" s="2"/>
      <c r="U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  <c r="S613" s="2"/>
      <c r="U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  <c r="S614" s="2"/>
      <c r="U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  <c r="S615" s="2"/>
      <c r="U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  <c r="S616" s="2"/>
      <c r="U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  <c r="S617" s="2"/>
      <c r="U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  <c r="S618" s="2"/>
      <c r="U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  <c r="S619" s="2"/>
      <c r="U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  <c r="S620" s="2"/>
      <c r="U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  <c r="S621" s="2"/>
      <c r="U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  <c r="S622" s="2"/>
      <c r="U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  <c r="S623" s="2"/>
      <c r="U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  <c r="S624" s="2"/>
      <c r="U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  <c r="S625" s="2"/>
      <c r="U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  <c r="S626" s="2"/>
      <c r="U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  <c r="S627" s="2"/>
      <c r="U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  <c r="S628" s="2"/>
      <c r="U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  <c r="S629" s="2"/>
      <c r="U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  <c r="S630" s="2"/>
      <c r="U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  <c r="S631" s="2"/>
      <c r="U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  <c r="S632" s="2"/>
      <c r="U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  <c r="S633" s="2"/>
      <c r="U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  <c r="S634" s="2"/>
      <c r="U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  <c r="S635" s="2"/>
      <c r="U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  <c r="S636" s="2"/>
      <c r="U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  <c r="S637" s="2"/>
      <c r="U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  <c r="S638" s="2"/>
      <c r="U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  <c r="S639" s="2"/>
      <c r="U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  <c r="S640" s="2"/>
      <c r="U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  <c r="S641" s="2"/>
      <c r="U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  <c r="S642" s="2"/>
      <c r="U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  <c r="S643" s="2"/>
      <c r="U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  <c r="S644" s="2"/>
      <c r="U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  <c r="S645" s="2"/>
      <c r="U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  <c r="S646" s="2"/>
      <c r="U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  <c r="S647" s="2"/>
      <c r="U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  <c r="S648" s="2"/>
      <c r="U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  <c r="S649" s="2"/>
      <c r="U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  <c r="S650" s="2"/>
      <c r="U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  <c r="S651" s="2"/>
      <c r="U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  <c r="S652" s="2"/>
      <c r="U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  <c r="S653" s="2"/>
      <c r="U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  <c r="S654" s="2"/>
      <c r="U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  <c r="S655" s="2"/>
      <c r="U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  <c r="S656" s="2"/>
      <c r="U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  <c r="S657" s="2"/>
      <c r="U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  <c r="S658" s="2"/>
      <c r="U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  <c r="S659" s="2"/>
      <c r="U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  <c r="S660" s="2"/>
      <c r="U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  <c r="S661" s="2"/>
      <c r="U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  <c r="S662" s="2"/>
      <c r="U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  <c r="S663" s="2"/>
      <c r="U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  <c r="S664" s="2"/>
      <c r="U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  <c r="S665" s="2"/>
      <c r="U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  <c r="S666" s="2"/>
      <c r="U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  <c r="S667" s="2"/>
      <c r="U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  <c r="S668" s="2"/>
      <c r="U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  <c r="S669" s="2"/>
      <c r="U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  <c r="S670" s="2"/>
      <c r="U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  <c r="S671" s="2"/>
      <c r="U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  <c r="S672" s="2"/>
      <c r="U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  <c r="S673" s="2"/>
      <c r="U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  <c r="S674" s="2"/>
      <c r="U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  <c r="S675" s="2"/>
      <c r="U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  <c r="S676" s="2"/>
      <c r="U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  <c r="S677" s="2"/>
      <c r="U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  <c r="S678" s="2"/>
      <c r="U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  <c r="S679" s="2"/>
      <c r="U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  <c r="S680" s="2"/>
      <c r="U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  <c r="S681" s="2"/>
      <c r="U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  <c r="S682" s="2"/>
      <c r="U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  <c r="S683" s="2"/>
      <c r="U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  <c r="S684" s="2"/>
      <c r="U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  <c r="S685" s="2"/>
      <c r="U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  <c r="S686" s="2"/>
      <c r="U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  <c r="S687" s="2"/>
      <c r="U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  <c r="S688" s="2"/>
      <c r="U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  <c r="S689" s="2"/>
      <c r="U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  <c r="S690" s="2"/>
      <c r="U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  <c r="S691" s="2"/>
      <c r="U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  <c r="S692" s="2"/>
      <c r="U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  <c r="S693" s="2"/>
      <c r="U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  <c r="S694" s="2"/>
      <c r="U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  <c r="S695" s="2"/>
      <c r="U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  <c r="S696" s="2"/>
      <c r="U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  <c r="S697" s="2"/>
      <c r="U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  <c r="S698" s="2"/>
      <c r="U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  <c r="S699" s="2"/>
      <c r="U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  <c r="S700" s="2"/>
      <c r="U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  <c r="S701" s="2"/>
      <c r="U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  <c r="S702" s="2"/>
      <c r="U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  <c r="S703" s="2"/>
      <c r="U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  <c r="S704" s="2"/>
      <c r="U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  <c r="S705" s="2"/>
      <c r="U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  <c r="S706" s="2"/>
      <c r="U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  <c r="S707" s="2"/>
      <c r="U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  <c r="S708" s="2"/>
      <c r="U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  <c r="S709" s="2"/>
      <c r="U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  <c r="S710" s="2"/>
      <c r="U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  <c r="S711" s="2"/>
      <c r="U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  <c r="S712" s="2"/>
      <c r="U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  <c r="S713" s="2"/>
      <c r="U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  <c r="S714" s="2"/>
      <c r="U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  <c r="S715" s="2"/>
      <c r="U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  <c r="S716" s="2"/>
      <c r="U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  <c r="S717" s="2"/>
      <c r="U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  <c r="S718" s="2"/>
      <c r="U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  <c r="S719" s="2"/>
      <c r="U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  <c r="S720" s="2"/>
      <c r="U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  <c r="S721" s="2"/>
      <c r="U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  <c r="S722" s="2"/>
      <c r="U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  <c r="S723" s="2"/>
      <c r="U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  <c r="S724" s="2"/>
      <c r="U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  <c r="S725" s="2"/>
      <c r="U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  <c r="S726" s="2"/>
      <c r="U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  <c r="S727" s="2"/>
      <c r="U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  <c r="S728" s="2"/>
      <c r="U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  <c r="S729" s="2"/>
      <c r="U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  <c r="S730" s="2"/>
      <c r="U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  <c r="S731" s="2"/>
      <c r="U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  <c r="S732" s="2"/>
      <c r="U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  <c r="S733" s="2"/>
      <c r="U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  <c r="S734" s="2"/>
      <c r="U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  <c r="S735" s="2"/>
      <c r="U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  <c r="S736" s="2"/>
      <c r="U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  <c r="S737" s="2"/>
      <c r="U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  <c r="S738" s="2"/>
      <c r="U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  <c r="S739" s="2"/>
      <c r="U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  <c r="S740" s="2"/>
      <c r="U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  <c r="S741" s="2"/>
      <c r="U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  <c r="S742" s="2"/>
      <c r="U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  <c r="S743" s="2"/>
      <c r="U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  <c r="S744" s="2"/>
      <c r="U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  <c r="S745" s="2"/>
      <c r="U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  <c r="S746" s="2"/>
      <c r="U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  <c r="S747" s="2"/>
      <c r="U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  <c r="S748" s="2"/>
      <c r="U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  <c r="S749" s="2"/>
      <c r="U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  <c r="S750" s="2"/>
      <c r="U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  <c r="S751" s="2"/>
      <c r="U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  <c r="S752" s="2"/>
      <c r="U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  <c r="S753" s="2"/>
      <c r="U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  <c r="S754" s="2"/>
      <c r="U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  <c r="S755" s="2"/>
      <c r="U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  <c r="S756" s="2"/>
      <c r="U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  <c r="S757" s="2"/>
      <c r="U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  <c r="S758" s="2"/>
      <c r="U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  <c r="S759" s="2"/>
      <c r="U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  <c r="S760" s="2"/>
      <c r="U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  <c r="S761" s="2"/>
      <c r="U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  <c r="S762" s="2"/>
      <c r="U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  <c r="S763" s="2"/>
      <c r="U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  <c r="S764" s="2"/>
      <c r="U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  <c r="S765" s="2"/>
      <c r="U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  <c r="S766" s="2"/>
      <c r="U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  <c r="S767" s="2"/>
      <c r="U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  <c r="S768" s="2"/>
      <c r="U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  <c r="S769" s="2"/>
      <c r="U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  <c r="S770" s="2"/>
      <c r="U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  <c r="S771" s="2"/>
      <c r="U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  <c r="S772" s="2"/>
      <c r="U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  <c r="S773" s="2"/>
      <c r="U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  <c r="S774" s="2"/>
      <c r="U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  <c r="S775" s="2"/>
      <c r="U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  <c r="S776" s="2"/>
      <c r="U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  <c r="S777" s="2"/>
      <c r="U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  <c r="S778" s="2"/>
      <c r="U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  <c r="S779" s="2"/>
      <c r="U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  <c r="S780" s="2"/>
      <c r="U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  <c r="S781" s="2"/>
      <c r="U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  <c r="S782" s="2"/>
      <c r="U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  <c r="S783" s="2"/>
      <c r="U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  <c r="S784" s="2"/>
      <c r="U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  <c r="S785" s="2"/>
      <c r="U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  <c r="S786" s="2"/>
      <c r="U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  <c r="S787" s="2"/>
      <c r="U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  <c r="S788" s="2"/>
      <c r="U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  <c r="S789" s="2"/>
      <c r="U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  <c r="S790" s="2"/>
      <c r="U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  <c r="S791" s="2"/>
      <c r="U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  <c r="S792" s="2"/>
      <c r="U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  <c r="S793" s="2"/>
      <c r="U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  <c r="S794" s="2"/>
      <c r="U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  <c r="S795" s="2"/>
      <c r="U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  <c r="S796" s="2"/>
      <c r="U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  <c r="S797" s="2"/>
      <c r="U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  <c r="S798" s="2"/>
      <c r="U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  <c r="S799" s="2"/>
      <c r="U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  <c r="S800" s="2"/>
      <c r="U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  <c r="S801" s="2"/>
      <c r="U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  <c r="S802" s="2"/>
      <c r="U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  <c r="S803" s="2"/>
      <c r="U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  <c r="S804" s="2"/>
      <c r="U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  <c r="S805" s="2"/>
      <c r="U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  <c r="S806" s="2"/>
      <c r="U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  <c r="S807" s="2"/>
      <c r="U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  <c r="S808" s="2"/>
      <c r="U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  <c r="S809" s="2"/>
      <c r="U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  <c r="S810" s="2"/>
      <c r="U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  <c r="S811" s="2"/>
      <c r="U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  <c r="S812" s="2"/>
      <c r="U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  <c r="S813" s="2"/>
      <c r="U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  <c r="S814" s="2"/>
      <c r="U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  <c r="S815" s="2"/>
      <c r="U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  <c r="S816" s="2"/>
      <c r="U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  <c r="S817" s="2"/>
      <c r="U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  <c r="S818" s="2"/>
      <c r="U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  <c r="S819" s="2"/>
      <c r="U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  <c r="S820" s="2"/>
      <c r="U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  <c r="S821" s="2"/>
      <c r="U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  <c r="S822" s="2"/>
      <c r="U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  <c r="S823" s="2"/>
      <c r="U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  <c r="S824" s="2"/>
      <c r="U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  <c r="S825" s="2"/>
      <c r="U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  <c r="S826" s="2"/>
      <c r="U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  <c r="S827" s="2"/>
      <c r="U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  <c r="S828" s="2"/>
      <c r="U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  <c r="S829" s="2"/>
      <c r="U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  <c r="S830" s="2"/>
      <c r="U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  <c r="S831" s="2"/>
      <c r="U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  <c r="S832" s="2"/>
      <c r="U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  <c r="S833" s="2"/>
      <c r="U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  <c r="S834" s="2"/>
      <c r="U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  <c r="S835" s="2"/>
      <c r="U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  <c r="S836" s="2"/>
      <c r="U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  <c r="S837" s="2"/>
      <c r="U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  <c r="S838" s="2"/>
      <c r="U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  <c r="S839" s="2"/>
      <c r="U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  <c r="S840" s="2"/>
      <c r="U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  <c r="S841" s="2"/>
      <c r="U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  <c r="S842" s="2"/>
      <c r="U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  <c r="S843" s="2"/>
      <c r="U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  <c r="S844" s="2"/>
      <c r="U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  <c r="S845" s="2"/>
      <c r="U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  <c r="S846" s="2"/>
      <c r="U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  <c r="S847" s="2"/>
      <c r="U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  <c r="S848" s="2"/>
      <c r="U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  <c r="S849" s="2"/>
      <c r="U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  <c r="S850" s="2"/>
      <c r="U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  <c r="S851" s="2"/>
      <c r="U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  <c r="S852" s="2"/>
      <c r="U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  <c r="S853" s="2"/>
      <c r="U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  <c r="S854" s="2"/>
      <c r="U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  <c r="S855" s="2"/>
      <c r="U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  <c r="S856" s="2"/>
      <c r="U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  <c r="S857" s="2"/>
      <c r="U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  <c r="S858" s="2"/>
      <c r="U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  <c r="S859" s="2"/>
      <c r="U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  <c r="S860" s="2"/>
      <c r="U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  <c r="S861" s="2"/>
      <c r="U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  <c r="S862" s="2"/>
      <c r="U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  <c r="S863" s="2"/>
      <c r="U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  <c r="S864" s="2"/>
      <c r="U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  <c r="S865" s="2"/>
      <c r="U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  <c r="S866" s="2"/>
      <c r="U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  <c r="S867" s="2"/>
      <c r="U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  <c r="S868" s="2"/>
      <c r="U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  <c r="S869" s="2"/>
      <c r="U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  <c r="S870" s="2"/>
      <c r="U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  <c r="S871" s="2"/>
      <c r="U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  <c r="S872" s="2"/>
      <c r="U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  <c r="S873" s="2"/>
      <c r="U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  <c r="S874" s="2"/>
      <c r="U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  <c r="S875" s="2"/>
      <c r="U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  <c r="S876" s="2"/>
      <c r="U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  <c r="S877" s="2"/>
      <c r="U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  <c r="S878" s="2"/>
      <c r="U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  <c r="S879" s="2"/>
      <c r="U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  <c r="S880" s="2"/>
      <c r="U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  <c r="S881" s="2"/>
      <c r="U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  <c r="S882" s="2"/>
      <c r="U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  <c r="S883" s="2"/>
      <c r="U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  <c r="S884" s="2"/>
      <c r="U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  <c r="S885" s="2"/>
      <c r="U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  <c r="S886" s="2"/>
      <c r="U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  <c r="S887" s="2"/>
      <c r="U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  <c r="S888" s="2"/>
      <c r="U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  <c r="S889" s="2"/>
      <c r="U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  <c r="S890" s="2"/>
      <c r="U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  <c r="S891" s="2"/>
      <c r="U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  <c r="S892" s="2"/>
      <c r="U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  <c r="S893" s="2"/>
      <c r="U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  <c r="S894" s="2"/>
      <c r="U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  <c r="S895" s="2"/>
      <c r="U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  <c r="S896" s="2"/>
      <c r="U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  <c r="S897" s="2"/>
      <c r="U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  <c r="S898" s="2"/>
      <c r="U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  <c r="S899" s="2"/>
      <c r="U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  <c r="S900" s="2"/>
      <c r="U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  <c r="S901" s="2"/>
      <c r="U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  <c r="S902" s="2"/>
      <c r="U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  <c r="S903" s="2"/>
      <c r="U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  <c r="S904" s="2"/>
      <c r="U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  <c r="S905" s="2"/>
      <c r="U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  <c r="S906" s="2"/>
      <c r="U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  <c r="S907" s="2"/>
      <c r="U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  <c r="S908" s="2"/>
      <c r="U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  <c r="S909" s="2"/>
      <c r="U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  <c r="S910" s="2"/>
      <c r="U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  <c r="S911" s="2"/>
      <c r="U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  <c r="S912" s="2"/>
      <c r="U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  <c r="S913" s="2"/>
      <c r="U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  <c r="S914" s="2"/>
      <c r="U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  <c r="S915" s="2"/>
      <c r="U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  <c r="S916" s="2"/>
      <c r="U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  <c r="S917" s="2"/>
      <c r="U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  <c r="S918" s="2"/>
      <c r="U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  <c r="S919" s="2"/>
      <c r="U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  <c r="S920" s="2"/>
      <c r="U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  <c r="S921" s="2"/>
      <c r="U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  <c r="S922" s="2"/>
      <c r="U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  <c r="S923" s="2"/>
      <c r="U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  <c r="S924" s="2"/>
      <c r="U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  <c r="S925" s="2"/>
      <c r="U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  <c r="S926" s="2"/>
      <c r="U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  <c r="S927" s="2"/>
      <c r="U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  <c r="S928" s="2"/>
      <c r="U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  <c r="S929" s="2"/>
      <c r="U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  <c r="S930" s="2"/>
      <c r="U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  <c r="S931" s="2"/>
      <c r="U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  <c r="S932" s="2"/>
      <c r="U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  <c r="S933" s="2"/>
      <c r="U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  <c r="S934" s="2"/>
      <c r="U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  <c r="S935" s="2"/>
      <c r="U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  <c r="S936" s="2"/>
      <c r="U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  <c r="S937" s="2"/>
      <c r="U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  <c r="S938" s="2"/>
      <c r="U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  <c r="S939" s="2"/>
      <c r="U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  <c r="S940" s="2"/>
      <c r="U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  <c r="S941" s="2"/>
      <c r="U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  <c r="S942" s="2"/>
      <c r="U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  <c r="S943" s="2"/>
      <c r="U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  <c r="S944" s="2"/>
      <c r="U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  <c r="S945" s="2"/>
      <c r="U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  <c r="S946" s="2"/>
      <c r="U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  <c r="S947" s="2"/>
      <c r="U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  <c r="S948" s="2"/>
      <c r="U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  <c r="S949" s="2"/>
      <c r="U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  <c r="S950" s="2"/>
      <c r="U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  <c r="S951" s="2"/>
      <c r="U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  <c r="S952" s="2"/>
      <c r="U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  <c r="S953" s="2"/>
      <c r="U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  <c r="S954" s="2"/>
      <c r="U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  <c r="S955" s="2"/>
      <c r="U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  <c r="S956" s="2"/>
      <c r="U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  <c r="S957" s="2"/>
      <c r="U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  <c r="S958" s="2"/>
      <c r="U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  <c r="S959" s="2"/>
      <c r="U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  <c r="S960" s="2"/>
      <c r="U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  <c r="S961" s="2"/>
      <c r="U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  <c r="S962" s="2"/>
      <c r="U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  <c r="S963" s="2"/>
      <c r="U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  <c r="S964" s="2"/>
      <c r="U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  <c r="S965" s="2"/>
      <c r="U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  <c r="S966" s="2"/>
      <c r="U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  <c r="S967" s="2"/>
      <c r="U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  <c r="S968" s="2"/>
      <c r="U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  <c r="S969" s="2"/>
      <c r="U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  <c r="S970" s="2"/>
      <c r="U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  <c r="S971" s="2"/>
      <c r="U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  <c r="S972" s="2"/>
      <c r="U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  <c r="S973" s="2"/>
      <c r="U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  <c r="S974" s="2"/>
      <c r="U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  <c r="S975" s="2"/>
      <c r="U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  <c r="S976" s="2"/>
      <c r="U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  <c r="S977" s="2"/>
      <c r="U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  <c r="S978" s="2"/>
      <c r="U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  <c r="S979" s="2"/>
      <c r="U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  <c r="S980" s="2"/>
      <c r="U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  <c r="S981" s="2"/>
      <c r="U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  <c r="S982" s="2"/>
      <c r="U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  <c r="S983" s="2"/>
      <c r="U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  <c r="S984" s="2"/>
      <c r="U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  <c r="S985" s="2"/>
      <c r="U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  <c r="S986" s="2"/>
      <c r="U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  <c r="S987" s="2"/>
      <c r="U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  <c r="S988" s="2"/>
      <c r="U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  <c r="S989" s="2"/>
      <c r="U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  <c r="S990" s="2"/>
      <c r="U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  <c r="S991" s="2"/>
      <c r="U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  <c r="S992" s="2"/>
      <c r="U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  <c r="S993" s="2"/>
      <c r="U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  <c r="S994" s="2"/>
      <c r="U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  <c r="S995" s="2"/>
      <c r="U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  <c r="S996" s="2"/>
      <c r="U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  <c r="S997" s="2"/>
      <c r="U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  <c r="S998" s="2"/>
      <c r="U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  <c r="S999" s="2"/>
      <c r="U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  <c r="S1000" s="2"/>
      <c r="U1000" s="2"/>
      <c r="W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86"/>
    <col customWidth="1" min="6" max="6" width="29.71"/>
    <col customWidth="1" min="7" max="9" width="8.86"/>
    <col customWidth="1" min="10" max="10" width="10.0"/>
    <col customWidth="1" min="11" max="11" width="8.86"/>
    <col customWidth="1" min="12" max="12" width="9.71"/>
    <col customWidth="1" min="13" max="26" width="8.86"/>
  </cols>
  <sheetData>
    <row r="1">
      <c r="F1" s="2"/>
      <c r="J1" s="2"/>
      <c r="L1" s="2"/>
    </row>
    <row r="2">
      <c r="A2" s="4" t="s">
        <v>4</v>
      </c>
      <c r="B2" s="4" t="s">
        <v>6</v>
      </c>
      <c r="C2" s="6">
        <v>41923.0</v>
      </c>
      <c r="D2" s="7" t="s">
        <v>10</v>
      </c>
      <c r="E2" s="4" t="s">
        <v>11</v>
      </c>
      <c r="F2" s="4" t="s">
        <v>12</v>
      </c>
      <c r="G2" s="8" t="s">
        <v>13</v>
      </c>
      <c r="H2" s="8"/>
      <c r="I2" s="10" t="s">
        <v>15</v>
      </c>
      <c r="J2" s="12">
        <v>39986.0</v>
      </c>
      <c r="K2" s="14" t="s">
        <v>19</v>
      </c>
      <c r="L2" s="15">
        <v>41326.0</v>
      </c>
      <c r="M2" s="14"/>
      <c r="N2" s="14"/>
      <c r="O2" s="14"/>
      <c r="P2" s="14"/>
    </row>
    <row r="3" ht="18.75" customHeight="1">
      <c r="A3" s="10" t="s">
        <v>21</v>
      </c>
      <c r="B3" s="10" t="s">
        <v>22</v>
      </c>
      <c r="C3" s="25">
        <v>41694.0</v>
      </c>
      <c r="D3" s="24" t="s">
        <v>57</v>
      </c>
      <c r="E3" s="10" t="s">
        <v>58</v>
      </c>
      <c r="F3" s="10" t="s">
        <v>59</v>
      </c>
      <c r="G3" s="28" t="s">
        <v>13</v>
      </c>
      <c r="H3" s="28"/>
      <c r="I3" s="10" t="s">
        <v>78</v>
      </c>
      <c r="J3" s="14"/>
      <c r="K3" s="14" t="s">
        <v>82</v>
      </c>
      <c r="L3" s="14"/>
      <c r="M3" s="14"/>
      <c r="N3" s="14"/>
      <c r="O3" s="14"/>
      <c r="P3" s="14"/>
    </row>
    <row r="4">
      <c r="A4" s="10" t="s">
        <v>90</v>
      </c>
      <c r="B4" s="10" t="s">
        <v>91</v>
      </c>
      <c r="C4" s="25">
        <v>41105.0</v>
      </c>
      <c r="D4" s="24" t="s">
        <v>97</v>
      </c>
      <c r="E4" s="10" t="s">
        <v>98</v>
      </c>
      <c r="F4" s="10" t="s">
        <v>99</v>
      </c>
      <c r="G4" s="28" t="s">
        <v>101</v>
      </c>
      <c r="H4" s="28"/>
      <c r="I4" s="10" t="s">
        <v>102</v>
      </c>
      <c r="J4" s="15">
        <v>39878.0</v>
      </c>
      <c r="K4" s="14" t="s">
        <v>103</v>
      </c>
      <c r="L4" s="15">
        <v>40340.0</v>
      </c>
      <c r="M4" s="14"/>
      <c r="N4" s="14"/>
      <c r="O4" s="14"/>
      <c r="P4" s="14"/>
    </row>
    <row r="5">
      <c r="A5" s="10" t="s">
        <v>104</v>
      </c>
      <c r="B5" s="10" t="s">
        <v>105</v>
      </c>
      <c r="C5" s="25">
        <v>41885.0</v>
      </c>
      <c r="D5" s="24" t="s">
        <v>106</v>
      </c>
      <c r="E5" s="10" t="s">
        <v>107</v>
      </c>
      <c r="F5" s="10" t="s">
        <v>108</v>
      </c>
      <c r="G5" s="32" t="s">
        <v>109</v>
      </c>
      <c r="H5" s="32"/>
      <c r="I5" s="10" t="s">
        <v>113</v>
      </c>
      <c r="J5" s="12">
        <v>38228.0</v>
      </c>
      <c r="K5" s="14" t="s">
        <v>114</v>
      </c>
      <c r="L5" s="15">
        <v>39514.0</v>
      </c>
      <c r="M5" s="14" t="s">
        <v>115</v>
      </c>
      <c r="N5" s="15">
        <v>40968.0</v>
      </c>
    </row>
    <row r="6">
      <c r="A6" s="10" t="s">
        <v>116</v>
      </c>
      <c r="B6" s="10" t="s">
        <v>117</v>
      </c>
      <c r="C6" s="25">
        <v>41254.0</v>
      </c>
      <c r="D6" s="24" t="s">
        <v>118</v>
      </c>
      <c r="E6" s="10" t="s">
        <v>119</v>
      </c>
      <c r="F6" s="10" t="s">
        <v>120</v>
      </c>
      <c r="G6" s="28" t="s">
        <v>13</v>
      </c>
      <c r="H6" s="28"/>
      <c r="I6" s="10" t="s">
        <v>121</v>
      </c>
      <c r="J6" s="15">
        <v>40041.0</v>
      </c>
      <c r="K6" s="14" t="s">
        <v>122</v>
      </c>
      <c r="L6" s="15">
        <v>40938.0</v>
      </c>
    </row>
    <row r="7">
      <c r="A7" s="31" t="s">
        <v>100</v>
      </c>
      <c r="B7" s="31" t="s">
        <v>123</v>
      </c>
      <c r="C7" s="6">
        <v>41480.0</v>
      </c>
      <c r="D7" s="7" t="s">
        <v>124</v>
      </c>
      <c r="E7" s="31" t="s">
        <v>125</v>
      </c>
      <c r="F7" s="31" t="s">
        <v>126</v>
      </c>
      <c r="G7" s="8" t="s">
        <v>127</v>
      </c>
      <c r="H7" s="8"/>
      <c r="I7" s="31" t="s">
        <v>128</v>
      </c>
      <c r="J7" s="15">
        <v>41332.0</v>
      </c>
      <c r="K7" s="14"/>
      <c r="L7" s="14"/>
      <c r="M7" s="14"/>
      <c r="N7" s="14"/>
      <c r="O7" s="14"/>
      <c r="P7" s="14"/>
      <c r="Q7" s="2" t="s">
        <v>129</v>
      </c>
      <c r="R7" s="2" t="s">
        <v>74</v>
      </c>
    </row>
    <row r="8">
      <c r="A8" s="10" t="s">
        <v>131</v>
      </c>
      <c r="B8" s="10" t="s">
        <v>132</v>
      </c>
      <c r="C8" s="25">
        <v>40911.0</v>
      </c>
      <c r="D8" s="24" t="s">
        <v>133</v>
      </c>
      <c r="E8" s="10" t="s">
        <v>134</v>
      </c>
      <c r="F8" s="10" t="s">
        <v>135</v>
      </c>
      <c r="G8" s="28" t="s">
        <v>136</v>
      </c>
      <c r="H8" s="28"/>
      <c r="I8" s="10" t="s">
        <v>137</v>
      </c>
      <c r="J8" s="15">
        <v>40092.0</v>
      </c>
      <c r="K8" s="14" t="s">
        <v>138</v>
      </c>
      <c r="L8" s="15">
        <v>41296.0</v>
      </c>
      <c r="M8" s="14"/>
      <c r="N8" s="14"/>
      <c r="O8" s="14"/>
      <c r="P8" s="14"/>
      <c r="Q8" s="2" t="s">
        <v>129</v>
      </c>
      <c r="R8" s="2" t="s">
        <v>129</v>
      </c>
    </row>
    <row r="9">
      <c r="A9" s="10" t="s">
        <v>139</v>
      </c>
      <c r="B9" s="10" t="s">
        <v>85</v>
      </c>
      <c r="C9" s="25">
        <v>41530.0</v>
      </c>
      <c r="D9" s="24" t="s">
        <v>140</v>
      </c>
      <c r="E9" s="10" t="s">
        <v>141</v>
      </c>
      <c r="F9" s="10" t="s">
        <v>142</v>
      </c>
      <c r="G9" s="28" t="s">
        <v>143</v>
      </c>
      <c r="H9" s="28"/>
      <c r="I9" s="10" t="s">
        <v>144</v>
      </c>
      <c r="J9" s="15">
        <v>40737.0</v>
      </c>
      <c r="K9" s="14"/>
      <c r="L9" s="14"/>
      <c r="M9" s="14"/>
      <c r="N9" s="14"/>
      <c r="O9" s="14"/>
      <c r="P9" s="14"/>
      <c r="Q9" s="2" t="s">
        <v>129</v>
      </c>
      <c r="R9" s="2" t="s">
        <v>74</v>
      </c>
    </row>
    <row r="10" ht="27.75" customHeight="1">
      <c r="A10" s="31" t="s">
        <v>145</v>
      </c>
      <c r="B10" s="31" t="s">
        <v>146</v>
      </c>
      <c r="C10" s="25">
        <v>42303.0</v>
      </c>
      <c r="D10" s="31" t="s">
        <v>147</v>
      </c>
      <c r="E10" s="31" t="s">
        <v>148</v>
      </c>
      <c r="F10" s="31" t="s">
        <v>149</v>
      </c>
      <c r="G10" s="38" t="s">
        <v>101</v>
      </c>
      <c r="H10" s="38"/>
      <c r="I10" s="10" t="s">
        <v>170</v>
      </c>
      <c r="J10" s="15">
        <v>40522.0</v>
      </c>
      <c r="K10" s="14" t="s">
        <v>171</v>
      </c>
      <c r="L10" s="15">
        <v>41181.0</v>
      </c>
      <c r="M10" s="14" t="s">
        <v>172</v>
      </c>
      <c r="N10" s="15">
        <v>41839.0</v>
      </c>
      <c r="O10" s="14"/>
      <c r="P10" s="14"/>
      <c r="Q10" s="2" t="s">
        <v>129</v>
      </c>
      <c r="R10" s="2" t="s">
        <v>74</v>
      </c>
    </row>
    <row r="11" ht="18.0" customHeight="1">
      <c r="A11" s="10" t="s">
        <v>26</v>
      </c>
      <c r="B11" s="10" t="s">
        <v>27</v>
      </c>
      <c r="C11" s="25">
        <v>42243.0</v>
      </c>
      <c r="D11" s="24" t="s">
        <v>28</v>
      </c>
      <c r="E11" s="40" t="s">
        <v>173</v>
      </c>
      <c r="F11" s="10" t="s">
        <v>29</v>
      </c>
      <c r="G11" s="32" t="s">
        <v>101</v>
      </c>
      <c r="H11" s="32"/>
      <c r="I11" s="10" t="s">
        <v>206</v>
      </c>
      <c r="J11" s="12">
        <v>40960.0</v>
      </c>
      <c r="K11" s="14"/>
      <c r="L11" s="14"/>
      <c r="M11" s="14"/>
      <c r="N11" s="14"/>
      <c r="O11" s="14"/>
      <c r="P11" s="14"/>
      <c r="Q11" s="2" t="s">
        <v>129</v>
      </c>
      <c r="R11" s="2" t="s">
        <v>74</v>
      </c>
    </row>
    <row r="12">
      <c r="A12" s="10" t="s">
        <v>208</v>
      </c>
      <c r="B12" s="10" t="s">
        <v>209</v>
      </c>
      <c r="C12" s="25">
        <v>42237.0</v>
      </c>
      <c r="D12" s="24" t="s">
        <v>210</v>
      </c>
      <c r="E12" s="10" t="s">
        <v>211</v>
      </c>
      <c r="F12" s="10" t="s">
        <v>212</v>
      </c>
      <c r="G12" s="28" t="s">
        <v>213</v>
      </c>
      <c r="H12" s="28"/>
      <c r="I12" s="14" t="s">
        <v>214</v>
      </c>
      <c r="J12" s="15">
        <v>41669.0</v>
      </c>
      <c r="K12" s="14"/>
      <c r="L12" s="14"/>
      <c r="M12" s="14"/>
      <c r="N12" s="14"/>
      <c r="O12" s="14"/>
      <c r="P12" s="14"/>
      <c r="Q12" s="2" t="s">
        <v>129</v>
      </c>
      <c r="R12" s="2" t="s">
        <v>74</v>
      </c>
    </row>
    <row r="13">
      <c r="A13" s="10" t="s">
        <v>215</v>
      </c>
      <c r="B13" s="10" t="s">
        <v>216</v>
      </c>
      <c r="C13" s="25">
        <v>42182.0</v>
      </c>
      <c r="D13" s="24" t="s">
        <v>217</v>
      </c>
      <c r="E13" s="10" t="s">
        <v>218</v>
      </c>
      <c r="F13" s="10" t="s">
        <v>219</v>
      </c>
      <c r="G13" s="28" t="s">
        <v>101</v>
      </c>
      <c r="H13" s="28"/>
      <c r="I13" s="10" t="s">
        <v>220</v>
      </c>
      <c r="J13" s="12">
        <v>41177.0</v>
      </c>
      <c r="K13" s="14"/>
      <c r="L13" s="14"/>
      <c r="M13" s="14"/>
      <c r="N13" s="14"/>
      <c r="O13" s="14"/>
      <c r="P13" s="14"/>
      <c r="Q13" s="2" t="s">
        <v>129</v>
      </c>
      <c r="R13" s="2" t="s">
        <v>129</v>
      </c>
      <c r="S13" s="2" t="s">
        <v>222</v>
      </c>
      <c r="T13" s="15">
        <v>41619.0</v>
      </c>
      <c r="U13" s="2" t="s">
        <v>223</v>
      </c>
      <c r="V13" s="15">
        <v>42283.0</v>
      </c>
    </row>
    <row r="14">
      <c r="A14" s="43" t="s">
        <v>30</v>
      </c>
      <c r="B14" s="43" t="s">
        <v>31</v>
      </c>
      <c r="C14" s="25">
        <v>42186.0</v>
      </c>
      <c r="D14" s="24" t="s">
        <v>35</v>
      </c>
      <c r="E14" s="43" t="s">
        <v>36</v>
      </c>
      <c r="F14" s="43" t="s">
        <v>37</v>
      </c>
      <c r="G14" s="28" t="s">
        <v>213</v>
      </c>
      <c r="H14" s="28"/>
      <c r="I14" s="43" t="s">
        <v>226</v>
      </c>
      <c r="J14" s="15">
        <v>41515.0</v>
      </c>
      <c r="K14" s="14"/>
      <c r="L14" s="14"/>
      <c r="M14" s="14"/>
      <c r="N14" s="14"/>
      <c r="O14" s="14"/>
      <c r="P14" s="14"/>
      <c r="Q14" s="2" t="s">
        <v>129</v>
      </c>
      <c r="R14" s="2" t="s">
        <v>129</v>
      </c>
    </row>
    <row r="15">
      <c r="A15" s="40" t="s">
        <v>229</v>
      </c>
      <c r="B15" s="40" t="s">
        <v>230</v>
      </c>
      <c r="C15" s="45">
        <v>42008.0</v>
      </c>
      <c r="D15" s="47" t="s">
        <v>241</v>
      </c>
      <c r="E15" s="40" t="s">
        <v>268</v>
      </c>
      <c r="F15" s="40" t="s">
        <v>269</v>
      </c>
      <c r="G15" s="48" t="s">
        <v>61</v>
      </c>
      <c r="H15" s="48"/>
      <c r="I15" s="40" t="s">
        <v>293</v>
      </c>
      <c r="J15" s="49">
        <v>41120.0</v>
      </c>
      <c r="K15" s="50" t="s">
        <v>315</v>
      </c>
      <c r="L15" s="49">
        <v>41769.0</v>
      </c>
      <c r="M15" s="50"/>
      <c r="N15" s="50"/>
      <c r="O15" s="50"/>
      <c r="P15" s="50"/>
    </row>
    <row r="16">
      <c r="A16" s="10" t="s">
        <v>197</v>
      </c>
      <c r="B16" s="10" t="s">
        <v>198</v>
      </c>
      <c r="C16" s="25">
        <v>42108.0</v>
      </c>
      <c r="D16" s="24" t="s">
        <v>199</v>
      </c>
      <c r="E16" s="10" t="s">
        <v>200</v>
      </c>
      <c r="F16" s="10" t="s">
        <v>201</v>
      </c>
      <c r="G16" s="28" t="s">
        <v>61</v>
      </c>
      <c r="H16" s="28"/>
      <c r="I16" s="10" t="s">
        <v>171</v>
      </c>
      <c r="J16" s="15">
        <v>42059.0</v>
      </c>
      <c r="K16" s="14"/>
      <c r="L16" s="14"/>
      <c r="M16" s="14"/>
      <c r="N16" s="14"/>
      <c r="O16" s="14"/>
      <c r="P16" s="14"/>
    </row>
    <row r="17">
      <c r="A17" s="10" t="s">
        <v>317</v>
      </c>
      <c r="B17" s="10" t="s">
        <v>318</v>
      </c>
      <c r="C17" s="25">
        <v>42090.0</v>
      </c>
      <c r="D17" s="24" t="s">
        <v>319</v>
      </c>
      <c r="E17" s="10" t="s">
        <v>320</v>
      </c>
      <c r="F17" s="10" t="s">
        <v>321</v>
      </c>
      <c r="G17" s="28" t="s">
        <v>61</v>
      </c>
      <c r="H17" s="28"/>
      <c r="I17" s="10" t="s">
        <v>353</v>
      </c>
      <c r="J17" s="14" t="s">
        <v>354</v>
      </c>
      <c r="K17" s="14"/>
      <c r="L17" s="14"/>
      <c r="M17" s="14"/>
      <c r="N17" s="14"/>
      <c r="O17" s="14"/>
      <c r="P17" s="14"/>
    </row>
    <row r="18">
      <c r="A18" s="10" t="s">
        <v>334</v>
      </c>
      <c r="B18" s="10" t="s">
        <v>335</v>
      </c>
      <c r="C18" s="25">
        <v>41973.0</v>
      </c>
      <c r="D18" s="24" t="s">
        <v>336</v>
      </c>
      <c r="E18" s="10" t="s">
        <v>337</v>
      </c>
      <c r="F18" s="10" t="s">
        <v>338</v>
      </c>
      <c r="G18" s="28" t="s">
        <v>61</v>
      </c>
      <c r="H18" s="28"/>
      <c r="I18" s="10" t="s">
        <v>355</v>
      </c>
      <c r="J18" s="15">
        <v>41506.0</v>
      </c>
      <c r="K18" s="14"/>
      <c r="L18" s="14"/>
      <c r="M18" s="14"/>
      <c r="N18" s="14"/>
      <c r="O18" s="14"/>
      <c r="P18" s="14"/>
    </row>
    <row r="19">
      <c r="A19" s="10" t="s">
        <v>38</v>
      </c>
      <c r="B19" s="10" t="s">
        <v>202</v>
      </c>
      <c r="C19" s="25">
        <v>41800.0</v>
      </c>
      <c r="D19" s="24" t="s">
        <v>203</v>
      </c>
      <c r="E19" s="10" t="s">
        <v>204</v>
      </c>
      <c r="F19" s="10" t="s">
        <v>205</v>
      </c>
      <c r="G19" s="28" t="s">
        <v>347</v>
      </c>
      <c r="H19" s="28"/>
      <c r="I19" s="10" t="s">
        <v>361</v>
      </c>
      <c r="J19" s="10" t="s">
        <v>362</v>
      </c>
      <c r="K19" s="10" t="s">
        <v>363</v>
      </c>
      <c r="L19" s="15">
        <v>42150.0</v>
      </c>
    </row>
    <row r="20">
      <c r="A20" s="10" t="s">
        <v>187</v>
      </c>
      <c r="B20" s="10" t="s">
        <v>188</v>
      </c>
      <c r="C20" s="25">
        <v>41186.0</v>
      </c>
      <c r="D20" s="24" t="s">
        <v>189</v>
      </c>
      <c r="E20" s="10" t="s">
        <v>190</v>
      </c>
      <c r="F20" s="10" t="s">
        <v>191</v>
      </c>
      <c r="G20" s="28" t="s">
        <v>327</v>
      </c>
      <c r="H20" s="30"/>
      <c r="I20" s="28"/>
      <c r="J20" s="14" t="s">
        <v>103</v>
      </c>
      <c r="K20" s="15">
        <v>40259.0</v>
      </c>
      <c r="L20" s="14"/>
      <c r="M20" s="14"/>
      <c r="N20" s="14"/>
    </row>
    <row r="21">
      <c r="A21" s="10" t="s">
        <v>154</v>
      </c>
      <c r="B21" s="10" t="s">
        <v>155</v>
      </c>
      <c r="C21" s="25">
        <v>41149.0</v>
      </c>
      <c r="D21" s="24" t="s">
        <v>156</v>
      </c>
      <c r="E21" s="10" t="s">
        <v>157</v>
      </c>
      <c r="F21" s="10" t="s">
        <v>158</v>
      </c>
      <c r="G21" s="28" t="s">
        <v>327</v>
      </c>
      <c r="H21" s="30"/>
      <c r="I21" s="28"/>
      <c r="J21" s="14" t="s">
        <v>367</v>
      </c>
      <c r="K21" s="15">
        <v>40253.0</v>
      </c>
      <c r="L21" s="2"/>
      <c r="M21" s="15"/>
      <c r="O21" s="15"/>
      <c r="Q21" s="15"/>
    </row>
    <row r="22">
      <c r="F22" s="2"/>
      <c r="J22" s="2"/>
      <c r="L22" s="2"/>
    </row>
    <row r="23">
      <c r="F23" s="2"/>
      <c r="J23" s="2"/>
      <c r="L23" s="2"/>
    </row>
    <row r="24">
      <c r="F24" s="2"/>
      <c r="J24" s="2"/>
      <c r="L24" s="2"/>
    </row>
    <row r="25">
      <c r="F25" s="2"/>
      <c r="J25" s="2"/>
      <c r="L25" s="2"/>
    </row>
    <row r="26">
      <c r="F26" s="2"/>
      <c r="J26" s="2"/>
      <c r="L26" s="2"/>
    </row>
    <row r="27">
      <c r="F27" s="2"/>
      <c r="J27" s="2"/>
      <c r="L27" s="2"/>
    </row>
    <row r="28">
      <c r="F28" s="2"/>
      <c r="J28" s="2"/>
      <c r="L28" s="2"/>
    </row>
    <row r="29">
      <c r="F29" s="2"/>
      <c r="J29" s="2"/>
      <c r="L29" s="2"/>
    </row>
    <row r="30">
      <c r="F30" s="2"/>
      <c r="J30" s="2"/>
      <c r="L30" s="2"/>
    </row>
    <row r="31">
      <c r="F31" s="2"/>
      <c r="J31" s="2"/>
      <c r="L31" s="2"/>
    </row>
    <row r="32">
      <c r="F32" s="2"/>
      <c r="J32" s="2"/>
      <c r="L32" s="2"/>
    </row>
    <row r="33">
      <c r="F33" s="2"/>
      <c r="J33" s="2"/>
      <c r="L33" s="2"/>
    </row>
    <row r="34">
      <c r="F34" s="2"/>
      <c r="J34" s="2"/>
      <c r="L34" s="2"/>
    </row>
    <row r="35">
      <c r="F35" s="2"/>
      <c r="J35" s="2"/>
      <c r="L35" s="2"/>
    </row>
    <row r="36">
      <c r="F36" s="2"/>
      <c r="J36" s="2"/>
      <c r="L36" s="2"/>
    </row>
    <row r="37">
      <c r="F37" s="2"/>
      <c r="J37" s="2"/>
      <c r="L37" s="2"/>
    </row>
    <row r="38">
      <c r="F38" s="2"/>
      <c r="J38" s="2"/>
      <c r="L38" s="2"/>
    </row>
    <row r="39">
      <c r="F39" s="2"/>
      <c r="J39" s="2"/>
      <c r="L39" s="2"/>
    </row>
    <row r="40">
      <c r="F40" s="2"/>
      <c r="J40" s="2"/>
      <c r="L40" s="2"/>
    </row>
    <row r="41">
      <c r="F41" s="2"/>
      <c r="J41" s="2"/>
      <c r="L41" s="2"/>
    </row>
    <row r="42">
      <c r="F42" s="2"/>
      <c r="J42" s="2"/>
      <c r="L42" s="2"/>
    </row>
    <row r="43">
      <c r="F43" s="2"/>
      <c r="J43" s="2"/>
      <c r="L43" s="2"/>
    </row>
    <row r="44">
      <c r="F44" s="2"/>
      <c r="J44" s="2"/>
      <c r="L44" s="2"/>
    </row>
    <row r="45">
      <c r="F45" s="2"/>
      <c r="J45" s="2"/>
      <c r="L45" s="2"/>
    </row>
    <row r="46">
      <c r="F46" s="2"/>
      <c r="J46" s="2"/>
      <c r="L46" s="2"/>
    </row>
    <row r="47">
      <c r="F47" s="2"/>
      <c r="J47" s="2"/>
      <c r="L47" s="2"/>
    </row>
    <row r="48">
      <c r="F48" s="2"/>
      <c r="J48" s="2"/>
      <c r="L48" s="2"/>
    </row>
    <row r="49">
      <c r="F49" s="2"/>
      <c r="J49" s="2"/>
      <c r="L49" s="2"/>
    </row>
    <row r="50">
      <c r="F50" s="2"/>
      <c r="J50" s="2"/>
      <c r="L50" s="2"/>
    </row>
    <row r="51">
      <c r="F51" s="2"/>
      <c r="J51" s="2"/>
      <c r="L51" s="2"/>
    </row>
    <row r="52">
      <c r="F52" s="2"/>
      <c r="J52" s="2"/>
      <c r="L52" s="2"/>
    </row>
    <row r="53">
      <c r="F53" s="2"/>
      <c r="J53" s="2"/>
      <c r="L53" s="2"/>
    </row>
    <row r="54">
      <c r="F54" s="2"/>
      <c r="J54" s="2"/>
      <c r="L54" s="2"/>
    </row>
    <row r="55">
      <c r="F55" s="2"/>
      <c r="J55" s="2"/>
      <c r="L55" s="2"/>
    </row>
    <row r="56">
      <c r="F56" s="2"/>
      <c r="J56" s="2"/>
      <c r="L56" s="2"/>
    </row>
    <row r="57">
      <c r="F57" s="2"/>
      <c r="J57" s="2"/>
      <c r="L57" s="2"/>
    </row>
    <row r="58">
      <c r="F58" s="2"/>
      <c r="J58" s="2"/>
      <c r="L58" s="2"/>
    </row>
    <row r="59">
      <c r="F59" s="2"/>
      <c r="J59" s="2"/>
      <c r="L59" s="2"/>
    </row>
    <row r="60">
      <c r="F60" s="2"/>
      <c r="J60" s="2"/>
      <c r="L60" s="2"/>
    </row>
    <row r="61">
      <c r="F61" s="2"/>
      <c r="J61" s="2"/>
      <c r="L61" s="2"/>
    </row>
    <row r="62">
      <c r="F62" s="2"/>
      <c r="J62" s="2"/>
      <c r="L62" s="2"/>
    </row>
    <row r="63">
      <c r="F63" s="2"/>
      <c r="J63" s="2"/>
      <c r="L63" s="2"/>
    </row>
    <row r="64">
      <c r="F64" s="2"/>
      <c r="J64" s="2"/>
      <c r="L64" s="2"/>
    </row>
    <row r="65">
      <c r="F65" s="2"/>
      <c r="J65" s="2"/>
      <c r="L65" s="2"/>
    </row>
    <row r="66">
      <c r="F66" s="2"/>
      <c r="J66" s="2"/>
      <c r="L66" s="2"/>
    </row>
    <row r="67">
      <c r="F67" s="2"/>
      <c r="J67" s="2"/>
      <c r="L67" s="2"/>
    </row>
    <row r="68">
      <c r="F68" s="2"/>
      <c r="J68" s="2"/>
      <c r="L68" s="2"/>
    </row>
    <row r="69">
      <c r="F69" s="2"/>
      <c r="J69" s="2"/>
      <c r="L69" s="2"/>
    </row>
    <row r="70">
      <c r="F70" s="2"/>
      <c r="J70" s="2"/>
      <c r="L70" s="2"/>
    </row>
    <row r="71">
      <c r="F71" s="2"/>
      <c r="J71" s="2"/>
      <c r="L71" s="2"/>
    </row>
    <row r="72">
      <c r="F72" s="2"/>
      <c r="J72" s="2"/>
      <c r="L72" s="2"/>
    </row>
    <row r="73">
      <c r="F73" s="2"/>
      <c r="J73" s="2"/>
      <c r="L73" s="2"/>
    </row>
    <row r="74">
      <c r="F74" s="2"/>
      <c r="J74" s="2"/>
      <c r="L74" s="2"/>
    </row>
    <row r="75">
      <c r="F75" s="2"/>
      <c r="J75" s="2"/>
      <c r="L75" s="2"/>
    </row>
    <row r="76">
      <c r="F76" s="2"/>
      <c r="J76" s="2"/>
      <c r="L76" s="2"/>
    </row>
    <row r="77">
      <c r="F77" s="2"/>
      <c r="J77" s="2"/>
      <c r="L77" s="2"/>
    </row>
    <row r="78">
      <c r="F78" s="2"/>
      <c r="J78" s="2"/>
      <c r="L78" s="2"/>
    </row>
    <row r="79">
      <c r="F79" s="2"/>
      <c r="J79" s="2"/>
      <c r="L79" s="2"/>
    </row>
    <row r="80">
      <c r="F80" s="2"/>
      <c r="J80" s="2"/>
      <c r="L80" s="2"/>
    </row>
    <row r="81">
      <c r="F81" s="2"/>
      <c r="J81" s="2"/>
      <c r="L81" s="2"/>
    </row>
    <row r="82">
      <c r="F82" s="2"/>
      <c r="J82" s="2"/>
      <c r="L82" s="2"/>
    </row>
    <row r="83">
      <c r="F83" s="2"/>
      <c r="J83" s="2"/>
      <c r="L83" s="2"/>
    </row>
    <row r="84">
      <c r="F84" s="2"/>
      <c r="J84" s="2"/>
      <c r="L84" s="2"/>
    </row>
    <row r="85">
      <c r="F85" s="2"/>
      <c r="J85" s="2"/>
      <c r="L85" s="2"/>
    </row>
    <row r="86">
      <c r="F86" s="2"/>
      <c r="J86" s="2"/>
      <c r="L86" s="2"/>
    </row>
    <row r="87">
      <c r="F87" s="2"/>
      <c r="J87" s="2"/>
      <c r="L87" s="2"/>
    </row>
    <row r="88">
      <c r="F88" s="2"/>
      <c r="J88" s="2"/>
      <c r="L88" s="2"/>
    </row>
    <row r="89">
      <c r="F89" s="2"/>
      <c r="J89" s="2"/>
      <c r="L89" s="2"/>
    </row>
    <row r="90">
      <c r="F90" s="2"/>
      <c r="J90" s="2"/>
      <c r="L90" s="2"/>
    </row>
    <row r="91">
      <c r="F91" s="2"/>
      <c r="J91" s="2"/>
      <c r="L91" s="2"/>
    </row>
    <row r="92">
      <c r="F92" s="2"/>
      <c r="J92" s="2"/>
      <c r="L92" s="2"/>
    </row>
    <row r="93">
      <c r="F93" s="2"/>
      <c r="J93" s="2"/>
      <c r="L93" s="2"/>
    </row>
    <row r="94">
      <c r="F94" s="2"/>
      <c r="J94" s="2"/>
      <c r="L94" s="2"/>
    </row>
    <row r="95">
      <c r="F95" s="2"/>
      <c r="J95" s="2"/>
      <c r="L95" s="2"/>
    </row>
    <row r="96">
      <c r="F96" s="2"/>
      <c r="J96" s="2"/>
      <c r="L96" s="2"/>
    </row>
    <row r="97">
      <c r="F97" s="2"/>
      <c r="J97" s="2"/>
      <c r="L97" s="2"/>
    </row>
    <row r="98">
      <c r="F98" s="2"/>
      <c r="J98" s="2"/>
      <c r="L98" s="2"/>
    </row>
    <row r="99">
      <c r="F99" s="2"/>
      <c r="J99" s="2"/>
      <c r="L99" s="2"/>
    </row>
    <row r="100">
      <c r="F100" s="2"/>
      <c r="J100" s="2"/>
      <c r="L100" s="2"/>
    </row>
    <row r="101">
      <c r="F101" s="2"/>
      <c r="J101" s="2"/>
      <c r="L101" s="2"/>
    </row>
    <row r="102">
      <c r="F102" s="2"/>
      <c r="J102" s="2"/>
      <c r="L102" s="2"/>
    </row>
    <row r="103">
      <c r="F103" s="2"/>
      <c r="J103" s="2"/>
      <c r="L103" s="2"/>
    </row>
    <row r="104">
      <c r="F104" s="2"/>
      <c r="J104" s="2"/>
      <c r="L104" s="2"/>
    </row>
    <row r="105">
      <c r="F105" s="2"/>
      <c r="J105" s="2"/>
      <c r="L105" s="2"/>
    </row>
    <row r="106">
      <c r="F106" s="2"/>
      <c r="J106" s="2"/>
      <c r="L106" s="2"/>
    </row>
    <row r="107">
      <c r="F107" s="2"/>
      <c r="J107" s="2"/>
      <c r="L107" s="2"/>
    </row>
    <row r="108">
      <c r="F108" s="2"/>
      <c r="J108" s="2"/>
      <c r="L108" s="2"/>
    </row>
    <row r="109">
      <c r="F109" s="2"/>
      <c r="J109" s="2"/>
      <c r="L109" s="2"/>
    </row>
    <row r="110">
      <c r="F110" s="2"/>
      <c r="J110" s="2"/>
      <c r="L110" s="2"/>
    </row>
    <row r="111">
      <c r="F111" s="2"/>
      <c r="J111" s="2"/>
      <c r="L111" s="2"/>
    </row>
    <row r="112">
      <c r="F112" s="2"/>
      <c r="J112" s="2"/>
      <c r="L112" s="2"/>
    </row>
    <row r="113">
      <c r="F113" s="2"/>
      <c r="J113" s="2"/>
      <c r="L113" s="2"/>
    </row>
    <row r="114">
      <c r="F114" s="2"/>
      <c r="J114" s="2"/>
      <c r="L114" s="2"/>
    </row>
    <row r="115">
      <c r="F115" s="2"/>
      <c r="J115" s="2"/>
      <c r="L115" s="2"/>
    </row>
    <row r="116">
      <c r="F116" s="2"/>
      <c r="J116" s="2"/>
      <c r="L116" s="2"/>
    </row>
    <row r="117">
      <c r="F117" s="2"/>
      <c r="J117" s="2"/>
      <c r="L117" s="2"/>
    </row>
    <row r="118">
      <c r="F118" s="2"/>
      <c r="J118" s="2"/>
      <c r="L118" s="2"/>
    </row>
    <row r="119">
      <c r="F119" s="2"/>
      <c r="J119" s="2"/>
      <c r="L119" s="2"/>
    </row>
    <row r="120">
      <c r="F120" s="2"/>
      <c r="J120" s="2"/>
      <c r="L120" s="2"/>
    </row>
    <row r="121">
      <c r="F121" s="2"/>
      <c r="J121" s="2"/>
      <c r="L121" s="2"/>
    </row>
    <row r="122">
      <c r="F122" s="2"/>
      <c r="J122" s="2"/>
      <c r="L122" s="2"/>
    </row>
    <row r="123">
      <c r="F123" s="2"/>
      <c r="J123" s="2"/>
      <c r="L123" s="2"/>
    </row>
    <row r="124">
      <c r="F124" s="2"/>
      <c r="J124" s="2"/>
      <c r="L124" s="2"/>
    </row>
    <row r="125">
      <c r="F125" s="2"/>
      <c r="J125" s="2"/>
      <c r="L125" s="2"/>
    </row>
    <row r="126">
      <c r="F126" s="2"/>
      <c r="J126" s="2"/>
      <c r="L126" s="2"/>
    </row>
    <row r="127">
      <c r="F127" s="2"/>
      <c r="J127" s="2"/>
      <c r="L127" s="2"/>
    </row>
    <row r="128">
      <c r="F128" s="2"/>
      <c r="J128" s="2"/>
      <c r="L128" s="2"/>
    </row>
    <row r="129">
      <c r="F129" s="2"/>
      <c r="J129" s="2"/>
      <c r="L129" s="2"/>
    </row>
    <row r="130">
      <c r="F130" s="2"/>
      <c r="J130" s="2"/>
      <c r="L130" s="2"/>
    </row>
    <row r="131">
      <c r="F131" s="2"/>
      <c r="J131" s="2"/>
      <c r="L131" s="2"/>
    </row>
    <row r="132">
      <c r="F132" s="2"/>
      <c r="J132" s="2"/>
      <c r="L132" s="2"/>
    </row>
    <row r="133">
      <c r="F133" s="2"/>
      <c r="J133" s="2"/>
      <c r="L133" s="2"/>
    </row>
    <row r="134">
      <c r="F134" s="2"/>
      <c r="J134" s="2"/>
      <c r="L134" s="2"/>
    </row>
    <row r="135">
      <c r="F135" s="2"/>
      <c r="J135" s="2"/>
      <c r="L135" s="2"/>
    </row>
    <row r="136">
      <c r="F136" s="2"/>
      <c r="J136" s="2"/>
      <c r="L136" s="2"/>
    </row>
    <row r="137">
      <c r="F137" s="2"/>
      <c r="J137" s="2"/>
      <c r="L137" s="2"/>
    </row>
    <row r="138">
      <c r="F138" s="2"/>
      <c r="J138" s="2"/>
      <c r="L138" s="2"/>
    </row>
    <row r="139">
      <c r="F139" s="2"/>
      <c r="J139" s="2"/>
      <c r="L139" s="2"/>
    </row>
    <row r="140">
      <c r="F140" s="2"/>
      <c r="J140" s="2"/>
      <c r="L140" s="2"/>
    </row>
    <row r="141">
      <c r="F141" s="2"/>
      <c r="J141" s="2"/>
      <c r="L141" s="2"/>
    </row>
    <row r="142">
      <c r="F142" s="2"/>
      <c r="J142" s="2"/>
      <c r="L142" s="2"/>
    </row>
    <row r="143">
      <c r="F143" s="2"/>
      <c r="J143" s="2"/>
      <c r="L143" s="2"/>
    </row>
    <row r="144">
      <c r="F144" s="2"/>
      <c r="J144" s="2"/>
      <c r="L144" s="2"/>
    </row>
    <row r="145">
      <c r="F145" s="2"/>
      <c r="J145" s="2"/>
      <c r="L145" s="2"/>
    </row>
    <row r="146">
      <c r="F146" s="2"/>
      <c r="J146" s="2"/>
      <c r="L146" s="2"/>
    </row>
    <row r="147">
      <c r="F147" s="2"/>
      <c r="J147" s="2"/>
      <c r="L147" s="2"/>
    </row>
    <row r="148">
      <c r="F148" s="2"/>
      <c r="J148" s="2"/>
      <c r="L148" s="2"/>
    </row>
    <row r="149">
      <c r="F149" s="2"/>
      <c r="J149" s="2"/>
      <c r="L149" s="2"/>
    </row>
    <row r="150">
      <c r="F150" s="2"/>
      <c r="J150" s="2"/>
      <c r="L150" s="2"/>
    </row>
    <row r="151">
      <c r="F151" s="2"/>
      <c r="J151" s="2"/>
      <c r="L151" s="2"/>
    </row>
    <row r="152">
      <c r="F152" s="2"/>
      <c r="J152" s="2"/>
      <c r="L152" s="2"/>
    </row>
    <row r="153">
      <c r="F153" s="2"/>
      <c r="J153" s="2"/>
      <c r="L153" s="2"/>
    </row>
    <row r="154">
      <c r="F154" s="2"/>
      <c r="J154" s="2"/>
      <c r="L154" s="2"/>
    </row>
    <row r="155">
      <c r="F155" s="2"/>
      <c r="J155" s="2"/>
      <c r="L155" s="2"/>
    </row>
    <row r="156">
      <c r="F156" s="2"/>
      <c r="J156" s="2"/>
      <c r="L156" s="2"/>
    </row>
    <row r="157">
      <c r="F157" s="2"/>
      <c r="J157" s="2"/>
      <c r="L157" s="2"/>
    </row>
    <row r="158">
      <c r="F158" s="2"/>
      <c r="J158" s="2"/>
      <c r="L158" s="2"/>
    </row>
    <row r="159">
      <c r="F159" s="2"/>
      <c r="J159" s="2"/>
      <c r="L159" s="2"/>
    </row>
    <row r="160">
      <c r="F160" s="2"/>
      <c r="J160" s="2"/>
      <c r="L160" s="2"/>
    </row>
    <row r="161">
      <c r="F161" s="2"/>
      <c r="J161" s="2"/>
      <c r="L161" s="2"/>
    </row>
    <row r="162">
      <c r="F162" s="2"/>
      <c r="J162" s="2"/>
      <c r="L162" s="2"/>
    </row>
    <row r="163">
      <c r="F163" s="2"/>
      <c r="J163" s="2"/>
      <c r="L163" s="2"/>
    </row>
    <row r="164">
      <c r="F164" s="2"/>
      <c r="J164" s="2"/>
      <c r="L164" s="2"/>
    </row>
    <row r="165">
      <c r="F165" s="2"/>
      <c r="J165" s="2"/>
      <c r="L165" s="2"/>
    </row>
    <row r="166">
      <c r="F166" s="2"/>
      <c r="J166" s="2"/>
      <c r="L166" s="2"/>
    </row>
    <row r="167">
      <c r="F167" s="2"/>
      <c r="J167" s="2"/>
      <c r="L167" s="2"/>
    </row>
    <row r="168">
      <c r="F168" s="2"/>
      <c r="J168" s="2"/>
      <c r="L168" s="2"/>
    </row>
    <row r="169">
      <c r="F169" s="2"/>
      <c r="J169" s="2"/>
      <c r="L169" s="2"/>
    </row>
    <row r="170">
      <c r="F170" s="2"/>
      <c r="J170" s="2"/>
      <c r="L170" s="2"/>
    </row>
    <row r="171">
      <c r="F171" s="2"/>
      <c r="J171" s="2"/>
      <c r="L171" s="2"/>
    </row>
    <row r="172">
      <c r="F172" s="2"/>
      <c r="J172" s="2"/>
      <c r="L172" s="2"/>
    </row>
    <row r="173">
      <c r="F173" s="2"/>
      <c r="J173" s="2"/>
      <c r="L173" s="2"/>
    </row>
    <row r="174">
      <c r="F174" s="2"/>
      <c r="J174" s="2"/>
      <c r="L174" s="2"/>
    </row>
    <row r="175">
      <c r="F175" s="2"/>
      <c r="J175" s="2"/>
      <c r="L175" s="2"/>
    </row>
    <row r="176">
      <c r="F176" s="2"/>
      <c r="J176" s="2"/>
      <c r="L176" s="2"/>
    </row>
    <row r="177">
      <c r="F177" s="2"/>
      <c r="J177" s="2"/>
      <c r="L177" s="2"/>
    </row>
    <row r="178">
      <c r="F178" s="2"/>
      <c r="J178" s="2"/>
      <c r="L178" s="2"/>
    </row>
    <row r="179">
      <c r="F179" s="2"/>
      <c r="J179" s="2"/>
      <c r="L179" s="2"/>
    </row>
    <row r="180">
      <c r="F180" s="2"/>
      <c r="J180" s="2"/>
      <c r="L180" s="2"/>
    </row>
    <row r="181">
      <c r="F181" s="2"/>
      <c r="J181" s="2"/>
      <c r="L181" s="2"/>
    </row>
    <row r="182">
      <c r="F182" s="2"/>
      <c r="J182" s="2"/>
      <c r="L182" s="2"/>
    </row>
    <row r="183">
      <c r="F183" s="2"/>
      <c r="J183" s="2"/>
      <c r="L183" s="2"/>
    </row>
    <row r="184">
      <c r="F184" s="2"/>
      <c r="J184" s="2"/>
      <c r="L184" s="2"/>
    </row>
    <row r="185">
      <c r="F185" s="2"/>
      <c r="J185" s="2"/>
      <c r="L185" s="2"/>
    </row>
    <row r="186">
      <c r="F186" s="2"/>
      <c r="J186" s="2"/>
      <c r="L186" s="2"/>
    </row>
    <row r="187">
      <c r="F187" s="2"/>
      <c r="J187" s="2"/>
      <c r="L187" s="2"/>
    </row>
    <row r="188">
      <c r="F188" s="2"/>
      <c r="J188" s="2"/>
      <c r="L188" s="2"/>
    </row>
    <row r="189">
      <c r="F189" s="2"/>
      <c r="J189" s="2"/>
      <c r="L189" s="2"/>
    </row>
    <row r="190">
      <c r="F190" s="2"/>
      <c r="J190" s="2"/>
      <c r="L190" s="2"/>
    </row>
    <row r="191">
      <c r="F191" s="2"/>
      <c r="J191" s="2"/>
      <c r="L191" s="2"/>
    </row>
    <row r="192">
      <c r="F192" s="2"/>
      <c r="J192" s="2"/>
      <c r="L192" s="2"/>
    </row>
    <row r="193">
      <c r="F193" s="2"/>
      <c r="J193" s="2"/>
      <c r="L193" s="2"/>
    </row>
    <row r="194">
      <c r="F194" s="2"/>
      <c r="J194" s="2"/>
      <c r="L194" s="2"/>
    </row>
    <row r="195">
      <c r="F195" s="2"/>
      <c r="J195" s="2"/>
      <c r="L195" s="2"/>
    </row>
    <row r="196">
      <c r="F196" s="2"/>
      <c r="J196" s="2"/>
      <c r="L196" s="2"/>
    </row>
    <row r="197">
      <c r="F197" s="2"/>
      <c r="J197" s="2"/>
      <c r="L197" s="2"/>
    </row>
    <row r="198">
      <c r="F198" s="2"/>
      <c r="J198" s="2"/>
      <c r="L198" s="2"/>
    </row>
    <row r="199">
      <c r="F199" s="2"/>
      <c r="J199" s="2"/>
      <c r="L199" s="2"/>
    </row>
    <row r="200">
      <c r="F200" s="2"/>
      <c r="J200" s="2"/>
      <c r="L200" s="2"/>
    </row>
    <row r="201">
      <c r="F201" s="2"/>
      <c r="J201" s="2"/>
      <c r="L201" s="2"/>
    </row>
    <row r="202">
      <c r="F202" s="2"/>
      <c r="J202" s="2"/>
      <c r="L202" s="2"/>
    </row>
    <row r="203">
      <c r="F203" s="2"/>
      <c r="J203" s="2"/>
      <c r="L203" s="2"/>
    </row>
    <row r="204">
      <c r="F204" s="2"/>
      <c r="J204" s="2"/>
      <c r="L204" s="2"/>
    </row>
    <row r="205">
      <c r="F205" s="2"/>
      <c r="J205" s="2"/>
      <c r="L205" s="2"/>
    </row>
    <row r="206">
      <c r="F206" s="2"/>
      <c r="J206" s="2"/>
      <c r="L206" s="2"/>
    </row>
    <row r="207">
      <c r="F207" s="2"/>
      <c r="J207" s="2"/>
      <c r="L207" s="2"/>
    </row>
    <row r="208">
      <c r="F208" s="2"/>
      <c r="J208" s="2"/>
      <c r="L208" s="2"/>
    </row>
    <row r="209">
      <c r="F209" s="2"/>
      <c r="J209" s="2"/>
      <c r="L209" s="2"/>
    </row>
    <row r="210">
      <c r="F210" s="2"/>
      <c r="J210" s="2"/>
      <c r="L210" s="2"/>
    </row>
    <row r="211">
      <c r="F211" s="2"/>
      <c r="J211" s="2"/>
      <c r="L211" s="2"/>
    </row>
    <row r="212">
      <c r="F212" s="2"/>
      <c r="J212" s="2"/>
      <c r="L212" s="2"/>
    </row>
    <row r="213">
      <c r="F213" s="2"/>
      <c r="J213" s="2"/>
      <c r="L213" s="2"/>
    </row>
    <row r="214">
      <c r="F214" s="2"/>
      <c r="J214" s="2"/>
      <c r="L214" s="2"/>
    </row>
    <row r="215">
      <c r="F215" s="2"/>
      <c r="J215" s="2"/>
      <c r="L215" s="2"/>
    </row>
    <row r="216">
      <c r="F216" s="2"/>
      <c r="J216" s="2"/>
      <c r="L216" s="2"/>
    </row>
    <row r="217">
      <c r="F217" s="2"/>
      <c r="J217" s="2"/>
      <c r="L217" s="2"/>
    </row>
    <row r="218">
      <c r="F218" s="2"/>
      <c r="J218" s="2"/>
      <c r="L218" s="2"/>
    </row>
    <row r="219">
      <c r="F219" s="2"/>
      <c r="J219" s="2"/>
      <c r="L219" s="2"/>
    </row>
    <row r="220">
      <c r="F220" s="2"/>
      <c r="J220" s="2"/>
      <c r="L220" s="2"/>
    </row>
    <row r="221">
      <c r="F221" s="2"/>
      <c r="J221" s="2"/>
      <c r="L221" s="2"/>
    </row>
    <row r="222">
      <c r="F222" s="2"/>
      <c r="J222" s="2"/>
      <c r="L222" s="2"/>
    </row>
    <row r="223">
      <c r="F223" s="2"/>
      <c r="J223" s="2"/>
      <c r="L223" s="2"/>
    </row>
    <row r="224">
      <c r="F224" s="2"/>
      <c r="J224" s="2"/>
      <c r="L224" s="2"/>
    </row>
    <row r="225">
      <c r="F225" s="2"/>
      <c r="J225" s="2"/>
      <c r="L225" s="2"/>
    </row>
    <row r="226">
      <c r="F226" s="2"/>
      <c r="J226" s="2"/>
      <c r="L226" s="2"/>
    </row>
    <row r="227">
      <c r="F227" s="2"/>
      <c r="J227" s="2"/>
      <c r="L227" s="2"/>
    </row>
    <row r="228">
      <c r="F228" s="2"/>
      <c r="J228" s="2"/>
      <c r="L228" s="2"/>
    </row>
    <row r="229">
      <c r="F229" s="2"/>
      <c r="J229" s="2"/>
      <c r="L229" s="2"/>
    </row>
    <row r="230">
      <c r="F230" s="2"/>
      <c r="J230" s="2"/>
      <c r="L230" s="2"/>
    </row>
    <row r="231">
      <c r="F231" s="2"/>
      <c r="J231" s="2"/>
      <c r="L231" s="2"/>
    </row>
    <row r="232">
      <c r="F232" s="2"/>
      <c r="J232" s="2"/>
      <c r="L232" s="2"/>
    </row>
    <row r="233">
      <c r="F233" s="2"/>
      <c r="J233" s="2"/>
      <c r="L233" s="2"/>
    </row>
    <row r="234">
      <c r="F234" s="2"/>
      <c r="J234" s="2"/>
      <c r="L234" s="2"/>
    </row>
    <row r="235">
      <c r="F235" s="2"/>
      <c r="J235" s="2"/>
      <c r="L235" s="2"/>
    </row>
    <row r="236">
      <c r="F236" s="2"/>
      <c r="J236" s="2"/>
      <c r="L236" s="2"/>
    </row>
    <row r="237">
      <c r="F237" s="2"/>
      <c r="J237" s="2"/>
      <c r="L237" s="2"/>
    </row>
    <row r="238">
      <c r="F238" s="2"/>
      <c r="J238" s="2"/>
      <c r="L238" s="2"/>
    </row>
    <row r="239">
      <c r="F239" s="2"/>
      <c r="J239" s="2"/>
      <c r="L239" s="2"/>
    </row>
    <row r="240">
      <c r="F240" s="2"/>
      <c r="J240" s="2"/>
      <c r="L240" s="2"/>
    </row>
    <row r="241">
      <c r="F241" s="2"/>
      <c r="J241" s="2"/>
      <c r="L241" s="2"/>
    </row>
    <row r="242">
      <c r="F242" s="2"/>
      <c r="J242" s="2"/>
      <c r="L242" s="2"/>
    </row>
    <row r="243">
      <c r="F243" s="2"/>
      <c r="J243" s="2"/>
      <c r="L243" s="2"/>
    </row>
    <row r="244">
      <c r="F244" s="2"/>
      <c r="J244" s="2"/>
      <c r="L244" s="2"/>
    </row>
    <row r="245">
      <c r="F245" s="2"/>
      <c r="J245" s="2"/>
      <c r="L245" s="2"/>
    </row>
    <row r="246">
      <c r="F246" s="2"/>
      <c r="J246" s="2"/>
      <c r="L246" s="2"/>
    </row>
    <row r="247">
      <c r="F247" s="2"/>
      <c r="J247" s="2"/>
      <c r="L247" s="2"/>
    </row>
    <row r="248">
      <c r="F248" s="2"/>
      <c r="J248" s="2"/>
      <c r="L248" s="2"/>
    </row>
    <row r="249">
      <c r="F249" s="2"/>
      <c r="J249" s="2"/>
      <c r="L249" s="2"/>
    </row>
    <row r="250">
      <c r="F250" s="2"/>
      <c r="J250" s="2"/>
      <c r="L250" s="2"/>
    </row>
    <row r="251">
      <c r="F251" s="2"/>
      <c r="J251" s="2"/>
      <c r="L251" s="2"/>
    </row>
    <row r="252">
      <c r="F252" s="2"/>
      <c r="J252" s="2"/>
      <c r="L252" s="2"/>
    </row>
    <row r="253">
      <c r="F253" s="2"/>
      <c r="J253" s="2"/>
      <c r="L253" s="2"/>
    </row>
    <row r="254">
      <c r="F254" s="2"/>
      <c r="J254" s="2"/>
      <c r="L254" s="2"/>
    </row>
    <row r="255">
      <c r="F255" s="2"/>
      <c r="J255" s="2"/>
      <c r="L255" s="2"/>
    </row>
    <row r="256">
      <c r="F256" s="2"/>
      <c r="J256" s="2"/>
      <c r="L256" s="2"/>
    </row>
    <row r="257">
      <c r="F257" s="2"/>
      <c r="J257" s="2"/>
      <c r="L257" s="2"/>
    </row>
    <row r="258">
      <c r="F258" s="2"/>
      <c r="J258" s="2"/>
      <c r="L258" s="2"/>
    </row>
    <row r="259">
      <c r="F259" s="2"/>
      <c r="J259" s="2"/>
      <c r="L259" s="2"/>
    </row>
    <row r="260">
      <c r="F260" s="2"/>
      <c r="J260" s="2"/>
      <c r="L260" s="2"/>
    </row>
    <row r="261">
      <c r="F261" s="2"/>
      <c r="J261" s="2"/>
      <c r="L261" s="2"/>
    </row>
    <row r="262">
      <c r="F262" s="2"/>
      <c r="J262" s="2"/>
      <c r="L262" s="2"/>
    </row>
    <row r="263">
      <c r="F263" s="2"/>
      <c r="J263" s="2"/>
      <c r="L263" s="2"/>
    </row>
    <row r="264">
      <c r="F264" s="2"/>
      <c r="J264" s="2"/>
      <c r="L264" s="2"/>
    </row>
    <row r="265">
      <c r="F265" s="2"/>
      <c r="J265" s="2"/>
      <c r="L265" s="2"/>
    </row>
    <row r="266">
      <c r="F266" s="2"/>
      <c r="J266" s="2"/>
      <c r="L266" s="2"/>
    </row>
    <row r="267">
      <c r="F267" s="2"/>
      <c r="J267" s="2"/>
      <c r="L267" s="2"/>
    </row>
    <row r="268">
      <c r="F268" s="2"/>
      <c r="J268" s="2"/>
      <c r="L268" s="2"/>
    </row>
    <row r="269">
      <c r="F269" s="2"/>
      <c r="J269" s="2"/>
      <c r="L269" s="2"/>
    </row>
    <row r="270">
      <c r="F270" s="2"/>
      <c r="J270" s="2"/>
      <c r="L270" s="2"/>
    </row>
    <row r="271">
      <c r="F271" s="2"/>
      <c r="J271" s="2"/>
      <c r="L271" s="2"/>
    </row>
    <row r="272">
      <c r="F272" s="2"/>
      <c r="J272" s="2"/>
      <c r="L272" s="2"/>
    </row>
    <row r="273">
      <c r="F273" s="2"/>
      <c r="J273" s="2"/>
      <c r="L273" s="2"/>
    </row>
    <row r="274">
      <c r="F274" s="2"/>
      <c r="J274" s="2"/>
      <c r="L274" s="2"/>
    </row>
    <row r="275">
      <c r="F275" s="2"/>
      <c r="J275" s="2"/>
      <c r="L275" s="2"/>
    </row>
    <row r="276">
      <c r="F276" s="2"/>
      <c r="J276" s="2"/>
      <c r="L276" s="2"/>
    </row>
    <row r="277">
      <c r="F277" s="2"/>
      <c r="J277" s="2"/>
      <c r="L277" s="2"/>
    </row>
    <row r="278">
      <c r="F278" s="2"/>
      <c r="J278" s="2"/>
      <c r="L278" s="2"/>
    </row>
    <row r="279">
      <c r="F279" s="2"/>
      <c r="J279" s="2"/>
      <c r="L279" s="2"/>
    </row>
    <row r="280">
      <c r="F280" s="2"/>
      <c r="J280" s="2"/>
      <c r="L280" s="2"/>
    </row>
    <row r="281">
      <c r="F281" s="2"/>
      <c r="J281" s="2"/>
      <c r="L281" s="2"/>
    </row>
    <row r="282">
      <c r="F282" s="2"/>
      <c r="J282" s="2"/>
      <c r="L282" s="2"/>
    </row>
    <row r="283">
      <c r="F283" s="2"/>
      <c r="J283" s="2"/>
      <c r="L283" s="2"/>
    </row>
    <row r="284">
      <c r="F284" s="2"/>
      <c r="J284" s="2"/>
      <c r="L284" s="2"/>
    </row>
    <row r="285">
      <c r="F285" s="2"/>
      <c r="J285" s="2"/>
      <c r="L285" s="2"/>
    </row>
    <row r="286">
      <c r="F286" s="2"/>
      <c r="J286" s="2"/>
      <c r="L286" s="2"/>
    </row>
    <row r="287">
      <c r="F287" s="2"/>
      <c r="J287" s="2"/>
      <c r="L287" s="2"/>
    </row>
    <row r="288">
      <c r="F288" s="2"/>
      <c r="J288" s="2"/>
      <c r="L288" s="2"/>
    </row>
    <row r="289">
      <c r="F289" s="2"/>
      <c r="J289" s="2"/>
      <c r="L289" s="2"/>
    </row>
    <row r="290">
      <c r="F290" s="2"/>
      <c r="J290" s="2"/>
      <c r="L290" s="2"/>
    </row>
    <row r="291">
      <c r="F291" s="2"/>
      <c r="J291" s="2"/>
      <c r="L291" s="2"/>
    </row>
    <row r="292">
      <c r="F292" s="2"/>
      <c r="J292" s="2"/>
      <c r="L292" s="2"/>
    </row>
    <row r="293">
      <c r="F293" s="2"/>
      <c r="J293" s="2"/>
      <c r="L293" s="2"/>
    </row>
    <row r="294">
      <c r="F294" s="2"/>
      <c r="J294" s="2"/>
      <c r="L294" s="2"/>
    </row>
    <row r="295">
      <c r="F295" s="2"/>
      <c r="J295" s="2"/>
      <c r="L295" s="2"/>
    </row>
    <row r="296">
      <c r="F296" s="2"/>
      <c r="J296" s="2"/>
      <c r="L296" s="2"/>
    </row>
    <row r="297">
      <c r="F297" s="2"/>
      <c r="J297" s="2"/>
      <c r="L297" s="2"/>
    </row>
    <row r="298">
      <c r="F298" s="2"/>
      <c r="J298" s="2"/>
      <c r="L298" s="2"/>
    </row>
    <row r="299">
      <c r="F299" s="2"/>
      <c r="J299" s="2"/>
      <c r="L299" s="2"/>
    </row>
    <row r="300">
      <c r="F300" s="2"/>
      <c r="J300" s="2"/>
      <c r="L300" s="2"/>
    </row>
    <row r="301">
      <c r="F301" s="2"/>
      <c r="J301" s="2"/>
      <c r="L301" s="2"/>
    </row>
    <row r="302">
      <c r="F302" s="2"/>
      <c r="J302" s="2"/>
      <c r="L302" s="2"/>
    </row>
    <row r="303">
      <c r="F303" s="2"/>
      <c r="J303" s="2"/>
      <c r="L303" s="2"/>
    </row>
    <row r="304">
      <c r="F304" s="2"/>
      <c r="J304" s="2"/>
      <c r="L304" s="2"/>
    </row>
    <row r="305">
      <c r="F305" s="2"/>
      <c r="J305" s="2"/>
      <c r="L305" s="2"/>
    </row>
    <row r="306">
      <c r="F306" s="2"/>
      <c r="J306" s="2"/>
      <c r="L306" s="2"/>
    </row>
    <row r="307">
      <c r="F307" s="2"/>
      <c r="J307" s="2"/>
      <c r="L307" s="2"/>
    </row>
    <row r="308">
      <c r="F308" s="2"/>
      <c r="J308" s="2"/>
      <c r="L308" s="2"/>
    </row>
    <row r="309">
      <c r="F309" s="2"/>
      <c r="J309" s="2"/>
      <c r="L309" s="2"/>
    </row>
    <row r="310">
      <c r="F310" s="2"/>
      <c r="J310" s="2"/>
      <c r="L310" s="2"/>
    </row>
    <row r="311">
      <c r="F311" s="2"/>
      <c r="J311" s="2"/>
      <c r="L311" s="2"/>
    </row>
    <row r="312">
      <c r="F312" s="2"/>
      <c r="J312" s="2"/>
      <c r="L312" s="2"/>
    </row>
    <row r="313">
      <c r="F313" s="2"/>
      <c r="J313" s="2"/>
      <c r="L313" s="2"/>
    </row>
    <row r="314">
      <c r="F314" s="2"/>
      <c r="J314" s="2"/>
      <c r="L314" s="2"/>
    </row>
    <row r="315">
      <c r="F315" s="2"/>
      <c r="J315" s="2"/>
      <c r="L315" s="2"/>
    </row>
    <row r="316">
      <c r="F316" s="2"/>
      <c r="J316" s="2"/>
      <c r="L316" s="2"/>
    </row>
    <row r="317">
      <c r="F317" s="2"/>
      <c r="J317" s="2"/>
      <c r="L317" s="2"/>
    </row>
    <row r="318">
      <c r="F318" s="2"/>
      <c r="J318" s="2"/>
      <c r="L318" s="2"/>
    </row>
    <row r="319">
      <c r="F319" s="2"/>
      <c r="J319" s="2"/>
      <c r="L319" s="2"/>
    </row>
    <row r="320">
      <c r="F320" s="2"/>
      <c r="J320" s="2"/>
      <c r="L320" s="2"/>
    </row>
    <row r="321">
      <c r="F321" s="2"/>
      <c r="J321" s="2"/>
      <c r="L321" s="2"/>
    </row>
    <row r="322">
      <c r="F322" s="2"/>
      <c r="J322" s="2"/>
      <c r="L322" s="2"/>
    </row>
    <row r="323">
      <c r="F323" s="2"/>
      <c r="J323" s="2"/>
      <c r="L323" s="2"/>
    </row>
    <row r="324">
      <c r="F324" s="2"/>
      <c r="J324" s="2"/>
      <c r="L324" s="2"/>
    </row>
    <row r="325">
      <c r="F325" s="2"/>
      <c r="J325" s="2"/>
      <c r="L325" s="2"/>
    </row>
    <row r="326">
      <c r="F326" s="2"/>
      <c r="J326" s="2"/>
      <c r="L326" s="2"/>
    </row>
    <row r="327">
      <c r="F327" s="2"/>
      <c r="J327" s="2"/>
      <c r="L327" s="2"/>
    </row>
    <row r="328">
      <c r="F328" s="2"/>
      <c r="J328" s="2"/>
      <c r="L328" s="2"/>
    </row>
    <row r="329">
      <c r="F329" s="2"/>
      <c r="J329" s="2"/>
      <c r="L329" s="2"/>
    </row>
    <row r="330">
      <c r="F330" s="2"/>
      <c r="J330" s="2"/>
      <c r="L330" s="2"/>
    </row>
    <row r="331">
      <c r="F331" s="2"/>
      <c r="J331" s="2"/>
      <c r="L331" s="2"/>
    </row>
    <row r="332">
      <c r="F332" s="2"/>
      <c r="J332" s="2"/>
      <c r="L332" s="2"/>
    </row>
    <row r="333">
      <c r="F333" s="2"/>
      <c r="J333" s="2"/>
      <c r="L333" s="2"/>
    </row>
    <row r="334">
      <c r="F334" s="2"/>
      <c r="J334" s="2"/>
      <c r="L334" s="2"/>
    </row>
    <row r="335">
      <c r="F335" s="2"/>
      <c r="J335" s="2"/>
      <c r="L335" s="2"/>
    </row>
    <row r="336">
      <c r="F336" s="2"/>
      <c r="J336" s="2"/>
      <c r="L336" s="2"/>
    </row>
    <row r="337">
      <c r="F337" s="2"/>
      <c r="J337" s="2"/>
      <c r="L337" s="2"/>
    </row>
    <row r="338">
      <c r="F338" s="2"/>
      <c r="J338" s="2"/>
      <c r="L338" s="2"/>
    </row>
    <row r="339">
      <c r="F339" s="2"/>
      <c r="J339" s="2"/>
      <c r="L339" s="2"/>
    </row>
    <row r="340">
      <c r="F340" s="2"/>
      <c r="J340" s="2"/>
      <c r="L340" s="2"/>
    </row>
    <row r="341">
      <c r="F341" s="2"/>
      <c r="J341" s="2"/>
      <c r="L341" s="2"/>
    </row>
    <row r="342">
      <c r="F342" s="2"/>
      <c r="J342" s="2"/>
      <c r="L342" s="2"/>
    </row>
    <row r="343">
      <c r="F343" s="2"/>
      <c r="J343" s="2"/>
      <c r="L343" s="2"/>
    </row>
    <row r="344">
      <c r="F344" s="2"/>
      <c r="J344" s="2"/>
      <c r="L344" s="2"/>
    </row>
    <row r="345">
      <c r="F345" s="2"/>
      <c r="J345" s="2"/>
      <c r="L345" s="2"/>
    </row>
    <row r="346">
      <c r="F346" s="2"/>
      <c r="J346" s="2"/>
      <c r="L346" s="2"/>
    </row>
    <row r="347">
      <c r="F347" s="2"/>
      <c r="J347" s="2"/>
      <c r="L347" s="2"/>
    </row>
    <row r="348">
      <c r="F348" s="2"/>
      <c r="J348" s="2"/>
      <c r="L348" s="2"/>
    </row>
    <row r="349">
      <c r="F349" s="2"/>
      <c r="J349" s="2"/>
      <c r="L349" s="2"/>
    </row>
    <row r="350">
      <c r="F350" s="2"/>
      <c r="J350" s="2"/>
      <c r="L350" s="2"/>
    </row>
    <row r="351">
      <c r="F351" s="2"/>
      <c r="J351" s="2"/>
      <c r="L351" s="2"/>
    </row>
    <row r="352">
      <c r="F352" s="2"/>
      <c r="J352" s="2"/>
      <c r="L352" s="2"/>
    </row>
    <row r="353">
      <c r="F353" s="2"/>
      <c r="J353" s="2"/>
      <c r="L353" s="2"/>
    </row>
    <row r="354">
      <c r="F354" s="2"/>
      <c r="J354" s="2"/>
      <c r="L354" s="2"/>
    </row>
    <row r="355">
      <c r="F355" s="2"/>
      <c r="J355" s="2"/>
      <c r="L355" s="2"/>
    </row>
    <row r="356">
      <c r="F356" s="2"/>
      <c r="J356" s="2"/>
      <c r="L356" s="2"/>
    </row>
    <row r="357">
      <c r="F357" s="2"/>
      <c r="J357" s="2"/>
      <c r="L357" s="2"/>
    </row>
    <row r="358">
      <c r="F358" s="2"/>
      <c r="J358" s="2"/>
      <c r="L358" s="2"/>
    </row>
    <row r="359">
      <c r="F359" s="2"/>
      <c r="J359" s="2"/>
      <c r="L359" s="2"/>
    </row>
    <row r="360">
      <c r="F360" s="2"/>
      <c r="J360" s="2"/>
      <c r="L360" s="2"/>
    </row>
    <row r="361">
      <c r="F361" s="2"/>
      <c r="J361" s="2"/>
      <c r="L361" s="2"/>
    </row>
    <row r="362">
      <c r="F362" s="2"/>
      <c r="J362" s="2"/>
      <c r="L362" s="2"/>
    </row>
    <row r="363">
      <c r="F363" s="2"/>
      <c r="J363" s="2"/>
      <c r="L363" s="2"/>
    </row>
    <row r="364">
      <c r="F364" s="2"/>
      <c r="J364" s="2"/>
      <c r="L364" s="2"/>
    </row>
    <row r="365">
      <c r="F365" s="2"/>
      <c r="J365" s="2"/>
      <c r="L365" s="2"/>
    </row>
    <row r="366">
      <c r="F366" s="2"/>
      <c r="J366" s="2"/>
      <c r="L366" s="2"/>
    </row>
    <row r="367">
      <c r="F367" s="2"/>
      <c r="J367" s="2"/>
      <c r="L367" s="2"/>
    </row>
    <row r="368">
      <c r="F368" s="2"/>
      <c r="J368" s="2"/>
      <c r="L368" s="2"/>
    </row>
    <row r="369">
      <c r="F369" s="2"/>
      <c r="J369" s="2"/>
      <c r="L369" s="2"/>
    </row>
    <row r="370">
      <c r="F370" s="2"/>
      <c r="J370" s="2"/>
      <c r="L370" s="2"/>
    </row>
    <row r="371">
      <c r="F371" s="2"/>
      <c r="J371" s="2"/>
      <c r="L371" s="2"/>
    </row>
    <row r="372">
      <c r="F372" s="2"/>
      <c r="J372" s="2"/>
      <c r="L372" s="2"/>
    </row>
    <row r="373">
      <c r="F373" s="2"/>
      <c r="J373" s="2"/>
      <c r="L373" s="2"/>
    </row>
    <row r="374">
      <c r="F374" s="2"/>
      <c r="J374" s="2"/>
      <c r="L374" s="2"/>
    </row>
    <row r="375">
      <c r="F375" s="2"/>
      <c r="J375" s="2"/>
      <c r="L375" s="2"/>
    </row>
    <row r="376">
      <c r="F376" s="2"/>
      <c r="J376" s="2"/>
      <c r="L376" s="2"/>
    </row>
    <row r="377">
      <c r="F377" s="2"/>
      <c r="J377" s="2"/>
      <c r="L377" s="2"/>
    </row>
    <row r="378">
      <c r="F378" s="2"/>
      <c r="J378" s="2"/>
      <c r="L378" s="2"/>
    </row>
    <row r="379">
      <c r="F379" s="2"/>
      <c r="J379" s="2"/>
      <c r="L379" s="2"/>
    </row>
    <row r="380">
      <c r="F380" s="2"/>
      <c r="J380" s="2"/>
      <c r="L380" s="2"/>
    </row>
    <row r="381">
      <c r="F381" s="2"/>
      <c r="J381" s="2"/>
      <c r="L381" s="2"/>
    </row>
    <row r="382">
      <c r="F382" s="2"/>
      <c r="J382" s="2"/>
      <c r="L382" s="2"/>
    </row>
    <row r="383">
      <c r="F383" s="2"/>
      <c r="J383" s="2"/>
      <c r="L383" s="2"/>
    </row>
    <row r="384">
      <c r="F384" s="2"/>
      <c r="J384" s="2"/>
      <c r="L384" s="2"/>
    </row>
    <row r="385">
      <c r="F385" s="2"/>
      <c r="J385" s="2"/>
      <c r="L385" s="2"/>
    </row>
    <row r="386">
      <c r="F386" s="2"/>
      <c r="J386" s="2"/>
      <c r="L386" s="2"/>
    </row>
    <row r="387">
      <c r="F387" s="2"/>
      <c r="J387" s="2"/>
      <c r="L387" s="2"/>
    </row>
    <row r="388">
      <c r="F388" s="2"/>
      <c r="J388" s="2"/>
      <c r="L388" s="2"/>
    </row>
    <row r="389">
      <c r="F389" s="2"/>
      <c r="J389" s="2"/>
      <c r="L389" s="2"/>
    </row>
    <row r="390">
      <c r="F390" s="2"/>
      <c r="J390" s="2"/>
      <c r="L390" s="2"/>
    </row>
    <row r="391">
      <c r="F391" s="2"/>
      <c r="J391" s="2"/>
      <c r="L391" s="2"/>
    </row>
    <row r="392">
      <c r="F392" s="2"/>
      <c r="J392" s="2"/>
      <c r="L392" s="2"/>
    </row>
    <row r="393">
      <c r="F393" s="2"/>
      <c r="J393" s="2"/>
      <c r="L393" s="2"/>
    </row>
    <row r="394">
      <c r="F394" s="2"/>
      <c r="J394" s="2"/>
      <c r="L394" s="2"/>
    </row>
    <row r="395">
      <c r="F395" s="2"/>
      <c r="J395" s="2"/>
      <c r="L395" s="2"/>
    </row>
    <row r="396">
      <c r="F396" s="2"/>
      <c r="J396" s="2"/>
      <c r="L396" s="2"/>
    </row>
    <row r="397">
      <c r="F397" s="2"/>
      <c r="J397" s="2"/>
      <c r="L397" s="2"/>
    </row>
    <row r="398">
      <c r="F398" s="2"/>
      <c r="J398" s="2"/>
      <c r="L398" s="2"/>
    </row>
    <row r="399">
      <c r="F399" s="2"/>
      <c r="J399" s="2"/>
      <c r="L399" s="2"/>
    </row>
    <row r="400">
      <c r="F400" s="2"/>
      <c r="J400" s="2"/>
      <c r="L400" s="2"/>
    </row>
    <row r="401">
      <c r="F401" s="2"/>
      <c r="J401" s="2"/>
      <c r="L401" s="2"/>
    </row>
    <row r="402">
      <c r="F402" s="2"/>
      <c r="J402" s="2"/>
      <c r="L402" s="2"/>
    </row>
    <row r="403">
      <c r="F403" s="2"/>
      <c r="J403" s="2"/>
      <c r="L403" s="2"/>
    </row>
    <row r="404">
      <c r="F404" s="2"/>
      <c r="J404" s="2"/>
      <c r="L404" s="2"/>
    </row>
    <row r="405">
      <c r="F405" s="2"/>
      <c r="J405" s="2"/>
      <c r="L405" s="2"/>
    </row>
    <row r="406">
      <c r="F406" s="2"/>
      <c r="J406" s="2"/>
      <c r="L406" s="2"/>
    </row>
    <row r="407">
      <c r="F407" s="2"/>
      <c r="J407" s="2"/>
      <c r="L407" s="2"/>
    </row>
    <row r="408">
      <c r="F408" s="2"/>
      <c r="J408" s="2"/>
      <c r="L408" s="2"/>
    </row>
    <row r="409">
      <c r="F409" s="2"/>
      <c r="J409" s="2"/>
      <c r="L409" s="2"/>
    </row>
    <row r="410">
      <c r="F410" s="2"/>
      <c r="J410" s="2"/>
      <c r="L410" s="2"/>
    </row>
    <row r="411">
      <c r="F411" s="2"/>
      <c r="J411" s="2"/>
      <c r="L411" s="2"/>
    </row>
    <row r="412">
      <c r="F412" s="2"/>
      <c r="J412" s="2"/>
      <c r="L412" s="2"/>
    </row>
    <row r="413">
      <c r="F413" s="2"/>
      <c r="J413" s="2"/>
      <c r="L413" s="2"/>
    </row>
    <row r="414">
      <c r="F414" s="2"/>
      <c r="J414" s="2"/>
      <c r="L414" s="2"/>
    </row>
    <row r="415">
      <c r="F415" s="2"/>
      <c r="J415" s="2"/>
      <c r="L415" s="2"/>
    </row>
    <row r="416">
      <c r="F416" s="2"/>
      <c r="J416" s="2"/>
      <c r="L416" s="2"/>
    </row>
    <row r="417">
      <c r="F417" s="2"/>
      <c r="J417" s="2"/>
      <c r="L417" s="2"/>
    </row>
    <row r="418">
      <c r="F418" s="2"/>
      <c r="J418" s="2"/>
      <c r="L418" s="2"/>
    </row>
    <row r="419">
      <c r="F419" s="2"/>
      <c r="J419" s="2"/>
      <c r="L419" s="2"/>
    </row>
    <row r="420">
      <c r="F420" s="2"/>
      <c r="J420" s="2"/>
      <c r="L420" s="2"/>
    </row>
    <row r="421">
      <c r="F421" s="2"/>
      <c r="J421" s="2"/>
      <c r="L421" s="2"/>
    </row>
    <row r="422">
      <c r="F422" s="2"/>
      <c r="J422" s="2"/>
      <c r="L422" s="2"/>
    </row>
    <row r="423">
      <c r="F423" s="2"/>
      <c r="J423" s="2"/>
      <c r="L423" s="2"/>
    </row>
    <row r="424">
      <c r="F424" s="2"/>
      <c r="J424" s="2"/>
      <c r="L424" s="2"/>
    </row>
    <row r="425">
      <c r="F425" s="2"/>
      <c r="J425" s="2"/>
      <c r="L425" s="2"/>
    </row>
    <row r="426">
      <c r="F426" s="2"/>
      <c r="J426" s="2"/>
      <c r="L426" s="2"/>
    </row>
    <row r="427">
      <c r="F427" s="2"/>
      <c r="J427" s="2"/>
      <c r="L427" s="2"/>
    </row>
    <row r="428">
      <c r="F428" s="2"/>
      <c r="J428" s="2"/>
      <c r="L428" s="2"/>
    </row>
    <row r="429">
      <c r="F429" s="2"/>
      <c r="J429" s="2"/>
      <c r="L429" s="2"/>
    </row>
    <row r="430">
      <c r="F430" s="2"/>
      <c r="J430" s="2"/>
      <c r="L430" s="2"/>
    </row>
    <row r="431">
      <c r="F431" s="2"/>
      <c r="J431" s="2"/>
      <c r="L431" s="2"/>
    </row>
    <row r="432">
      <c r="F432" s="2"/>
      <c r="J432" s="2"/>
      <c r="L432" s="2"/>
    </row>
    <row r="433">
      <c r="F433" s="2"/>
      <c r="J433" s="2"/>
      <c r="L433" s="2"/>
    </row>
    <row r="434">
      <c r="F434" s="2"/>
      <c r="J434" s="2"/>
      <c r="L434" s="2"/>
    </row>
    <row r="435">
      <c r="F435" s="2"/>
      <c r="J435" s="2"/>
      <c r="L435" s="2"/>
    </row>
    <row r="436">
      <c r="F436" s="2"/>
      <c r="J436" s="2"/>
      <c r="L436" s="2"/>
    </row>
    <row r="437">
      <c r="F437" s="2"/>
      <c r="J437" s="2"/>
      <c r="L437" s="2"/>
    </row>
    <row r="438">
      <c r="F438" s="2"/>
      <c r="J438" s="2"/>
      <c r="L438" s="2"/>
    </row>
    <row r="439">
      <c r="F439" s="2"/>
      <c r="J439" s="2"/>
      <c r="L439" s="2"/>
    </row>
    <row r="440">
      <c r="F440" s="2"/>
      <c r="J440" s="2"/>
      <c r="L440" s="2"/>
    </row>
    <row r="441">
      <c r="F441" s="2"/>
      <c r="J441" s="2"/>
      <c r="L441" s="2"/>
    </row>
    <row r="442">
      <c r="F442" s="2"/>
      <c r="J442" s="2"/>
      <c r="L442" s="2"/>
    </row>
    <row r="443">
      <c r="F443" s="2"/>
      <c r="J443" s="2"/>
      <c r="L443" s="2"/>
    </row>
    <row r="444">
      <c r="F444" s="2"/>
      <c r="J444" s="2"/>
      <c r="L444" s="2"/>
    </row>
    <row r="445">
      <c r="F445" s="2"/>
      <c r="J445" s="2"/>
      <c r="L445" s="2"/>
    </row>
    <row r="446">
      <c r="F446" s="2"/>
      <c r="J446" s="2"/>
      <c r="L446" s="2"/>
    </row>
    <row r="447">
      <c r="F447" s="2"/>
      <c r="J447" s="2"/>
      <c r="L447" s="2"/>
    </row>
    <row r="448">
      <c r="F448" s="2"/>
      <c r="J448" s="2"/>
      <c r="L448" s="2"/>
    </row>
    <row r="449">
      <c r="F449" s="2"/>
      <c r="J449" s="2"/>
      <c r="L449" s="2"/>
    </row>
    <row r="450">
      <c r="F450" s="2"/>
      <c r="J450" s="2"/>
      <c r="L450" s="2"/>
    </row>
    <row r="451">
      <c r="F451" s="2"/>
      <c r="J451" s="2"/>
      <c r="L451" s="2"/>
    </row>
    <row r="452">
      <c r="F452" s="2"/>
      <c r="J452" s="2"/>
      <c r="L452" s="2"/>
    </row>
    <row r="453">
      <c r="F453" s="2"/>
      <c r="J453" s="2"/>
      <c r="L453" s="2"/>
    </row>
    <row r="454">
      <c r="F454" s="2"/>
      <c r="J454" s="2"/>
      <c r="L454" s="2"/>
    </row>
    <row r="455">
      <c r="F455" s="2"/>
      <c r="J455" s="2"/>
      <c r="L455" s="2"/>
    </row>
    <row r="456">
      <c r="F456" s="2"/>
      <c r="J456" s="2"/>
      <c r="L456" s="2"/>
    </row>
    <row r="457">
      <c r="F457" s="2"/>
      <c r="J457" s="2"/>
      <c r="L457" s="2"/>
    </row>
    <row r="458">
      <c r="F458" s="2"/>
      <c r="J458" s="2"/>
      <c r="L458" s="2"/>
    </row>
    <row r="459">
      <c r="F459" s="2"/>
      <c r="J459" s="2"/>
      <c r="L459" s="2"/>
    </row>
    <row r="460">
      <c r="F460" s="2"/>
      <c r="J460" s="2"/>
      <c r="L460" s="2"/>
    </row>
    <row r="461">
      <c r="F461" s="2"/>
      <c r="J461" s="2"/>
      <c r="L461" s="2"/>
    </row>
    <row r="462">
      <c r="F462" s="2"/>
      <c r="J462" s="2"/>
      <c r="L462" s="2"/>
    </row>
    <row r="463">
      <c r="F463" s="2"/>
      <c r="J463" s="2"/>
      <c r="L463" s="2"/>
    </row>
    <row r="464">
      <c r="F464" s="2"/>
      <c r="J464" s="2"/>
      <c r="L464" s="2"/>
    </row>
    <row r="465">
      <c r="F465" s="2"/>
      <c r="J465" s="2"/>
      <c r="L465" s="2"/>
    </row>
    <row r="466">
      <c r="F466" s="2"/>
      <c r="J466" s="2"/>
      <c r="L466" s="2"/>
    </row>
    <row r="467">
      <c r="F467" s="2"/>
      <c r="J467" s="2"/>
      <c r="L467" s="2"/>
    </row>
    <row r="468">
      <c r="F468" s="2"/>
      <c r="J468" s="2"/>
      <c r="L468" s="2"/>
    </row>
    <row r="469">
      <c r="F469" s="2"/>
      <c r="J469" s="2"/>
      <c r="L469" s="2"/>
    </row>
    <row r="470">
      <c r="F470" s="2"/>
      <c r="J470" s="2"/>
      <c r="L470" s="2"/>
    </row>
    <row r="471">
      <c r="F471" s="2"/>
      <c r="J471" s="2"/>
      <c r="L471" s="2"/>
    </row>
    <row r="472">
      <c r="F472" s="2"/>
      <c r="J472" s="2"/>
      <c r="L472" s="2"/>
    </row>
    <row r="473">
      <c r="F473" s="2"/>
      <c r="J473" s="2"/>
      <c r="L473" s="2"/>
    </row>
    <row r="474">
      <c r="F474" s="2"/>
      <c r="J474" s="2"/>
      <c r="L474" s="2"/>
    </row>
    <row r="475">
      <c r="F475" s="2"/>
      <c r="J475" s="2"/>
      <c r="L475" s="2"/>
    </row>
    <row r="476">
      <c r="F476" s="2"/>
      <c r="J476" s="2"/>
      <c r="L476" s="2"/>
    </row>
    <row r="477">
      <c r="F477" s="2"/>
      <c r="J477" s="2"/>
      <c r="L477" s="2"/>
    </row>
    <row r="478">
      <c r="F478" s="2"/>
      <c r="J478" s="2"/>
      <c r="L478" s="2"/>
    </row>
    <row r="479">
      <c r="F479" s="2"/>
      <c r="J479" s="2"/>
      <c r="L479" s="2"/>
    </row>
    <row r="480">
      <c r="F480" s="2"/>
      <c r="J480" s="2"/>
      <c r="L480" s="2"/>
    </row>
    <row r="481">
      <c r="F481" s="2"/>
      <c r="J481" s="2"/>
      <c r="L481" s="2"/>
    </row>
    <row r="482">
      <c r="F482" s="2"/>
      <c r="J482" s="2"/>
      <c r="L482" s="2"/>
    </row>
    <row r="483">
      <c r="F483" s="2"/>
      <c r="J483" s="2"/>
      <c r="L483" s="2"/>
    </row>
    <row r="484">
      <c r="F484" s="2"/>
      <c r="J484" s="2"/>
      <c r="L484" s="2"/>
    </row>
    <row r="485">
      <c r="F485" s="2"/>
      <c r="J485" s="2"/>
      <c r="L485" s="2"/>
    </row>
    <row r="486">
      <c r="F486" s="2"/>
      <c r="J486" s="2"/>
      <c r="L486" s="2"/>
    </row>
    <row r="487">
      <c r="F487" s="2"/>
      <c r="J487" s="2"/>
      <c r="L487" s="2"/>
    </row>
    <row r="488">
      <c r="F488" s="2"/>
      <c r="J488" s="2"/>
      <c r="L488" s="2"/>
    </row>
    <row r="489">
      <c r="F489" s="2"/>
      <c r="J489" s="2"/>
      <c r="L489" s="2"/>
    </row>
    <row r="490">
      <c r="F490" s="2"/>
      <c r="J490" s="2"/>
      <c r="L490" s="2"/>
    </row>
    <row r="491">
      <c r="F491" s="2"/>
      <c r="J491" s="2"/>
      <c r="L491" s="2"/>
    </row>
    <row r="492">
      <c r="F492" s="2"/>
      <c r="J492" s="2"/>
      <c r="L492" s="2"/>
    </row>
    <row r="493">
      <c r="F493" s="2"/>
      <c r="J493" s="2"/>
      <c r="L493" s="2"/>
    </row>
    <row r="494">
      <c r="F494" s="2"/>
      <c r="J494" s="2"/>
      <c r="L494" s="2"/>
    </row>
    <row r="495">
      <c r="F495" s="2"/>
      <c r="J495" s="2"/>
      <c r="L495" s="2"/>
    </row>
    <row r="496">
      <c r="F496" s="2"/>
      <c r="J496" s="2"/>
      <c r="L496" s="2"/>
    </row>
    <row r="497">
      <c r="F497" s="2"/>
      <c r="J497" s="2"/>
      <c r="L497" s="2"/>
    </row>
    <row r="498">
      <c r="F498" s="2"/>
      <c r="J498" s="2"/>
      <c r="L498" s="2"/>
    </row>
    <row r="499">
      <c r="F499" s="2"/>
      <c r="J499" s="2"/>
      <c r="L499" s="2"/>
    </row>
    <row r="500">
      <c r="F500" s="2"/>
      <c r="J500" s="2"/>
      <c r="L500" s="2"/>
    </row>
    <row r="501">
      <c r="F501" s="2"/>
      <c r="J501" s="2"/>
      <c r="L501" s="2"/>
    </row>
    <row r="502">
      <c r="F502" s="2"/>
      <c r="J502" s="2"/>
      <c r="L502" s="2"/>
    </row>
    <row r="503">
      <c r="F503" s="2"/>
      <c r="J503" s="2"/>
      <c r="L503" s="2"/>
    </row>
    <row r="504">
      <c r="F504" s="2"/>
      <c r="J504" s="2"/>
      <c r="L504" s="2"/>
    </row>
    <row r="505">
      <c r="F505" s="2"/>
      <c r="J505" s="2"/>
      <c r="L505" s="2"/>
    </row>
    <row r="506">
      <c r="F506" s="2"/>
      <c r="J506" s="2"/>
      <c r="L506" s="2"/>
    </row>
    <row r="507">
      <c r="F507" s="2"/>
      <c r="J507" s="2"/>
      <c r="L507" s="2"/>
    </row>
    <row r="508">
      <c r="F508" s="2"/>
      <c r="J508" s="2"/>
      <c r="L508" s="2"/>
    </row>
    <row r="509">
      <c r="F509" s="2"/>
      <c r="J509" s="2"/>
      <c r="L509" s="2"/>
    </row>
    <row r="510">
      <c r="F510" s="2"/>
      <c r="J510" s="2"/>
      <c r="L510" s="2"/>
    </row>
    <row r="511">
      <c r="F511" s="2"/>
      <c r="J511" s="2"/>
      <c r="L511" s="2"/>
    </row>
    <row r="512">
      <c r="F512" s="2"/>
      <c r="J512" s="2"/>
      <c r="L512" s="2"/>
    </row>
    <row r="513">
      <c r="F513" s="2"/>
      <c r="J513" s="2"/>
      <c r="L513" s="2"/>
    </row>
    <row r="514">
      <c r="F514" s="2"/>
      <c r="J514" s="2"/>
      <c r="L514" s="2"/>
    </row>
    <row r="515">
      <c r="F515" s="2"/>
      <c r="J515" s="2"/>
      <c r="L515" s="2"/>
    </row>
    <row r="516">
      <c r="F516" s="2"/>
      <c r="J516" s="2"/>
      <c r="L516" s="2"/>
    </row>
    <row r="517">
      <c r="F517" s="2"/>
      <c r="J517" s="2"/>
      <c r="L517" s="2"/>
    </row>
    <row r="518">
      <c r="F518" s="2"/>
      <c r="J518" s="2"/>
      <c r="L518" s="2"/>
    </row>
    <row r="519">
      <c r="F519" s="2"/>
      <c r="J519" s="2"/>
      <c r="L519" s="2"/>
    </row>
    <row r="520">
      <c r="F520" s="2"/>
      <c r="J520" s="2"/>
      <c r="L520" s="2"/>
    </row>
    <row r="521">
      <c r="F521" s="2"/>
      <c r="J521" s="2"/>
      <c r="L521" s="2"/>
    </row>
    <row r="522">
      <c r="F522" s="2"/>
      <c r="J522" s="2"/>
      <c r="L522" s="2"/>
    </row>
    <row r="523">
      <c r="F523" s="2"/>
      <c r="J523" s="2"/>
      <c r="L523" s="2"/>
    </row>
    <row r="524">
      <c r="F524" s="2"/>
      <c r="J524" s="2"/>
      <c r="L524" s="2"/>
    </row>
    <row r="525">
      <c r="F525" s="2"/>
      <c r="J525" s="2"/>
      <c r="L525" s="2"/>
    </row>
    <row r="526">
      <c r="F526" s="2"/>
      <c r="J526" s="2"/>
      <c r="L526" s="2"/>
    </row>
    <row r="527">
      <c r="F527" s="2"/>
      <c r="J527" s="2"/>
      <c r="L527" s="2"/>
    </row>
    <row r="528">
      <c r="F528" s="2"/>
      <c r="J528" s="2"/>
      <c r="L528" s="2"/>
    </row>
    <row r="529">
      <c r="F529" s="2"/>
      <c r="J529" s="2"/>
      <c r="L529" s="2"/>
    </row>
    <row r="530">
      <c r="F530" s="2"/>
      <c r="J530" s="2"/>
      <c r="L530" s="2"/>
    </row>
    <row r="531">
      <c r="F531" s="2"/>
      <c r="J531" s="2"/>
      <c r="L531" s="2"/>
    </row>
    <row r="532">
      <c r="F532" s="2"/>
      <c r="J532" s="2"/>
      <c r="L532" s="2"/>
    </row>
    <row r="533">
      <c r="F533" s="2"/>
      <c r="J533" s="2"/>
      <c r="L533" s="2"/>
    </row>
    <row r="534">
      <c r="F534" s="2"/>
      <c r="J534" s="2"/>
      <c r="L534" s="2"/>
    </row>
    <row r="535">
      <c r="F535" s="2"/>
      <c r="J535" s="2"/>
      <c r="L535" s="2"/>
    </row>
    <row r="536">
      <c r="F536" s="2"/>
      <c r="J536" s="2"/>
      <c r="L536" s="2"/>
    </row>
    <row r="537">
      <c r="F537" s="2"/>
      <c r="J537" s="2"/>
      <c r="L537" s="2"/>
    </row>
    <row r="538">
      <c r="F538" s="2"/>
      <c r="J538" s="2"/>
      <c r="L538" s="2"/>
    </row>
    <row r="539">
      <c r="F539" s="2"/>
      <c r="J539" s="2"/>
      <c r="L539" s="2"/>
    </row>
    <row r="540">
      <c r="F540" s="2"/>
      <c r="J540" s="2"/>
      <c r="L540" s="2"/>
    </row>
    <row r="541">
      <c r="F541" s="2"/>
      <c r="J541" s="2"/>
      <c r="L541" s="2"/>
    </row>
    <row r="542">
      <c r="F542" s="2"/>
      <c r="J542" s="2"/>
      <c r="L542" s="2"/>
    </row>
    <row r="543">
      <c r="F543" s="2"/>
      <c r="J543" s="2"/>
      <c r="L543" s="2"/>
    </row>
    <row r="544">
      <c r="F544" s="2"/>
      <c r="J544" s="2"/>
      <c r="L544" s="2"/>
    </row>
    <row r="545">
      <c r="F545" s="2"/>
      <c r="J545" s="2"/>
      <c r="L545" s="2"/>
    </row>
    <row r="546">
      <c r="F546" s="2"/>
      <c r="J546" s="2"/>
      <c r="L546" s="2"/>
    </row>
    <row r="547">
      <c r="F547" s="2"/>
      <c r="J547" s="2"/>
      <c r="L547" s="2"/>
    </row>
    <row r="548">
      <c r="F548" s="2"/>
      <c r="J548" s="2"/>
      <c r="L548" s="2"/>
    </row>
    <row r="549">
      <c r="F549" s="2"/>
      <c r="J549" s="2"/>
      <c r="L549" s="2"/>
    </row>
    <row r="550">
      <c r="F550" s="2"/>
      <c r="J550" s="2"/>
      <c r="L550" s="2"/>
    </row>
    <row r="551">
      <c r="F551" s="2"/>
      <c r="J551" s="2"/>
      <c r="L551" s="2"/>
    </row>
    <row r="552">
      <c r="F552" s="2"/>
      <c r="J552" s="2"/>
      <c r="L552" s="2"/>
    </row>
    <row r="553">
      <c r="F553" s="2"/>
      <c r="J553" s="2"/>
      <c r="L553" s="2"/>
    </row>
    <row r="554">
      <c r="F554" s="2"/>
      <c r="J554" s="2"/>
      <c r="L554" s="2"/>
    </row>
    <row r="555">
      <c r="F555" s="2"/>
      <c r="J555" s="2"/>
      <c r="L555" s="2"/>
    </row>
    <row r="556">
      <c r="F556" s="2"/>
      <c r="J556" s="2"/>
      <c r="L556" s="2"/>
    </row>
    <row r="557">
      <c r="F557" s="2"/>
      <c r="J557" s="2"/>
      <c r="L557" s="2"/>
    </row>
    <row r="558">
      <c r="F558" s="2"/>
      <c r="J558" s="2"/>
      <c r="L558" s="2"/>
    </row>
    <row r="559">
      <c r="F559" s="2"/>
      <c r="J559" s="2"/>
      <c r="L559" s="2"/>
    </row>
    <row r="560">
      <c r="F560" s="2"/>
      <c r="J560" s="2"/>
      <c r="L560" s="2"/>
    </row>
    <row r="561">
      <c r="F561" s="2"/>
      <c r="J561" s="2"/>
      <c r="L561" s="2"/>
    </row>
    <row r="562">
      <c r="F562" s="2"/>
      <c r="J562" s="2"/>
      <c r="L562" s="2"/>
    </row>
    <row r="563">
      <c r="F563" s="2"/>
      <c r="J563" s="2"/>
      <c r="L563" s="2"/>
    </row>
    <row r="564">
      <c r="F564" s="2"/>
      <c r="J564" s="2"/>
      <c r="L564" s="2"/>
    </row>
    <row r="565">
      <c r="F565" s="2"/>
      <c r="J565" s="2"/>
      <c r="L565" s="2"/>
    </row>
    <row r="566">
      <c r="F566" s="2"/>
      <c r="J566" s="2"/>
      <c r="L566" s="2"/>
    </row>
    <row r="567">
      <c r="F567" s="2"/>
      <c r="J567" s="2"/>
      <c r="L567" s="2"/>
    </row>
    <row r="568">
      <c r="F568" s="2"/>
      <c r="J568" s="2"/>
      <c r="L568" s="2"/>
    </row>
    <row r="569">
      <c r="F569" s="2"/>
      <c r="J569" s="2"/>
      <c r="L569" s="2"/>
    </row>
    <row r="570">
      <c r="F570" s="2"/>
      <c r="J570" s="2"/>
      <c r="L570" s="2"/>
    </row>
    <row r="571">
      <c r="F571" s="2"/>
      <c r="J571" s="2"/>
      <c r="L571" s="2"/>
    </row>
    <row r="572">
      <c r="F572" s="2"/>
      <c r="J572" s="2"/>
      <c r="L572" s="2"/>
    </row>
    <row r="573">
      <c r="F573" s="2"/>
      <c r="J573" s="2"/>
      <c r="L573" s="2"/>
    </row>
    <row r="574">
      <c r="F574" s="2"/>
      <c r="J574" s="2"/>
      <c r="L574" s="2"/>
    </row>
    <row r="575">
      <c r="F575" s="2"/>
      <c r="J575" s="2"/>
      <c r="L575" s="2"/>
    </row>
    <row r="576">
      <c r="F576" s="2"/>
      <c r="J576" s="2"/>
      <c r="L576" s="2"/>
    </row>
    <row r="577">
      <c r="F577" s="2"/>
      <c r="J577" s="2"/>
      <c r="L577" s="2"/>
    </row>
    <row r="578">
      <c r="F578" s="2"/>
      <c r="J578" s="2"/>
      <c r="L578" s="2"/>
    </row>
    <row r="579">
      <c r="F579" s="2"/>
      <c r="J579" s="2"/>
      <c r="L579" s="2"/>
    </row>
    <row r="580">
      <c r="F580" s="2"/>
      <c r="J580" s="2"/>
      <c r="L580" s="2"/>
    </row>
    <row r="581">
      <c r="F581" s="2"/>
      <c r="J581" s="2"/>
      <c r="L581" s="2"/>
    </row>
    <row r="582">
      <c r="F582" s="2"/>
      <c r="J582" s="2"/>
      <c r="L582" s="2"/>
    </row>
    <row r="583">
      <c r="F583" s="2"/>
      <c r="J583" s="2"/>
      <c r="L583" s="2"/>
    </row>
    <row r="584">
      <c r="F584" s="2"/>
      <c r="J584" s="2"/>
      <c r="L584" s="2"/>
    </row>
    <row r="585">
      <c r="F585" s="2"/>
      <c r="J585" s="2"/>
      <c r="L585" s="2"/>
    </row>
    <row r="586">
      <c r="F586" s="2"/>
      <c r="J586" s="2"/>
      <c r="L586" s="2"/>
    </row>
    <row r="587">
      <c r="F587" s="2"/>
      <c r="J587" s="2"/>
      <c r="L587" s="2"/>
    </row>
    <row r="588">
      <c r="F588" s="2"/>
      <c r="J588" s="2"/>
      <c r="L588" s="2"/>
    </row>
    <row r="589">
      <c r="F589" s="2"/>
      <c r="J589" s="2"/>
      <c r="L589" s="2"/>
    </row>
    <row r="590">
      <c r="F590" s="2"/>
      <c r="J590" s="2"/>
      <c r="L590" s="2"/>
    </row>
    <row r="591">
      <c r="F591" s="2"/>
      <c r="J591" s="2"/>
      <c r="L591" s="2"/>
    </row>
    <row r="592">
      <c r="F592" s="2"/>
      <c r="J592" s="2"/>
      <c r="L592" s="2"/>
    </row>
    <row r="593">
      <c r="F593" s="2"/>
      <c r="J593" s="2"/>
      <c r="L593" s="2"/>
    </row>
    <row r="594">
      <c r="F594" s="2"/>
      <c r="J594" s="2"/>
      <c r="L594" s="2"/>
    </row>
    <row r="595">
      <c r="F595" s="2"/>
      <c r="J595" s="2"/>
      <c r="L595" s="2"/>
    </row>
    <row r="596">
      <c r="F596" s="2"/>
      <c r="J596" s="2"/>
      <c r="L596" s="2"/>
    </row>
    <row r="597">
      <c r="F597" s="2"/>
      <c r="J597" s="2"/>
      <c r="L597" s="2"/>
    </row>
    <row r="598">
      <c r="F598" s="2"/>
      <c r="J598" s="2"/>
      <c r="L598" s="2"/>
    </row>
    <row r="599">
      <c r="F599" s="2"/>
      <c r="J599" s="2"/>
      <c r="L599" s="2"/>
    </row>
    <row r="600">
      <c r="F600" s="2"/>
      <c r="J600" s="2"/>
      <c r="L600" s="2"/>
    </row>
    <row r="601">
      <c r="F601" s="2"/>
      <c r="J601" s="2"/>
      <c r="L601" s="2"/>
    </row>
    <row r="602">
      <c r="F602" s="2"/>
      <c r="J602" s="2"/>
      <c r="L602" s="2"/>
    </row>
    <row r="603">
      <c r="F603" s="2"/>
      <c r="J603" s="2"/>
      <c r="L603" s="2"/>
    </row>
    <row r="604">
      <c r="F604" s="2"/>
      <c r="J604" s="2"/>
      <c r="L604" s="2"/>
    </row>
    <row r="605">
      <c r="F605" s="2"/>
      <c r="J605" s="2"/>
      <c r="L605" s="2"/>
    </row>
    <row r="606">
      <c r="F606" s="2"/>
      <c r="J606" s="2"/>
      <c r="L606" s="2"/>
    </row>
    <row r="607">
      <c r="F607" s="2"/>
      <c r="J607" s="2"/>
      <c r="L607" s="2"/>
    </row>
    <row r="608">
      <c r="F608" s="2"/>
      <c r="J608" s="2"/>
      <c r="L608" s="2"/>
    </row>
    <row r="609">
      <c r="F609" s="2"/>
      <c r="J609" s="2"/>
      <c r="L609" s="2"/>
    </row>
    <row r="610">
      <c r="F610" s="2"/>
      <c r="J610" s="2"/>
      <c r="L610" s="2"/>
    </row>
    <row r="611">
      <c r="F611" s="2"/>
      <c r="J611" s="2"/>
      <c r="L611" s="2"/>
    </row>
    <row r="612">
      <c r="F612" s="2"/>
      <c r="J612" s="2"/>
      <c r="L612" s="2"/>
    </row>
    <row r="613">
      <c r="F613" s="2"/>
      <c r="J613" s="2"/>
      <c r="L613" s="2"/>
    </row>
    <row r="614">
      <c r="F614" s="2"/>
      <c r="J614" s="2"/>
      <c r="L614" s="2"/>
    </row>
    <row r="615">
      <c r="F615" s="2"/>
      <c r="J615" s="2"/>
      <c r="L615" s="2"/>
    </row>
    <row r="616">
      <c r="F616" s="2"/>
      <c r="J616" s="2"/>
      <c r="L616" s="2"/>
    </row>
    <row r="617">
      <c r="F617" s="2"/>
      <c r="J617" s="2"/>
      <c r="L617" s="2"/>
    </row>
    <row r="618">
      <c r="F618" s="2"/>
      <c r="J618" s="2"/>
      <c r="L618" s="2"/>
    </row>
    <row r="619">
      <c r="F619" s="2"/>
      <c r="J619" s="2"/>
      <c r="L619" s="2"/>
    </row>
    <row r="620">
      <c r="F620" s="2"/>
      <c r="J620" s="2"/>
      <c r="L620" s="2"/>
    </row>
    <row r="621">
      <c r="F621" s="2"/>
      <c r="J621" s="2"/>
      <c r="L621" s="2"/>
    </row>
    <row r="622">
      <c r="F622" s="2"/>
      <c r="J622" s="2"/>
      <c r="L622" s="2"/>
    </row>
    <row r="623">
      <c r="F623" s="2"/>
      <c r="J623" s="2"/>
      <c r="L623" s="2"/>
    </row>
    <row r="624">
      <c r="F624" s="2"/>
      <c r="J624" s="2"/>
      <c r="L624" s="2"/>
    </row>
    <row r="625">
      <c r="F625" s="2"/>
      <c r="J625" s="2"/>
      <c r="L625" s="2"/>
    </row>
    <row r="626">
      <c r="F626" s="2"/>
      <c r="J626" s="2"/>
      <c r="L626" s="2"/>
    </row>
    <row r="627">
      <c r="F627" s="2"/>
      <c r="J627" s="2"/>
      <c r="L627" s="2"/>
    </row>
    <row r="628">
      <c r="F628" s="2"/>
      <c r="J628" s="2"/>
      <c r="L628" s="2"/>
    </row>
    <row r="629">
      <c r="F629" s="2"/>
      <c r="J629" s="2"/>
      <c r="L629" s="2"/>
    </row>
    <row r="630">
      <c r="F630" s="2"/>
      <c r="J630" s="2"/>
      <c r="L630" s="2"/>
    </row>
    <row r="631">
      <c r="F631" s="2"/>
      <c r="J631" s="2"/>
      <c r="L631" s="2"/>
    </row>
    <row r="632">
      <c r="F632" s="2"/>
      <c r="J632" s="2"/>
      <c r="L632" s="2"/>
    </row>
    <row r="633">
      <c r="F633" s="2"/>
      <c r="J633" s="2"/>
      <c r="L633" s="2"/>
    </row>
    <row r="634">
      <c r="F634" s="2"/>
      <c r="J634" s="2"/>
      <c r="L634" s="2"/>
    </row>
    <row r="635">
      <c r="F635" s="2"/>
      <c r="J635" s="2"/>
      <c r="L635" s="2"/>
    </row>
    <row r="636">
      <c r="F636" s="2"/>
      <c r="J636" s="2"/>
      <c r="L636" s="2"/>
    </row>
    <row r="637">
      <c r="F637" s="2"/>
      <c r="J637" s="2"/>
      <c r="L637" s="2"/>
    </row>
    <row r="638">
      <c r="F638" s="2"/>
      <c r="J638" s="2"/>
      <c r="L638" s="2"/>
    </row>
    <row r="639">
      <c r="F639" s="2"/>
      <c r="J639" s="2"/>
      <c r="L639" s="2"/>
    </row>
    <row r="640">
      <c r="F640" s="2"/>
      <c r="J640" s="2"/>
      <c r="L640" s="2"/>
    </row>
    <row r="641">
      <c r="F641" s="2"/>
      <c r="J641" s="2"/>
      <c r="L641" s="2"/>
    </row>
    <row r="642">
      <c r="F642" s="2"/>
      <c r="J642" s="2"/>
      <c r="L642" s="2"/>
    </row>
    <row r="643">
      <c r="F643" s="2"/>
      <c r="J643" s="2"/>
      <c r="L643" s="2"/>
    </row>
    <row r="644">
      <c r="F644" s="2"/>
      <c r="J644" s="2"/>
      <c r="L644" s="2"/>
    </row>
    <row r="645">
      <c r="F645" s="2"/>
      <c r="J645" s="2"/>
      <c r="L645" s="2"/>
    </row>
    <row r="646">
      <c r="F646" s="2"/>
      <c r="J646" s="2"/>
      <c r="L646" s="2"/>
    </row>
    <row r="647">
      <c r="F647" s="2"/>
      <c r="J647" s="2"/>
      <c r="L647" s="2"/>
    </row>
    <row r="648">
      <c r="F648" s="2"/>
      <c r="J648" s="2"/>
      <c r="L648" s="2"/>
    </row>
    <row r="649">
      <c r="F649" s="2"/>
      <c r="J649" s="2"/>
      <c r="L649" s="2"/>
    </row>
    <row r="650">
      <c r="F650" s="2"/>
      <c r="J650" s="2"/>
      <c r="L650" s="2"/>
    </row>
    <row r="651">
      <c r="F651" s="2"/>
      <c r="J651" s="2"/>
      <c r="L651" s="2"/>
    </row>
    <row r="652">
      <c r="F652" s="2"/>
      <c r="J652" s="2"/>
      <c r="L652" s="2"/>
    </row>
    <row r="653">
      <c r="F653" s="2"/>
      <c r="J653" s="2"/>
      <c r="L653" s="2"/>
    </row>
    <row r="654">
      <c r="F654" s="2"/>
      <c r="J654" s="2"/>
      <c r="L654" s="2"/>
    </row>
    <row r="655">
      <c r="F655" s="2"/>
      <c r="J655" s="2"/>
      <c r="L655" s="2"/>
    </row>
    <row r="656">
      <c r="F656" s="2"/>
      <c r="J656" s="2"/>
      <c r="L656" s="2"/>
    </row>
    <row r="657">
      <c r="F657" s="2"/>
      <c r="J657" s="2"/>
      <c r="L657" s="2"/>
    </row>
    <row r="658">
      <c r="F658" s="2"/>
      <c r="J658" s="2"/>
      <c r="L658" s="2"/>
    </row>
    <row r="659">
      <c r="F659" s="2"/>
      <c r="J659" s="2"/>
      <c r="L659" s="2"/>
    </row>
    <row r="660">
      <c r="F660" s="2"/>
      <c r="J660" s="2"/>
      <c r="L660" s="2"/>
    </row>
    <row r="661">
      <c r="F661" s="2"/>
      <c r="J661" s="2"/>
      <c r="L661" s="2"/>
    </row>
    <row r="662">
      <c r="F662" s="2"/>
      <c r="J662" s="2"/>
      <c r="L662" s="2"/>
    </row>
    <row r="663">
      <c r="F663" s="2"/>
      <c r="J663" s="2"/>
      <c r="L663" s="2"/>
    </row>
    <row r="664">
      <c r="F664" s="2"/>
      <c r="J664" s="2"/>
      <c r="L664" s="2"/>
    </row>
    <row r="665">
      <c r="F665" s="2"/>
      <c r="J665" s="2"/>
      <c r="L665" s="2"/>
    </row>
    <row r="666">
      <c r="F666" s="2"/>
      <c r="J666" s="2"/>
      <c r="L666" s="2"/>
    </row>
    <row r="667">
      <c r="F667" s="2"/>
      <c r="J667" s="2"/>
      <c r="L667" s="2"/>
    </row>
    <row r="668">
      <c r="F668" s="2"/>
      <c r="J668" s="2"/>
      <c r="L668" s="2"/>
    </row>
    <row r="669">
      <c r="F669" s="2"/>
      <c r="J669" s="2"/>
      <c r="L669" s="2"/>
    </row>
    <row r="670">
      <c r="F670" s="2"/>
      <c r="J670" s="2"/>
      <c r="L670" s="2"/>
    </row>
    <row r="671">
      <c r="F671" s="2"/>
      <c r="J671" s="2"/>
      <c r="L671" s="2"/>
    </row>
    <row r="672">
      <c r="F672" s="2"/>
      <c r="J672" s="2"/>
      <c r="L672" s="2"/>
    </row>
    <row r="673">
      <c r="F673" s="2"/>
      <c r="J673" s="2"/>
      <c r="L673" s="2"/>
    </row>
    <row r="674">
      <c r="F674" s="2"/>
      <c r="J674" s="2"/>
      <c r="L674" s="2"/>
    </row>
    <row r="675">
      <c r="F675" s="2"/>
      <c r="J675" s="2"/>
      <c r="L675" s="2"/>
    </row>
    <row r="676">
      <c r="F676" s="2"/>
      <c r="J676" s="2"/>
      <c r="L676" s="2"/>
    </row>
    <row r="677">
      <c r="F677" s="2"/>
      <c r="J677" s="2"/>
      <c r="L677" s="2"/>
    </row>
    <row r="678">
      <c r="F678" s="2"/>
      <c r="J678" s="2"/>
      <c r="L678" s="2"/>
    </row>
    <row r="679">
      <c r="F679" s="2"/>
      <c r="J679" s="2"/>
      <c r="L679" s="2"/>
    </row>
    <row r="680">
      <c r="F680" s="2"/>
      <c r="J680" s="2"/>
      <c r="L680" s="2"/>
    </row>
    <row r="681">
      <c r="F681" s="2"/>
      <c r="J681" s="2"/>
      <c r="L681" s="2"/>
    </row>
    <row r="682">
      <c r="F682" s="2"/>
      <c r="J682" s="2"/>
      <c r="L682" s="2"/>
    </row>
    <row r="683">
      <c r="F683" s="2"/>
      <c r="J683" s="2"/>
      <c r="L683" s="2"/>
    </row>
    <row r="684">
      <c r="F684" s="2"/>
      <c r="J684" s="2"/>
      <c r="L684" s="2"/>
    </row>
    <row r="685">
      <c r="F685" s="2"/>
      <c r="J685" s="2"/>
      <c r="L685" s="2"/>
    </row>
    <row r="686">
      <c r="F686" s="2"/>
      <c r="J686" s="2"/>
      <c r="L686" s="2"/>
    </row>
    <row r="687">
      <c r="F687" s="2"/>
      <c r="J687" s="2"/>
      <c r="L687" s="2"/>
    </row>
    <row r="688">
      <c r="F688" s="2"/>
      <c r="J688" s="2"/>
      <c r="L688" s="2"/>
    </row>
    <row r="689">
      <c r="F689" s="2"/>
      <c r="J689" s="2"/>
      <c r="L689" s="2"/>
    </row>
    <row r="690">
      <c r="F690" s="2"/>
      <c r="J690" s="2"/>
      <c r="L690" s="2"/>
    </row>
    <row r="691">
      <c r="F691" s="2"/>
      <c r="J691" s="2"/>
      <c r="L691" s="2"/>
    </row>
    <row r="692">
      <c r="F692" s="2"/>
      <c r="J692" s="2"/>
      <c r="L692" s="2"/>
    </row>
    <row r="693">
      <c r="F693" s="2"/>
      <c r="J693" s="2"/>
      <c r="L693" s="2"/>
    </row>
    <row r="694">
      <c r="F694" s="2"/>
      <c r="J694" s="2"/>
      <c r="L694" s="2"/>
    </row>
    <row r="695">
      <c r="F695" s="2"/>
      <c r="J695" s="2"/>
      <c r="L695" s="2"/>
    </row>
    <row r="696">
      <c r="F696" s="2"/>
      <c r="J696" s="2"/>
      <c r="L696" s="2"/>
    </row>
    <row r="697">
      <c r="F697" s="2"/>
      <c r="J697" s="2"/>
      <c r="L697" s="2"/>
    </row>
    <row r="698">
      <c r="F698" s="2"/>
      <c r="J698" s="2"/>
      <c r="L698" s="2"/>
    </row>
    <row r="699">
      <c r="F699" s="2"/>
      <c r="J699" s="2"/>
      <c r="L699" s="2"/>
    </row>
    <row r="700">
      <c r="F700" s="2"/>
      <c r="J700" s="2"/>
      <c r="L700" s="2"/>
    </row>
    <row r="701">
      <c r="F701" s="2"/>
      <c r="J701" s="2"/>
      <c r="L701" s="2"/>
    </row>
    <row r="702">
      <c r="F702" s="2"/>
      <c r="J702" s="2"/>
      <c r="L702" s="2"/>
    </row>
    <row r="703">
      <c r="F703" s="2"/>
      <c r="J703" s="2"/>
      <c r="L703" s="2"/>
    </row>
    <row r="704">
      <c r="F704" s="2"/>
      <c r="J704" s="2"/>
      <c r="L704" s="2"/>
    </row>
    <row r="705">
      <c r="F705" s="2"/>
      <c r="J705" s="2"/>
      <c r="L705" s="2"/>
    </row>
    <row r="706">
      <c r="F706" s="2"/>
      <c r="J706" s="2"/>
      <c r="L706" s="2"/>
    </row>
    <row r="707">
      <c r="F707" s="2"/>
      <c r="J707" s="2"/>
      <c r="L707" s="2"/>
    </row>
    <row r="708">
      <c r="F708" s="2"/>
      <c r="J708" s="2"/>
      <c r="L708" s="2"/>
    </row>
    <row r="709">
      <c r="F709" s="2"/>
      <c r="J709" s="2"/>
      <c r="L709" s="2"/>
    </row>
    <row r="710">
      <c r="F710" s="2"/>
      <c r="J710" s="2"/>
      <c r="L710" s="2"/>
    </row>
    <row r="711">
      <c r="F711" s="2"/>
      <c r="J711" s="2"/>
      <c r="L711" s="2"/>
    </row>
    <row r="712">
      <c r="F712" s="2"/>
      <c r="J712" s="2"/>
      <c r="L712" s="2"/>
    </row>
    <row r="713">
      <c r="F713" s="2"/>
      <c r="J713" s="2"/>
      <c r="L713" s="2"/>
    </row>
    <row r="714">
      <c r="F714" s="2"/>
      <c r="J714" s="2"/>
      <c r="L714" s="2"/>
    </row>
    <row r="715">
      <c r="F715" s="2"/>
      <c r="J715" s="2"/>
      <c r="L715" s="2"/>
    </row>
    <row r="716">
      <c r="F716" s="2"/>
      <c r="J716" s="2"/>
      <c r="L716" s="2"/>
    </row>
    <row r="717">
      <c r="F717" s="2"/>
      <c r="J717" s="2"/>
      <c r="L717" s="2"/>
    </row>
    <row r="718">
      <c r="F718" s="2"/>
      <c r="J718" s="2"/>
      <c r="L718" s="2"/>
    </row>
    <row r="719">
      <c r="F719" s="2"/>
      <c r="J719" s="2"/>
      <c r="L719" s="2"/>
    </row>
    <row r="720">
      <c r="F720" s="2"/>
      <c r="J720" s="2"/>
      <c r="L720" s="2"/>
    </row>
    <row r="721">
      <c r="F721" s="2"/>
      <c r="J721" s="2"/>
      <c r="L721" s="2"/>
    </row>
    <row r="722">
      <c r="F722" s="2"/>
      <c r="J722" s="2"/>
      <c r="L722" s="2"/>
    </row>
    <row r="723">
      <c r="F723" s="2"/>
      <c r="J723" s="2"/>
      <c r="L723" s="2"/>
    </row>
    <row r="724">
      <c r="F724" s="2"/>
      <c r="J724" s="2"/>
      <c r="L724" s="2"/>
    </row>
    <row r="725">
      <c r="F725" s="2"/>
      <c r="J725" s="2"/>
      <c r="L725" s="2"/>
    </row>
    <row r="726">
      <c r="F726" s="2"/>
      <c r="J726" s="2"/>
      <c r="L726" s="2"/>
    </row>
    <row r="727">
      <c r="F727" s="2"/>
      <c r="J727" s="2"/>
      <c r="L727" s="2"/>
    </row>
    <row r="728">
      <c r="F728" s="2"/>
      <c r="J728" s="2"/>
      <c r="L728" s="2"/>
    </row>
    <row r="729">
      <c r="F729" s="2"/>
      <c r="J729" s="2"/>
      <c r="L729" s="2"/>
    </row>
    <row r="730">
      <c r="F730" s="2"/>
      <c r="J730" s="2"/>
      <c r="L730" s="2"/>
    </row>
    <row r="731">
      <c r="F731" s="2"/>
      <c r="J731" s="2"/>
      <c r="L731" s="2"/>
    </row>
    <row r="732">
      <c r="F732" s="2"/>
      <c r="J732" s="2"/>
      <c r="L732" s="2"/>
    </row>
    <row r="733">
      <c r="F733" s="2"/>
      <c r="J733" s="2"/>
      <c r="L733" s="2"/>
    </row>
    <row r="734">
      <c r="F734" s="2"/>
      <c r="J734" s="2"/>
      <c r="L734" s="2"/>
    </row>
    <row r="735">
      <c r="F735" s="2"/>
      <c r="J735" s="2"/>
      <c r="L735" s="2"/>
    </row>
    <row r="736">
      <c r="F736" s="2"/>
      <c r="J736" s="2"/>
      <c r="L736" s="2"/>
    </row>
    <row r="737">
      <c r="F737" s="2"/>
      <c r="J737" s="2"/>
      <c r="L737" s="2"/>
    </row>
    <row r="738">
      <c r="F738" s="2"/>
      <c r="J738" s="2"/>
      <c r="L738" s="2"/>
    </row>
    <row r="739">
      <c r="F739" s="2"/>
      <c r="J739" s="2"/>
      <c r="L739" s="2"/>
    </row>
    <row r="740">
      <c r="F740" s="2"/>
      <c r="J740" s="2"/>
      <c r="L740" s="2"/>
    </row>
    <row r="741">
      <c r="F741" s="2"/>
      <c r="J741" s="2"/>
      <c r="L741" s="2"/>
    </row>
    <row r="742">
      <c r="F742" s="2"/>
      <c r="J742" s="2"/>
      <c r="L742" s="2"/>
    </row>
    <row r="743">
      <c r="F743" s="2"/>
      <c r="J743" s="2"/>
      <c r="L743" s="2"/>
    </row>
    <row r="744">
      <c r="F744" s="2"/>
      <c r="J744" s="2"/>
      <c r="L744" s="2"/>
    </row>
    <row r="745">
      <c r="F745" s="2"/>
      <c r="J745" s="2"/>
      <c r="L745" s="2"/>
    </row>
    <row r="746">
      <c r="F746" s="2"/>
      <c r="J746" s="2"/>
      <c r="L746" s="2"/>
    </row>
    <row r="747">
      <c r="F747" s="2"/>
      <c r="J747" s="2"/>
      <c r="L747" s="2"/>
    </row>
    <row r="748">
      <c r="F748" s="2"/>
      <c r="J748" s="2"/>
      <c r="L748" s="2"/>
    </row>
    <row r="749">
      <c r="F749" s="2"/>
      <c r="J749" s="2"/>
      <c r="L749" s="2"/>
    </row>
    <row r="750">
      <c r="F750" s="2"/>
      <c r="J750" s="2"/>
      <c r="L750" s="2"/>
    </row>
    <row r="751">
      <c r="F751" s="2"/>
      <c r="J751" s="2"/>
      <c r="L751" s="2"/>
    </row>
    <row r="752">
      <c r="F752" s="2"/>
      <c r="J752" s="2"/>
      <c r="L752" s="2"/>
    </row>
    <row r="753">
      <c r="F753" s="2"/>
      <c r="J753" s="2"/>
      <c r="L753" s="2"/>
    </row>
    <row r="754">
      <c r="F754" s="2"/>
      <c r="J754" s="2"/>
      <c r="L754" s="2"/>
    </row>
    <row r="755">
      <c r="F755" s="2"/>
      <c r="J755" s="2"/>
      <c r="L755" s="2"/>
    </row>
    <row r="756">
      <c r="F756" s="2"/>
      <c r="J756" s="2"/>
      <c r="L756" s="2"/>
    </row>
    <row r="757">
      <c r="F757" s="2"/>
      <c r="J757" s="2"/>
      <c r="L757" s="2"/>
    </row>
    <row r="758">
      <c r="F758" s="2"/>
      <c r="J758" s="2"/>
      <c r="L758" s="2"/>
    </row>
    <row r="759">
      <c r="F759" s="2"/>
      <c r="J759" s="2"/>
      <c r="L759" s="2"/>
    </row>
    <row r="760">
      <c r="F760" s="2"/>
      <c r="J760" s="2"/>
      <c r="L760" s="2"/>
    </row>
    <row r="761">
      <c r="F761" s="2"/>
      <c r="J761" s="2"/>
      <c r="L761" s="2"/>
    </row>
    <row r="762">
      <c r="F762" s="2"/>
      <c r="J762" s="2"/>
      <c r="L762" s="2"/>
    </row>
    <row r="763">
      <c r="F763" s="2"/>
      <c r="J763" s="2"/>
      <c r="L763" s="2"/>
    </row>
    <row r="764">
      <c r="F764" s="2"/>
      <c r="J764" s="2"/>
      <c r="L764" s="2"/>
    </row>
    <row r="765">
      <c r="F765" s="2"/>
      <c r="J765" s="2"/>
      <c r="L765" s="2"/>
    </row>
    <row r="766">
      <c r="F766" s="2"/>
      <c r="J766" s="2"/>
      <c r="L766" s="2"/>
    </row>
    <row r="767">
      <c r="F767" s="2"/>
      <c r="J767" s="2"/>
      <c r="L767" s="2"/>
    </row>
    <row r="768">
      <c r="F768" s="2"/>
      <c r="J768" s="2"/>
      <c r="L768" s="2"/>
    </row>
    <row r="769">
      <c r="F769" s="2"/>
      <c r="J769" s="2"/>
      <c r="L769" s="2"/>
    </row>
    <row r="770">
      <c r="F770" s="2"/>
      <c r="J770" s="2"/>
      <c r="L770" s="2"/>
    </row>
    <row r="771">
      <c r="F771" s="2"/>
      <c r="J771" s="2"/>
      <c r="L771" s="2"/>
    </row>
    <row r="772">
      <c r="F772" s="2"/>
      <c r="J772" s="2"/>
      <c r="L772" s="2"/>
    </row>
    <row r="773">
      <c r="F773" s="2"/>
      <c r="J773" s="2"/>
      <c r="L773" s="2"/>
    </row>
    <row r="774">
      <c r="F774" s="2"/>
      <c r="J774" s="2"/>
      <c r="L774" s="2"/>
    </row>
    <row r="775">
      <c r="F775" s="2"/>
      <c r="J775" s="2"/>
      <c r="L775" s="2"/>
    </row>
    <row r="776">
      <c r="F776" s="2"/>
      <c r="J776" s="2"/>
      <c r="L776" s="2"/>
    </row>
    <row r="777">
      <c r="F777" s="2"/>
      <c r="J777" s="2"/>
      <c r="L777" s="2"/>
    </row>
    <row r="778">
      <c r="F778" s="2"/>
      <c r="J778" s="2"/>
      <c r="L778" s="2"/>
    </row>
    <row r="779">
      <c r="F779" s="2"/>
      <c r="J779" s="2"/>
      <c r="L779" s="2"/>
    </row>
    <row r="780">
      <c r="F780" s="2"/>
      <c r="J780" s="2"/>
      <c r="L780" s="2"/>
    </row>
    <row r="781">
      <c r="F781" s="2"/>
      <c r="J781" s="2"/>
      <c r="L781" s="2"/>
    </row>
    <row r="782">
      <c r="F782" s="2"/>
      <c r="J782" s="2"/>
      <c r="L782" s="2"/>
    </row>
    <row r="783">
      <c r="F783" s="2"/>
      <c r="J783" s="2"/>
      <c r="L783" s="2"/>
    </row>
    <row r="784">
      <c r="F784" s="2"/>
      <c r="J784" s="2"/>
      <c r="L784" s="2"/>
    </row>
    <row r="785">
      <c r="F785" s="2"/>
      <c r="J785" s="2"/>
      <c r="L785" s="2"/>
    </row>
    <row r="786">
      <c r="F786" s="2"/>
      <c r="J786" s="2"/>
      <c r="L786" s="2"/>
    </row>
    <row r="787">
      <c r="F787" s="2"/>
      <c r="J787" s="2"/>
      <c r="L787" s="2"/>
    </row>
    <row r="788">
      <c r="F788" s="2"/>
      <c r="J788" s="2"/>
      <c r="L788" s="2"/>
    </row>
    <row r="789">
      <c r="F789" s="2"/>
      <c r="J789" s="2"/>
      <c r="L789" s="2"/>
    </row>
    <row r="790">
      <c r="F790" s="2"/>
      <c r="J790" s="2"/>
      <c r="L790" s="2"/>
    </row>
    <row r="791">
      <c r="F791" s="2"/>
      <c r="J791" s="2"/>
      <c r="L791" s="2"/>
    </row>
    <row r="792">
      <c r="F792" s="2"/>
      <c r="J792" s="2"/>
      <c r="L792" s="2"/>
    </row>
    <row r="793">
      <c r="F793" s="2"/>
      <c r="J793" s="2"/>
      <c r="L793" s="2"/>
    </row>
    <row r="794">
      <c r="F794" s="2"/>
      <c r="J794" s="2"/>
      <c r="L794" s="2"/>
    </row>
    <row r="795">
      <c r="F795" s="2"/>
      <c r="J795" s="2"/>
      <c r="L795" s="2"/>
    </row>
    <row r="796">
      <c r="F796" s="2"/>
      <c r="J796" s="2"/>
      <c r="L796" s="2"/>
    </row>
    <row r="797">
      <c r="F797" s="2"/>
      <c r="J797" s="2"/>
      <c r="L797" s="2"/>
    </row>
    <row r="798">
      <c r="F798" s="2"/>
      <c r="J798" s="2"/>
      <c r="L798" s="2"/>
    </row>
    <row r="799">
      <c r="F799" s="2"/>
      <c r="J799" s="2"/>
      <c r="L799" s="2"/>
    </row>
    <row r="800">
      <c r="F800" s="2"/>
      <c r="J800" s="2"/>
      <c r="L800" s="2"/>
    </row>
    <row r="801">
      <c r="F801" s="2"/>
      <c r="J801" s="2"/>
      <c r="L801" s="2"/>
    </row>
    <row r="802">
      <c r="F802" s="2"/>
      <c r="J802" s="2"/>
      <c r="L802" s="2"/>
    </row>
    <row r="803">
      <c r="F803" s="2"/>
      <c r="J803" s="2"/>
      <c r="L803" s="2"/>
    </row>
    <row r="804">
      <c r="F804" s="2"/>
      <c r="J804" s="2"/>
      <c r="L804" s="2"/>
    </row>
    <row r="805">
      <c r="F805" s="2"/>
      <c r="J805" s="2"/>
      <c r="L805" s="2"/>
    </row>
    <row r="806">
      <c r="F806" s="2"/>
      <c r="J806" s="2"/>
      <c r="L806" s="2"/>
    </row>
    <row r="807">
      <c r="F807" s="2"/>
      <c r="J807" s="2"/>
      <c r="L807" s="2"/>
    </row>
    <row r="808">
      <c r="F808" s="2"/>
      <c r="J808" s="2"/>
      <c r="L808" s="2"/>
    </row>
    <row r="809">
      <c r="F809" s="2"/>
      <c r="J809" s="2"/>
      <c r="L809" s="2"/>
    </row>
    <row r="810">
      <c r="F810" s="2"/>
      <c r="J810" s="2"/>
      <c r="L810" s="2"/>
    </row>
    <row r="811">
      <c r="F811" s="2"/>
      <c r="J811" s="2"/>
      <c r="L811" s="2"/>
    </row>
    <row r="812">
      <c r="F812" s="2"/>
      <c r="J812" s="2"/>
      <c r="L812" s="2"/>
    </row>
    <row r="813">
      <c r="F813" s="2"/>
      <c r="J813" s="2"/>
      <c r="L813" s="2"/>
    </row>
    <row r="814">
      <c r="F814" s="2"/>
      <c r="J814" s="2"/>
      <c r="L814" s="2"/>
    </row>
    <row r="815">
      <c r="F815" s="2"/>
      <c r="J815" s="2"/>
      <c r="L815" s="2"/>
    </row>
    <row r="816">
      <c r="F816" s="2"/>
      <c r="J816" s="2"/>
      <c r="L816" s="2"/>
    </row>
    <row r="817">
      <c r="F817" s="2"/>
      <c r="J817" s="2"/>
      <c r="L817" s="2"/>
    </row>
    <row r="818">
      <c r="F818" s="2"/>
      <c r="J818" s="2"/>
      <c r="L818" s="2"/>
    </row>
    <row r="819">
      <c r="F819" s="2"/>
      <c r="J819" s="2"/>
      <c r="L819" s="2"/>
    </row>
    <row r="820">
      <c r="F820" s="2"/>
      <c r="J820" s="2"/>
      <c r="L820" s="2"/>
    </row>
    <row r="821">
      <c r="F821" s="2"/>
      <c r="J821" s="2"/>
      <c r="L821" s="2"/>
    </row>
    <row r="822">
      <c r="F822" s="2"/>
      <c r="J822" s="2"/>
      <c r="L822" s="2"/>
    </row>
    <row r="823">
      <c r="F823" s="2"/>
      <c r="J823" s="2"/>
      <c r="L823" s="2"/>
    </row>
    <row r="824">
      <c r="F824" s="2"/>
      <c r="J824" s="2"/>
      <c r="L824" s="2"/>
    </row>
    <row r="825">
      <c r="F825" s="2"/>
      <c r="J825" s="2"/>
      <c r="L825" s="2"/>
    </row>
    <row r="826">
      <c r="F826" s="2"/>
      <c r="J826" s="2"/>
      <c r="L826" s="2"/>
    </row>
    <row r="827">
      <c r="F827" s="2"/>
      <c r="J827" s="2"/>
      <c r="L827" s="2"/>
    </row>
    <row r="828">
      <c r="F828" s="2"/>
      <c r="J828" s="2"/>
      <c r="L828" s="2"/>
    </row>
    <row r="829">
      <c r="F829" s="2"/>
      <c r="J829" s="2"/>
      <c r="L829" s="2"/>
    </row>
    <row r="830">
      <c r="F830" s="2"/>
      <c r="J830" s="2"/>
      <c r="L830" s="2"/>
    </row>
    <row r="831">
      <c r="F831" s="2"/>
      <c r="J831" s="2"/>
      <c r="L831" s="2"/>
    </row>
    <row r="832">
      <c r="F832" s="2"/>
      <c r="J832" s="2"/>
      <c r="L832" s="2"/>
    </row>
    <row r="833">
      <c r="F833" s="2"/>
      <c r="J833" s="2"/>
      <c r="L833" s="2"/>
    </row>
    <row r="834">
      <c r="F834" s="2"/>
      <c r="J834" s="2"/>
      <c r="L834" s="2"/>
    </row>
    <row r="835">
      <c r="F835" s="2"/>
      <c r="J835" s="2"/>
      <c r="L835" s="2"/>
    </row>
    <row r="836">
      <c r="F836" s="2"/>
      <c r="J836" s="2"/>
      <c r="L836" s="2"/>
    </row>
    <row r="837">
      <c r="F837" s="2"/>
      <c r="J837" s="2"/>
      <c r="L837" s="2"/>
    </row>
    <row r="838">
      <c r="F838" s="2"/>
      <c r="J838" s="2"/>
      <c r="L838" s="2"/>
    </row>
    <row r="839">
      <c r="F839" s="2"/>
      <c r="J839" s="2"/>
      <c r="L839" s="2"/>
    </row>
    <row r="840">
      <c r="F840" s="2"/>
      <c r="J840" s="2"/>
      <c r="L840" s="2"/>
    </row>
    <row r="841">
      <c r="F841" s="2"/>
      <c r="J841" s="2"/>
      <c r="L841" s="2"/>
    </row>
    <row r="842">
      <c r="F842" s="2"/>
      <c r="J842" s="2"/>
      <c r="L842" s="2"/>
    </row>
    <row r="843">
      <c r="F843" s="2"/>
      <c r="J843" s="2"/>
      <c r="L843" s="2"/>
    </row>
    <row r="844">
      <c r="F844" s="2"/>
      <c r="J844" s="2"/>
      <c r="L844" s="2"/>
    </row>
    <row r="845">
      <c r="F845" s="2"/>
      <c r="J845" s="2"/>
      <c r="L845" s="2"/>
    </row>
    <row r="846">
      <c r="F846" s="2"/>
      <c r="J846" s="2"/>
      <c r="L846" s="2"/>
    </row>
    <row r="847">
      <c r="F847" s="2"/>
      <c r="J847" s="2"/>
      <c r="L847" s="2"/>
    </row>
    <row r="848">
      <c r="F848" s="2"/>
      <c r="J848" s="2"/>
      <c r="L848" s="2"/>
    </row>
    <row r="849">
      <c r="F849" s="2"/>
      <c r="J849" s="2"/>
      <c r="L849" s="2"/>
    </row>
    <row r="850">
      <c r="F850" s="2"/>
      <c r="J850" s="2"/>
      <c r="L850" s="2"/>
    </row>
    <row r="851">
      <c r="F851" s="2"/>
      <c r="J851" s="2"/>
      <c r="L851" s="2"/>
    </row>
    <row r="852">
      <c r="F852" s="2"/>
      <c r="J852" s="2"/>
      <c r="L852" s="2"/>
    </row>
    <row r="853">
      <c r="F853" s="2"/>
      <c r="J853" s="2"/>
      <c r="L853" s="2"/>
    </row>
    <row r="854">
      <c r="F854" s="2"/>
      <c r="J854" s="2"/>
      <c r="L854" s="2"/>
    </row>
    <row r="855">
      <c r="F855" s="2"/>
      <c r="J855" s="2"/>
      <c r="L855" s="2"/>
    </row>
    <row r="856">
      <c r="F856" s="2"/>
      <c r="J856" s="2"/>
      <c r="L856" s="2"/>
    </row>
    <row r="857">
      <c r="F857" s="2"/>
      <c r="J857" s="2"/>
      <c r="L857" s="2"/>
    </row>
    <row r="858">
      <c r="F858" s="2"/>
      <c r="J858" s="2"/>
      <c r="L858" s="2"/>
    </row>
    <row r="859">
      <c r="F859" s="2"/>
      <c r="J859" s="2"/>
      <c r="L859" s="2"/>
    </row>
    <row r="860">
      <c r="F860" s="2"/>
      <c r="J860" s="2"/>
      <c r="L860" s="2"/>
    </row>
    <row r="861">
      <c r="F861" s="2"/>
      <c r="J861" s="2"/>
      <c r="L861" s="2"/>
    </row>
    <row r="862">
      <c r="F862" s="2"/>
      <c r="J862" s="2"/>
      <c r="L862" s="2"/>
    </row>
    <row r="863">
      <c r="F863" s="2"/>
      <c r="J863" s="2"/>
      <c r="L863" s="2"/>
    </row>
    <row r="864">
      <c r="F864" s="2"/>
      <c r="J864" s="2"/>
      <c r="L864" s="2"/>
    </row>
    <row r="865">
      <c r="F865" s="2"/>
      <c r="J865" s="2"/>
      <c r="L865" s="2"/>
    </row>
    <row r="866">
      <c r="F866" s="2"/>
      <c r="J866" s="2"/>
      <c r="L866" s="2"/>
    </row>
    <row r="867">
      <c r="F867" s="2"/>
      <c r="J867" s="2"/>
      <c r="L867" s="2"/>
    </row>
    <row r="868">
      <c r="F868" s="2"/>
      <c r="J868" s="2"/>
      <c r="L868" s="2"/>
    </row>
    <row r="869">
      <c r="F869" s="2"/>
      <c r="J869" s="2"/>
      <c r="L869" s="2"/>
    </row>
    <row r="870">
      <c r="F870" s="2"/>
      <c r="J870" s="2"/>
      <c r="L870" s="2"/>
    </row>
    <row r="871">
      <c r="F871" s="2"/>
      <c r="J871" s="2"/>
      <c r="L871" s="2"/>
    </row>
    <row r="872">
      <c r="F872" s="2"/>
      <c r="J872" s="2"/>
      <c r="L872" s="2"/>
    </row>
    <row r="873">
      <c r="F873" s="2"/>
      <c r="J873" s="2"/>
      <c r="L873" s="2"/>
    </row>
    <row r="874">
      <c r="F874" s="2"/>
      <c r="J874" s="2"/>
      <c r="L874" s="2"/>
    </row>
    <row r="875">
      <c r="F875" s="2"/>
      <c r="J875" s="2"/>
      <c r="L875" s="2"/>
    </row>
    <row r="876">
      <c r="F876" s="2"/>
      <c r="J876" s="2"/>
      <c r="L876" s="2"/>
    </row>
    <row r="877">
      <c r="F877" s="2"/>
      <c r="J877" s="2"/>
      <c r="L877" s="2"/>
    </row>
    <row r="878">
      <c r="F878" s="2"/>
      <c r="J878" s="2"/>
      <c r="L878" s="2"/>
    </row>
    <row r="879">
      <c r="F879" s="2"/>
      <c r="J879" s="2"/>
      <c r="L879" s="2"/>
    </row>
    <row r="880">
      <c r="F880" s="2"/>
      <c r="J880" s="2"/>
      <c r="L880" s="2"/>
    </row>
    <row r="881">
      <c r="F881" s="2"/>
      <c r="J881" s="2"/>
      <c r="L881" s="2"/>
    </row>
    <row r="882">
      <c r="F882" s="2"/>
      <c r="J882" s="2"/>
      <c r="L882" s="2"/>
    </row>
    <row r="883">
      <c r="F883" s="2"/>
      <c r="J883" s="2"/>
      <c r="L883" s="2"/>
    </row>
    <row r="884">
      <c r="F884" s="2"/>
      <c r="J884" s="2"/>
      <c r="L884" s="2"/>
    </row>
    <row r="885">
      <c r="F885" s="2"/>
      <c r="J885" s="2"/>
      <c r="L885" s="2"/>
    </row>
    <row r="886">
      <c r="F886" s="2"/>
      <c r="J886" s="2"/>
      <c r="L886" s="2"/>
    </row>
    <row r="887">
      <c r="F887" s="2"/>
      <c r="J887" s="2"/>
      <c r="L887" s="2"/>
    </row>
    <row r="888">
      <c r="F888" s="2"/>
      <c r="J888" s="2"/>
      <c r="L888" s="2"/>
    </row>
    <row r="889">
      <c r="F889" s="2"/>
      <c r="J889" s="2"/>
      <c r="L889" s="2"/>
    </row>
    <row r="890">
      <c r="F890" s="2"/>
      <c r="J890" s="2"/>
      <c r="L890" s="2"/>
    </row>
    <row r="891">
      <c r="F891" s="2"/>
      <c r="J891" s="2"/>
      <c r="L891" s="2"/>
    </row>
    <row r="892">
      <c r="F892" s="2"/>
      <c r="J892" s="2"/>
      <c r="L892" s="2"/>
    </row>
    <row r="893">
      <c r="F893" s="2"/>
      <c r="J893" s="2"/>
      <c r="L893" s="2"/>
    </row>
    <row r="894">
      <c r="F894" s="2"/>
      <c r="J894" s="2"/>
      <c r="L894" s="2"/>
    </row>
    <row r="895">
      <c r="F895" s="2"/>
      <c r="J895" s="2"/>
      <c r="L895" s="2"/>
    </row>
    <row r="896">
      <c r="F896" s="2"/>
      <c r="J896" s="2"/>
      <c r="L896" s="2"/>
    </row>
    <row r="897">
      <c r="F897" s="2"/>
      <c r="J897" s="2"/>
      <c r="L897" s="2"/>
    </row>
    <row r="898">
      <c r="F898" s="2"/>
      <c r="J898" s="2"/>
      <c r="L898" s="2"/>
    </row>
    <row r="899">
      <c r="F899" s="2"/>
      <c r="J899" s="2"/>
      <c r="L899" s="2"/>
    </row>
    <row r="900">
      <c r="F900" s="2"/>
      <c r="J900" s="2"/>
      <c r="L900" s="2"/>
    </row>
    <row r="901">
      <c r="F901" s="2"/>
      <c r="J901" s="2"/>
      <c r="L901" s="2"/>
    </row>
    <row r="902">
      <c r="F902" s="2"/>
      <c r="J902" s="2"/>
      <c r="L902" s="2"/>
    </row>
    <row r="903">
      <c r="F903" s="2"/>
      <c r="J903" s="2"/>
      <c r="L903" s="2"/>
    </row>
    <row r="904">
      <c r="F904" s="2"/>
      <c r="J904" s="2"/>
      <c r="L904" s="2"/>
    </row>
    <row r="905">
      <c r="F905" s="2"/>
      <c r="J905" s="2"/>
      <c r="L905" s="2"/>
    </row>
    <row r="906">
      <c r="F906" s="2"/>
      <c r="J906" s="2"/>
      <c r="L906" s="2"/>
    </row>
    <row r="907">
      <c r="F907" s="2"/>
      <c r="J907" s="2"/>
      <c r="L907" s="2"/>
    </row>
    <row r="908">
      <c r="F908" s="2"/>
      <c r="J908" s="2"/>
      <c r="L908" s="2"/>
    </row>
    <row r="909">
      <c r="F909" s="2"/>
      <c r="J909" s="2"/>
      <c r="L909" s="2"/>
    </row>
    <row r="910">
      <c r="F910" s="2"/>
      <c r="J910" s="2"/>
      <c r="L910" s="2"/>
    </row>
    <row r="911">
      <c r="F911" s="2"/>
      <c r="J911" s="2"/>
      <c r="L911" s="2"/>
    </row>
    <row r="912">
      <c r="F912" s="2"/>
      <c r="J912" s="2"/>
      <c r="L912" s="2"/>
    </row>
    <row r="913">
      <c r="F913" s="2"/>
      <c r="J913" s="2"/>
      <c r="L913" s="2"/>
    </row>
    <row r="914">
      <c r="F914" s="2"/>
      <c r="J914" s="2"/>
      <c r="L914" s="2"/>
    </row>
    <row r="915">
      <c r="F915" s="2"/>
      <c r="J915" s="2"/>
      <c r="L915" s="2"/>
    </row>
    <row r="916">
      <c r="F916" s="2"/>
      <c r="J916" s="2"/>
      <c r="L916" s="2"/>
    </row>
    <row r="917">
      <c r="F917" s="2"/>
      <c r="J917" s="2"/>
      <c r="L917" s="2"/>
    </row>
    <row r="918">
      <c r="F918" s="2"/>
      <c r="J918" s="2"/>
      <c r="L918" s="2"/>
    </row>
    <row r="919">
      <c r="F919" s="2"/>
      <c r="J919" s="2"/>
      <c r="L919" s="2"/>
    </row>
    <row r="920">
      <c r="F920" s="2"/>
      <c r="J920" s="2"/>
      <c r="L920" s="2"/>
    </row>
    <row r="921">
      <c r="F921" s="2"/>
      <c r="J921" s="2"/>
      <c r="L921" s="2"/>
    </row>
    <row r="922">
      <c r="F922" s="2"/>
      <c r="J922" s="2"/>
      <c r="L922" s="2"/>
    </row>
    <row r="923">
      <c r="F923" s="2"/>
      <c r="J923" s="2"/>
      <c r="L923" s="2"/>
    </row>
    <row r="924">
      <c r="F924" s="2"/>
      <c r="J924" s="2"/>
      <c r="L924" s="2"/>
    </row>
    <row r="925">
      <c r="F925" s="2"/>
      <c r="J925" s="2"/>
      <c r="L925" s="2"/>
    </row>
    <row r="926">
      <c r="F926" s="2"/>
      <c r="J926" s="2"/>
      <c r="L926" s="2"/>
    </row>
    <row r="927">
      <c r="F927" s="2"/>
      <c r="J927" s="2"/>
      <c r="L927" s="2"/>
    </row>
    <row r="928">
      <c r="F928" s="2"/>
      <c r="J928" s="2"/>
      <c r="L928" s="2"/>
    </row>
    <row r="929">
      <c r="F929" s="2"/>
      <c r="J929" s="2"/>
      <c r="L929" s="2"/>
    </row>
    <row r="930">
      <c r="F930" s="2"/>
      <c r="J930" s="2"/>
      <c r="L930" s="2"/>
    </row>
    <row r="931">
      <c r="F931" s="2"/>
      <c r="J931" s="2"/>
      <c r="L931" s="2"/>
    </row>
    <row r="932">
      <c r="F932" s="2"/>
      <c r="J932" s="2"/>
      <c r="L932" s="2"/>
    </row>
    <row r="933">
      <c r="F933" s="2"/>
      <c r="J933" s="2"/>
      <c r="L933" s="2"/>
    </row>
    <row r="934">
      <c r="F934" s="2"/>
      <c r="J934" s="2"/>
      <c r="L934" s="2"/>
    </row>
    <row r="935">
      <c r="F935" s="2"/>
      <c r="J935" s="2"/>
      <c r="L935" s="2"/>
    </row>
    <row r="936">
      <c r="F936" s="2"/>
      <c r="J936" s="2"/>
      <c r="L936" s="2"/>
    </row>
    <row r="937">
      <c r="F937" s="2"/>
      <c r="J937" s="2"/>
      <c r="L937" s="2"/>
    </row>
    <row r="938">
      <c r="F938" s="2"/>
      <c r="J938" s="2"/>
      <c r="L938" s="2"/>
    </row>
    <row r="939">
      <c r="F939" s="2"/>
      <c r="J939" s="2"/>
      <c r="L939" s="2"/>
    </row>
    <row r="940">
      <c r="F940" s="2"/>
      <c r="J940" s="2"/>
      <c r="L940" s="2"/>
    </row>
    <row r="941">
      <c r="F941" s="2"/>
      <c r="J941" s="2"/>
      <c r="L941" s="2"/>
    </row>
    <row r="942">
      <c r="F942" s="2"/>
      <c r="J942" s="2"/>
      <c r="L942" s="2"/>
    </row>
    <row r="943">
      <c r="F943" s="2"/>
      <c r="J943" s="2"/>
      <c r="L943" s="2"/>
    </row>
    <row r="944">
      <c r="F944" s="2"/>
      <c r="J944" s="2"/>
      <c r="L944" s="2"/>
    </row>
    <row r="945">
      <c r="F945" s="2"/>
      <c r="J945" s="2"/>
      <c r="L945" s="2"/>
    </row>
    <row r="946">
      <c r="F946" s="2"/>
      <c r="J946" s="2"/>
      <c r="L946" s="2"/>
    </row>
    <row r="947">
      <c r="F947" s="2"/>
      <c r="J947" s="2"/>
      <c r="L947" s="2"/>
    </row>
    <row r="948">
      <c r="F948" s="2"/>
      <c r="J948" s="2"/>
      <c r="L948" s="2"/>
    </row>
    <row r="949">
      <c r="F949" s="2"/>
      <c r="J949" s="2"/>
      <c r="L949" s="2"/>
    </row>
    <row r="950">
      <c r="F950" s="2"/>
      <c r="J950" s="2"/>
      <c r="L950" s="2"/>
    </row>
    <row r="951">
      <c r="F951" s="2"/>
      <c r="J951" s="2"/>
      <c r="L951" s="2"/>
    </row>
    <row r="952">
      <c r="F952" s="2"/>
      <c r="J952" s="2"/>
      <c r="L952" s="2"/>
    </row>
    <row r="953">
      <c r="F953" s="2"/>
      <c r="J953" s="2"/>
      <c r="L953" s="2"/>
    </row>
    <row r="954">
      <c r="F954" s="2"/>
      <c r="J954" s="2"/>
      <c r="L954" s="2"/>
    </row>
    <row r="955">
      <c r="F955" s="2"/>
      <c r="J955" s="2"/>
      <c r="L955" s="2"/>
    </row>
    <row r="956">
      <c r="F956" s="2"/>
      <c r="J956" s="2"/>
      <c r="L956" s="2"/>
    </row>
    <row r="957">
      <c r="F957" s="2"/>
      <c r="J957" s="2"/>
      <c r="L957" s="2"/>
    </row>
    <row r="958">
      <c r="F958" s="2"/>
      <c r="J958" s="2"/>
      <c r="L958" s="2"/>
    </row>
    <row r="959">
      <c r="F959" s="2"/>
      <c r="J959" s="2"/>
      <c r="L959" s="2"/>
    </row>
    <row r="960">
      <c r="F960" s="2"/>
      <c r="J960" s="2"/>
      <c r="L960" s="2"/>
    </row>
    <row r="961">
      <c r="F961" s="2"/>
      <c r="J961" s="2"/>
      <c r="L961" s="2"/>
    </row>
    <row r="962">
      <c r="F962" s="2"/>
      <c r="J962" s="2"/>
      <c r="L962" s="2"/>
    </row>
    <row r="963">
      <c r="F963" s="2"/>
      <c r="J963" s="2"/>
      <c r="L963" s="2"/>
    </row>
    <row r="964">
      <c r="F964" s="2"/>
      <c r="J964" s="2"/>
      <c r="L964" s="2"/>
    </row>
    <row r="965">
      <c r="F965" s="2"/>
      <c r="J965" s="2"/>
      <c r="L965" s="2"/>
    </row>
    <row r="966">
      <c r="F966" s="2"/>
      <c r="J966" s="2"/>
      <c r="L966" s="2"/>
    </row>
    <row r="967">
      <c r="F967" s="2"/>
      <c r="J967" s="2"/>
      <c r="L967" s="2"/>
    </row>
    <row r="968">
      <c r="F968" s="2"/>
      <c r="J968" s="2"/>
      <c r="L968" s="2"/>
    </row>
    <row r="969">
      <c r="F969" s="2"/>
      <c r="J969" s="2"/>
      <c r="L969" s="2"/>
    </row>
    <row r="970">
      <c r="F970" s="2"/>
      <c r="J970" s="2"/>
      <c r="L970" s="2"/>
    </row>
    <row r="971">
      <c r="F971" s="2"/>
      <c r="J971" s="2"/>
      <c r="L971" s="2"/>
    </row>
    <row r="972">
      <c r="F972" s="2"/>
      <c r="J972" s="2"/>
      <c r="L972" s="2"/>
    </row>
    <row r="973">
      <c r="F973" s="2"/>
      <c r="J973" s="2"/>
      <c r="L973" s="2"/>
    </row>
    <row r="974">
      <c r="F974" s="2"/>
      <c r="J974" s="2"/>
      <c r="L974" s="2"/>
    </row>
    <row r="975">
      <c r="F975" s="2"/>
      <c r="J975" s="2"/>
      <c r="L975" s="2"/>
    </row>
    <row r="976">
      <c r="F976" s="2"/>
      <c r="J976" s="2"/>
      <c r="L976" s="2"/>
    </row>
    <row r="977">
      <c r="F977" s="2"/>
      <c r="J977" s="2"/>
      <c r="L977" s="2"/>
    </row>
    <row r="978">
      <c r="F978" s="2"/>
      <c r="J978" s="2"/>
      <c r="L978" s="2"/>
    </row>
    <row r="979">
      <c r="F979" s="2"/>
      <c r="J979" s="2"/>
      <c r="L979" s="2"/>
    </row>
    <row r="980">
      <c r="F980" s="2"/>
      <c r="J980" s="2"/>
      <c r="L980" s="2"/>
    </row>
    <row r="981">
      <c r="F981" s="2"/>
      <c r="J981" s="2"/>
      <c r="L981" s="2"/>
    </row>
    <row r="982">
      <c r="F982" s="2"/>
      <c r="J982" s="2"/>
      <c r="L982" s="2"/>
    </row>
    <row r="983">
      <c r="F983" s="2"/>
      <c r="J983" s="2"/>
      <c r="L983" s="2"/>
    </row>
    <row r="984">
      <c r="F984" s="2"/>
      <c r="J984" s="2"/>
      <c r="L984" s="2"/>
    </row>
    <row r="985">
      <c r="F985" s="2"/>
      <c r="J985" s="2"/>
      <c r="L985" s="2"/>
    </row>
    <row r="986">
      <c r="F986" s="2"/>
      <c r="J986" s="2"/>
      <c r="L986" s="2"/>
    </row>
    <row r="987">
      <c r="F987" s="2"/>
      <c r="J987" s="2"/>
      <c r="L987" s="2"/>
    </row>
    <row r="988">
      <c r="F988" s="2"/>
      <c r="J988" s="2"/>
      <c r="L988" s="2"/>
    </row>
    <row r="989">
      <c r="F989" s="2"/>
      <c r="J989" s="2"/>
      <c r="L989" s="2"/>
    </row>
    <row r="990">
      <c r="F990" s="2"/>
      <c r="J990" s="2"/>
      <c r="L990" s="2"/>
    </row>
    <row r="991">
      <c r="F991" s="2"/>
      <c r="J991" s="2"/>
      <c r="L991" s="2"/>
    </row>
    <row r="992">
      <c r="F992" s="2"/>
      <c r="J992" s="2"/>
      <c r="L992" s="2"/>
    </row>
    <row r="993">
      <c r="F993" s="2"/>
      <c r="J993" s="2"/>
      <c r="L993" s="2"/>
    </row>
    <row r="994">
      <c r="F994" s="2"/>
      <c r="J994" s="2"/>
      <c r="L994" s="2"/>
    </row>
    <row r="995">
      <c r="F995" s="2"/>
      <c r="J995" s="2"/>
      <c r="L995" s="2"/>
    </row>
    <row r="996">
      <c r="F996" s="2"/>
      <c r="J996" s="2"/>
      <c r="L996" s="2"/>
    </row>
    <row r="997">
      <c r="F997" s="2"/>
      <c r="J997" s="2"/>
      <c r="L997" s="2"/>
    </row>
    <row r="998">
      <c r="F998" s="2"/>
      <c r="J998" s="2"/>
      <c r="L998" s="2"/>
    </row>
    <row r="999">
      <c r="F999" s="2"/>
      <c r="J999" s="2"/>
      <c r="L999" s="2"/>
    </row>
    <row r="1000">
      <c r="F1000" s="2"/>
      <c r="J1000" s="2"/>
      <c r="L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1.0"/>
    <col customWidth="1" min="3" max="3" width="12.43"/>
    <col customWidth="1" min="4" max="4" width="46.29"/>
    <col customWidth="1" min="5" max="5" width="33.0"/>
    <col customWidth="1" min="6" max="26" width="8.86"/>
  </cols>
  <sheetData>
    <row r="1">
      <c r="A1" s="2" t="s">
        <v>3</v>
      </c>
      <c r="B1" s="2"/>
      <c r="C1" s="2"/>
      <c r="D1" s="2"/>
      <c r="E1" s="2"/>
    </row>
    <row r="2">
      <c r="A2" s="9" t="s">
        <v>14</v>
      </c>
      <c r="B2" s="11" t="s">
        <v>16</v>
      </c>
      <c r="C2" s="11" t="s">
        <v>5</v>
      </c>
      <c r="D2" s="11" t="s">
        <v>7</v>
      </c>
      <c r="E2" s="11" t="s">
        <v>17</v>
      </c>
    </row>
    <row r="3">
      <c r="A3" s="13" t="s">
        <v>18</v>
      </c>
      <c r="B3" s="16" t="s">
        <v>20</v>
      </c>
      <c r="C3" s="17" t="s">
        <v>23</v>
      </c>
      <c r="D3" s="16" t="s">
        <v>24</v>
      </c>
      <c r="E3" s="16" t="s">
        <v>25</v>
      </c>
    </row>
    <row r="4">
      <c r="A4" s="13" t="s">
        <v>26</v>
      </c>
      <c r="B4" s="16" t="s">
        <v>27</v>
      </c>
      <c r="C4" s="17" t="s">
        <v>28</v>
      </c>
      <c r="D4" s="16"/>
      <c r="E4" s="16" t="s">
        <v>29</v>
      </c>
    </row>
    <row r="5">
      <c r="A5" s="18" t="s">
        <v>30</v>
      </c>
      <c r="B5" s="20" t="s">
        <v>31</v>
      </c>
      <c r="C5" s="17" t="s">
        <v>35</v>
      </c>
      <c r="D5" s="20" t="s">
        <v>36</v>
      </c>
      <c r="E5" s="20" t="s">
        <v>37</v>
      </c>
    </row>
    <row r="6">
      <c r="A6" s="13" t="s">
        <v>38</v>
      </c>
      <c r="B6" s="16" t="s">
        <v>39</v>
      </c>
      <c r="C6" s="17" t="s">
        <v>40</v>
      </c>
      <c r="D6" s="16" t="s">
        <v>41</v>
      </c>
      <c r="E6" s="16" t="s">
        <v>42</v>
      </c>
    </row>
    <row r="7">
      <c r="A7" s="13" t="s">
        <v>43</v>
      </c>
      <c r="B7" s="16" t="s">
        <v>44</v>
      </c>
      <c r="C7" s="17" t="s">
        <v>45</v>
      </c>
      <c r="D7" s="16" t="s">
        <v>46</v>
      </c>
      <c r="E7" s="16" t="s">
        <v>47</v>
      </c>
    </row>
    <row r="8">
      <c r="A8" s="13" t="s">
        <v>48</v>
      </c>
      <c r="B8" s="16" t="s">
        <v>49</v>
      </c>
      <c r="C8" s="17" t="s">
        <v>50</v>
      </c>
      <c r="D8" s="16" t="s">
        <v>51</v>
      </c>
      <c r="E8" s="16" t="s">
        <v>52</v>
      </c>
    </row>
    <row r="9">
      <c r="A9" s="22" t="s">
        <v>26</v>
      </c>
      <c r="B9" s="26" t="s">
        <v>54</v>
      </c>
      <c r="C9" s="29" t="s">
        <v>60</v>
      </c>
      <c r="D9" s="26" t="s">
        <v>62</v>
      </c>
      <c r="E9" s="26" t="s">
        <v>63</v>
      </c>
    </row>
    <row r="10">
      <c r="A10" s="13" t="s">
        <v>64</v>
      </c>
      <c r="B10" s="16" t="s">
        <v>65</v>
      </c>
      <c r="C10" s="17" t="s">
        <v>66</v>
      </c>
      <c r="D10" s="17" t="s">
        <v>67</v>
      </c>
      <c r="E10" s="16" t="s">
        <v>68</v>
      </c>
    </row>
    <row r="11">
      <c r="A11" s="13" t="s">
        <v>69</v>
      </c>
      <c r="B11" s="16" t="s">
        <v>70</v>
      </c>
      <c r="C11" s="17" t="s">
        <v>71</v>
      </c>
      <c r="D11" s="16" t="s">
        <v>72</v>
      </c>
      <c r="E11" s="16" t="s">
        <v>73</v>
      </c>
    </row>
    <row r="12">
      <c r="A12" s="13" t="s">
        <v>76</v>
      </c>
      <c r="B12" s="16" t="s">
        <v>77</v>
      </c>
      <c r="C12" s="17" t="s">
        <v>79</v>
      </c>
      <c r="D12" s="16" t="s">
        <v>80</v>
      </c>
      <c r="E12" s="16" t="s">
        <v>83</v>
      </c>
    </row>
    <row r="13">
      <c r="A13" s="13" t="s">
        <v>85</v>
      </c>
      <c r="B13" s="16" t="s">
        <v>86</v>
      </c>
      <c r="C13" s="17" t="s">
        <v>87</v>
      </c>
      <c r="D13" s="16" t="s">
        <v>88</v>
      </c>
      <c r="E13" s="16" t="s">
        <v>89</v>
      </c>
    </row>
    <row r="14">
      <c r="A14" s="13" t="s">
        <v>92</v>
      </c>
      <c r="B14" s="16" t="s">
        <v>93</v>
      </c>
      <c r="C14" s="17" t="s">
        <v>94</v>
      </c>
      <c r="D14" s="16" t="s">
        <v>95</v>
      </c>
      <c r="E14" s="16" t="s">
        <v>96</v>
      </c>
    </row>
    <row r="15">
      <c r="A15" s="33" t="s">
        <v>100</v>
      </c>
      <c r="B15" s="34" t="s">
        <v>123</v>
      </c>
      <c r="C15" s="29" t="s">
        <v>124</v>
      </c>
      <c r="D15" s="34" t="s">
        <v>125</v>
      </c>
      <c r="E15" s="34" t="s">
        <v>126</v>
      </c>
    </row>
    <row r="16">
      <c r="A16" s="33" t="s">
        <v>26</v>
      </c>
      <c r="B16" s="34" t="s">
        <v>110</v>
      </c>
      <c r="C16" s="29" t="s">
        <v>111</v>
      </c>
      <c r="D16" s="34" t="s">
        <v>112</v>
      </c>
      <c r="E16" s="36" t="s">
        <v>130</v>
      </c>
    </row>
    <row r="17">
      <c r="A17" s="13" t="s">
        <v>150</v>
      </c>
      <c r="B17" s="16" t="s">
        <v>151</v>
      </c>
      <c r="C17" s="17" t="s">
        <v>152</v>
      </c>
      <c r="D17" s="16"/>
      <c r="E17" s="16" t="s">
        <v>153</v>
      </c>
    </row>
    <row r="18">
      <c r="A18" s="13" t="s">
        <v>154</v>
      </c>
      <c r="B18" s="16" t="s">
        <v>155</v>
      </c>
      <c r="C18" s="17" t="s">
        <v>156</v>
      </c>
      <c r="D18" s="16" t="s">
        <v>157</v>
      </c>
      <c r="E18" s="16" t="s">
        <v>158</v>
      </c>
    </row>
    <row r="19">
      <c r="A19" s="13" t="s">
        <v>159</v>
      </c>
      <c r="B19" s="39" t="s">
        <v>160</v>
      </c>
      <c r="C19" s="17" t="s">
        <v>174</v>
      </c>
      <c r="D19" s="16" t="s">
        <v>175</v>
      </c>
      <c r="E19" s="36" t="s">
        <v>176</v>
      </c>
    </row>
    <row r="20">
      <c r="A20" s="13" t="s">
        <v>177</v>
      </c>
      <c r="B20" s="16" t="s">
        <v>178</v>
      </c>
      <c r="C20" s="17" t="s">
        <v>179</v>
      </c>
      <c r="D20" s="16" t="s">
        <v>180</v>
      </c>
      <c r="E20" s="16" t="s">
        <v>181</v>
      </c>
    </row>
    <row r="21">
      <c r="A21" s="13" t="s">
        <v>182</v>
      </c>
      <c r="B21" s="16" t="s">
        <v>183</v>
      </c>
      <c r="C21" s="17" t="s">
        <v>184</v>
      </c>
      <c r="D21" s="16" t="s">
        <v>185</v>
      </c>
      <c r="E21" s="16" t="s">
        <v>186</v>
      </c>
    </row>
    <row r="22">
      <c r="A22" s="13" t="s">
        <v>187</v>
      </c>
      <c r="B22" s="16" t="s">
        <v>188</v>
      </c>
      <c r="C22" s="17" t="s">
        <v>189</v>
      </c>
      <c r="D22" s="16" t="s">
        <v>190</v>
      </c>
      <c r="E22" s="16" t="s">
        <v>191</v>
      </c>
    </row>
    <row r="23">
      <c r="A23" s="13" t="s">
        <v>192</v>
      </c>
      <c r="B23" s="16" t="s">
        <v>193</v>
      </c>
      <c r="C23" s="17" t="s">
        <v>194</v>
      </c>
      <c r="D23" s="16" t="s">
        <v>195</v>
      </c>
      <c r="E23" s="16" t="s">
        <v>196</v>
      </c>
    </row>
    <row r="24">
      <c r="A24" s="13" t="s">
        <v>197</v>
      </c>
      <c r="B24" s="16" t="s">
        <v>198</v>
      </c>
      <c r="C24" s="17" t="s">
        <v>199</v>
      </c>
      <c r="D24" s="16" t="s">
        <v>200</v>
      </c>
      <c r="E24" s="16" t="s">
        <v>201</v>
      </c>
    </row>
    <row r="25">
      <c r="A25" s="13" t="s">
        <v>38</v>
      </c>
      <c r="B25" s="16" t="s">
        <v>202</v>
      </c>
      <c r="C25" s="17" t="s">
        <v>203</v>
      </c>
      <c r="D25" s="16" t="s">
        <v>204</v>
      </c>
      <c r="E25" s="16" t="s">
        <v>205</v>
      </c>
    </row>
    <row r="26">
      <c r="A26" s="33" t="s">
        <v>165</v>
      </c>
      <c r="B26" s="34" t="s">
        <v>166</v>
      </c>
      <c r="C26" s="34" t="s">
        <v>167</v>
      </c>
      <c r="D26" s="34" t="s">
        <v>168</v>
      </c>
      <c r="E26" s="34" t="s">
        <v>169</v>
      </c>
    </row>
    <row r="27">
      <c r="A27" s="41" t="s">
        <v>207</v>
      </c>
      <c r="B27" s="44" t="s">
        <v>221</v>
      </c>
      <c r="C27" s="46" t="s">
        <v>233</v>
      </c>
      <c r="D27" s="44" t="s">
        <v>248</v>
      </c>
      <c r="E27" s="44" t="s">
        <v>249</v>
      </c>
    </row>
    <row r="28">
      <c r="A28" s="33" t="s">
        <v>250</v>
      </c>
      <c r="B28" s="34" t="s">
        <v>251</v>
      </c>
      <c r="C28" s="29" t="s">
        <v>252</v>
      </c>
      <c r="D28" s="34" t="s">
        <v>253</v>
      </c>
      <c r="E28" s="34" t="s">
        <v>254</v>
      </c>
    </row>
    <row r="29">
      <c r="A29" s="13" t="s">
        <v>255</v>
      </c>
      <c r="B29" s="16" t="s">
        <v>256</v>
      </c>
      <c r="C29" s="17" t="s">
        <v>257</v>
      </c>
      <c r="D29" s="16" t="s">
        <v>258</v>
      </c>
      <c r="E29" s="16" t="s">
        <v>259</v>
      </c>
    </row>
    <row r="30">
      <c r="A30" s="13" t="s">
        <v>227</v>
      </c>
      <c r="B30" s="16" t="s">
        <v>228</v>
      </c>
      <c r="C30" s="17" t="s">
        <v>231</v>
      </c>
      <c r="D30" s="16" t="s">
        <v>232</v>
      </c>
      <c r="E30" s="36" t="s">
        <v>260</v>
      </c>
    </row>
    <row r="31">
      <c r="A31" s="13" t="s">
        <v>263</v>
      </c>
      <c r="B31" s="16" t="s">
        <v>264</v>
      </c>
      <c r="C31" s="17" t="s">
        <v>265</v>
      </c>
      <c r="D31" s="16" t="s">
        <v>266</v>
      </c>
      <c r="E31" s="16" t="s">
        <v>267</v>
      </c>
    </row>
    <row r="32">
      <c r="A32" s="13" t="s">
        <v>116</v>
      </c>
      <c r="B32" s="16" t="s">
        <v>117</v>
      </c>
      <c r="C32" s="17" t="s">
        <v>118</v>
      </c>
      <c r="D32" s="16" t="s">
        <v>119</v>
      </c>
      <c r="E32" s="16" t="s">
        <v>120</v>
      </c>
    </row>
    <row r="33">
      <c r="A33" s="13" t="s">
        <v>215</v>
      </c>
      <c r="B33" s="16" t="s">
        <v>216</v>
      </c>
      <c r="C33" s="17" t="s">
        <v>217</v>
      </c>
      <c r="D33" s="16" t="s">
        <v>218</v>
      </c>
      <c r="E33" s="16" t="s">
        <v>219</v>
      </c>
    </row>
    <row r="34">
      <c r="A34" s="13" t="s">
        <v>131</v>
      </c>
      <c r="B34" s="16" t="s">
        <v>132</v>
      </c>
      <c r="C34" s="17" t="s">
        <v>133</v>
      </c>
      <c r="D34" s="16" t="s">
        <v>134</v>
      </c>
      <c r="E34" s="16" t="s">
        <v>135</v>
      </c>
    </row>
    <row r="35">
      <c r="A35" s="13" t="s">
        <v>100</v>
      </c>
      <c r="B35" s="16" t="s">
        <v>280</v>
      </c>
      <c r="C35" s="17" t="s">
        <v>281</v>
      </c>
      <c r="D35" s="16" t="s">
        <v>283</v>
      </c>
      <c r="E35" s="16" t="s">
        <v>284</v>
      </c>
    </row>
    <row r="36">
      <c r="A36" s="13" t="s">
        <v>285</v>
      </c>
      <c r="B36" s="16" t="s">
        <v>286</v>
      </c>
      <c r="C36" s="17" t="s">
        <v>287</v>
      </c>
      <c r="D36" s="16" t="s">
        <v>289</v>
      </c>
      <c r="E36" s="36" t="s">
        <v>291</v>
      </c>
    </row>
    <row r="37">
      <c r="A37" s="18" t="s">
        <v>236</v>
      </c>
      <c r="B37" s="20" t="s">
        <v>237</v>
      </c>
      <c r="C37" s="17" t="s">
        <v>238</v>
      </c>
      <c r="D37" s="20" t="s">
        <v>239</v>
      </c>
      <c r="E37" s="20" t="s">
        <v>240</v>
      </c>
    </row>
    <row r="38">
      <c r="A38" s="13" t="s">
        <v>294</v>
      </c>
      <c r="B38" s="16" t="s">
        <v>295</v>
      </c>
      <c r="C38" s="17" t="s">
        <v>296</v>
      </c>
      <c r="D38" s="16" t="s">
        <v>297</v>
      </c>
      <c r="E38" s="16" t="s">
        <v>298</v>
      </c>
    </row>
    <row r="39">
      <c r="A39" s="33" t="s">
        <v>145</v>
      </c>
      <c r="B39" s="34" t="s">
        <v>146</v>
      </c>
      <c r="C39" s="34" t="s">
        <v>147</v>
      </c>
      <c r="D39" s="34" t="s">
        <v>148</v>
      </c>
      <c r="E39" s="34" t="s">
        <v>149</v>
      </c>
    </row>
    <row r="40">
      <c r="A40" s="18" t="s">
        <v>299</v>
      </c>
      <c r="B40" s="20" t="s">
        <v>146</v>
      </c>
      <c r="C40" s="17" t="s">
        <v>300</v>
      </c>
      <c r="D40" s="20" t="s">
        <v>301</v>
      </c>
      <c r="E40" s="20" t="s">
        <v>302</v>
      </c>
    </row>
    <row r="41">
      <c r="A41" s="22" t="s">
        <v>303</v>
      </c>
      <c r="B41" s="26" t="s">
        <v>304</v>
      </c>
      <c r="C41" s="29" t="s">
        <v>305</v>
      </c>
      <c r="D41" s="26" t="s">
        <v>307</v>
      </c>
      <c r="E41" s="26" t="s">
        <v>308</v>
      </c>
    </row>
    <row r="42">
      <c r="A42" s="13" t="s">
        <v>116</v>
      </c>
      <c r="B42" s="16" t="s">
        <v>312</v>
      </c>
      <c r="C42" s="17" t="s">
        <v>313</v>
      </c>
      <c r="D42" s="16" t="s">
        <v>314</v>
      </c>
      <c r="E42" s="16" t="s">
        <v>316</v>
      </c>
    </row>
    <row r="43">
      <c r="A43" s="13" t="s">
        <v>317</v>
      </c>
      <c r="B43" s="16" t="s">
        <v>318</v>
      </c>
      <c r="C43" s="17" t="s">
        <v>319</v>
      </c>
      <c r="D43" s="16" t="s">
        <v>320</v>
      </c>
      <c r="E43" s="16" t="s">
        <v>321</v>
      </c>
    </row>
    <row r="44">
      <c r="A44" s="13" t="s">
        <v>274</v>
      </c>
      <c r="B44" s="16" t="s">
        <v>275</v>
      </c>
      <c r="C44" s="17" t="s">
        <v>276</v>
      </c>
      <c r="D44" s="16" t="s">
        <v>277</v>
      </c>
      <c r="E44" s="16" t="s">
        <v>278</v>
      </c>
    </row>
    <row r="45">
      <c r="A45" s="13" t="s">
        <v>208</v>
      </c>
      <c r="B45" s="16" t="s">
        <v>209</v>
      </c>
      <c r="C45" s="17" t="s">
        <v>210</v>
      </c>
      <c r="D45" s="16" t="s">
        <v>211</v>
      </c>
      <c r="E45" s="16" t="s">
        <v>212</v>
      </c>
    </row>
    <row r="46">
      <c r="A46" s="13" t="s">
        <v>322</v>
      </c>
      <c r="B46" s="16" t="s">
        <v>323</v>
      </c>
      <c r="C46" s="17" t="s">
        <v>324</v>
      </c>
      <c r="D46" s="16" t="s">
        <v>325</v>
      </c>
      <c r="E46" s="16" t="s">
        <v>326</v>
      </c>
    </row>
    <row r="47">
      <c r="A47" s="13" t="s">
        <v>139</v>
      </c>
      <c r="B47" s="16" t="s">
        <v>85</v>
      </c>
      <c r="C47" s="17" t="s">
        <v>140</v>
      </c>
      <c r="D47" s="16" t="s">
        <v>141</v>
      </c>
      <c r="E47" s="16" t="s">
        <v>142</v>
      </c>
    </row>
    <row r="48">
      <c r="A48" s="13" t="s">
        <v>244</v>
      </c>
      <c r="B48" s="16" t="s">
        <v>245</v>
      </c>
      <c r="C48" s="17" t="s">
        <v>246</v>
      </c>
      <c r="D48" s="16" t="s">
        <v>329</v>
      </c>
      <c r="E48" s="36" t="s">
        <v>330</v>
      </c>
    </row>
    <row r="49">
      <c r="A49" s="13" t="s">
        <v>104</v>
      </c>
      <c r="B49" s="16" t="s">
        <v>105</v>
      </c>
      <c r="C49" s="17" t="s">
        <v>106</v>
      </c>
      <c r="D49" s="16" t="s">
        <v>107</v>
      </c>
      <c r="E49" s="16" t="s">
        <v>108</v>
      </c>
    </row>
    <row r="50">
      <c r="A50" s="13" t="s">
        <v>334</v>
      </c>
      <c r="B50" s="16" t="s">
        <v>335</v>
      </c>
      <c r="C50" s="17" t="s">
        <v>336</v>
      </c>
      <c r="D50" s="16" t="s">
        <v>337</v>
      </c>
      <c r="E50" s="16" t="s">
        <v>338</v>
      </c>
    </row>
    <row r="51">
      <c r="A51" s="51" t="s">
        <v>38</v>
      </c>
      <c r="B51" s="52" t="s">
        <v>341</v>
      </c>
      <c r="C51" s="53" t="s">
        <v>342</v>
      </c>
      <c r="D51" s="52" t="s">
        <v>343</v>
      </c>
      <c r="E51" s="52" t="s">
        <v>344</v>
      </c>
    </row>
    <row r="52">
      <c r="A52" s="2"/>
      <c r="B52" s="2"/>
      <c r="C52" s="2"/>
      <c r="D52" s="2"/>
      <c r="E52" s="54"/>
    </row>
    <row r="53">
      <c r="A53" s="55" t="s">
        <v>3</v>
      </c>
      <c r="B53" s="2"/>
      <c r="C53" s="2"/>
      <c r="D53" s="2"/>
      <c r="E53" s="2"/>
    </row>
    <row r="54">
      <c r="A54" s="2"/>
      <c r="B54" s="2"/>
      <c r="C54" s="2"/>
      <c r="D54" s="2"/>
      <c r="E54" s="2"/>
    </row>
    <row r="55">
      <c r="A55" s="2"/>
      <c r="B55" s="2"/>
      <c r="C55" s="2"/>
      <c r="D55" s="2"/>
      <c r="E55" s="2"/>
    </row>
    <row r="56">
      <c r="A56" s="2"/>
      <c r="B56" s="2"/>
      <c r="C56" s="2"/>
      <c r="D56" s="2"/>
      <c r="E56" s="10" t="s">
        <v>378</v>
      </c>
    </row>
    <row r="57">
      <c r="A57" s="2"/>
      <c r="B57" s="2"/>
      <c r="C57" s="2"/>
      <c r="D57" s="2"/>
      <c r="E57" s="2"/>
    </row>
    <row r="58">
      <c r="A58" s="2"/>
      <c r="B58" s="2"/>
      <c r="C58" s="2"/>
      <c r="D58" s="2"/>
      <c r="E58" s="2"/>
    </row>
    <row r="59">
      <c r="A59" s="2"/>
      <c r="B59" s="2"/>
      <c r="C59" s="2"/>
      <c r="D59" s="2"/>
      <c r="E59" s="2"/>
    </row>
    <row r="60">
      <c r="A60" s="2"/>
      <c r="B60" s="2"/>
      <c r="C60" s="2"/>
      <c r="D60" s="2"/>
      <c r="E60" s="2"/>
    </row>
    <row r="61">
      <c r="A61" s="2"/>
      <c r="B61" s="2"/>
      <c r="C61" s="2"/>
      <c r="D61" s="2"/>
      <c r="E61" s="2"/>
    </row>
    <row r="62">
      <c r="A62" s="2"/>
      <c r="B62" s="2"/>
      <c r="C62" s="2"/>
      <c r="D62" s="2"/>
      <c r="E62" s="2"/>
    </row>
    <row r="63">
      <c r="A63" s="2"/>
      <c r="B63" s="2"/>
      <c r="C63" s="2"/>
      <c r="D63" s="2"/>
      <c r="E63" s="2"/>
    </row>
    <row r="64">
      <c r="A64" s="2"/>
      <c r="B64" s="2"/>
      <c r="C64" s="2"/>
      <c r="D64" s="2"/>
      <c r="E64" s="2"/>
    </row>
    <row r="65">
      <c r="A65" s="2"/>
      <c r="B65" s="2"/>
      <c r="C65" s="2"/>
      <c r="D65" s="2"/>
      <c r="E65" s="2"/>
    </row>
    <row r="66">
      <c r="A66" s="2"/>
      <c r="B66" s="2"/>
      <c r="C66" s="2"/>
      <c r="D66" s="2"/>
      <c r="E66" s="2"/>
    </row>
    <row r="67">
      <c r="A67" s="2"/>
      <c r="B67" s="2"/>
      <c r="C67" s="2"/>
      <c r="D67" s="2"/>
      <c r="E67" s="2"/>
    </row>
    <row r="68">
      <c r="A68" s="2"/>
      <c r="B68" s="2"/>
      <c r="C68" s="2"/>
      <c r="D68" s="2"/>
      <c r="E68" s="2"/>
    </row>
    <row r="69">
      <c r="A69" s="2"/>
      <c r="B69" s="2"/>
      <c r="C69" s="2"/>
      <c r="D69" s="2"/>
      <c r="E69" s="2"/>
    </row>
    <row r="70">
      <c r="A70" s="2"/>
      <c r="B70" s="2"/>
      <c r="C70" s="2"/>
      <c r="D70" s="2"/>
      <c r="E70" s="2"/>
    </row>
    <row r="71">
      <c r="A71" s="2"/>
      <c r="B71" s="2"/>
      <c r="C71" s="2"/>
      <c r="D71" s="2"/>
      <c r="E71" s="2"/>
    </row>
    <row r="72">
      <c r="A72" s="2"/>
      <c r="B72" s="2"/>
      <c r="C72" s="2"/>
      <c r="D72" s="2"/>
      <c r="E72" s="2"/>
    </row>
    <row r="73">
      <c r="A73" s="2"/>
      <c r="B73" s="2"/>
      <c r="C73" s="2"/>
      <c r="D73" s="2"/>
      <c r="E73" s="2"/>
    </row>
    <row r="74">
      <c r="A74" s="2"/>
      <c r="B74" s="2"/>
      <c r="C74" s="2"/>
      <c r="D74" s="2"/>
      <c r="E74" s="2"/>
    </row>
    <row r="75">
      <c r="A75" s="2"/>
      <c r="B75" s="2"/>
      <c r="C75" s="2"/>
      <c r="D75" s="2"/>
      <c r="E75" s="2"/>
    </row>
    <row r="76">
      <c r="A76" s="2"/>
      <c r="B76" s="2"/>
      <c r="C76" s="2"/>
      <c r="D76" s="2"/>
      <c r="E76" s="2"/>
    </row>
    <row r="77">
      <c r="A77" s="2"/>
      <c r="B77" s="2"/>
      <c r="C77" s="2"/>
      <c r="D77" s="2"/>
      <c r="E77" s="2"/>
    </row>
    <row r="78">
      <c r="A78" s="2"/>
      <c r="B78" s="2"/>
      <c r="C78" s="2"/>
      <c r="D78" s="2"/>
      <c r="E78" s="2"/>
    </row>
    <row r="79">
      <c r="A79" s="2"/>
      <c r="B79" s="2"/>
      <c r="C79" s="2"/>
      <c r="D79" s="2"/>
      <c r="E79" s="2"/>
    </row>
    <row r="80">
      <c r="A80" s="2"/>
      <c r="B80" s="2"/>
      <c r="C80" s="2"/>
      <c r="D80" s="2"/>
      <c r="E80" s="2"/>
    </row>
    <row r="81">
      <c r="A81" s="2"/>
      <c r="B81" s="2"/>
      <c r="C81" s="2"/>
      <c r="D81" s="2"/>
      <c r="E81" s="2"/>
    </row>
    <row r="82">
      <c r="A82" s="2"/>
      <c r="B82" s="2"/>
      <c r="C82" s="2"/>
      <c r="D82" s="2"/>
      <c r="E82" s="2"/>
    </row>
    <row r="83">
      <c r="A83" s="2"/>
      <c r="B83" s="2"/>
      <c r="C83" s="2"/>
      <c r="D83" s="2"/>
      <c r="E83" s="2"/>
    </row>
    <row r="84">
      <c r="A84" s="2"/>
      <c r="B84" s="2"/>
      <c r="C84" s="2"/>
      <c r="D84" s="2"/>
      <c r="E84" s="2"/>
    </row>
    <row r="85">
      <c r="A85" s="2"/>
      <c r="B85" s="2"/>
      <c r="C85" s="2"/>
      <c r="D85" s="2"/>
      <c r="E85" s="2"/>
    </row>
    <row r="86">
      <c r="A86" s="2"/>
      <c r="B86" s="2"/>
      <c r="C86" s="2"/>
      <c r="D86" s="2"/>
      <c r="E86" s="2"/>
    </row>
    <row r="87">
      <c r="A87" s="2"/>
      <c r="B87" s="2"/>
      <c r="C87" s="2"/>
      <c r="D87" s="2"/>
      <c r="E87" s="2"/>
    </row>
    <row r="88">
      <c r="A88" s="2"/>
      <c r="B88" s="2"/>
      <c r="C88" s="2"/>
      <c r="D88" s="2"/>
      <c r="E88" s="2"/>
    </row>
    <row r="89">
      <c r="A89" s="2"/>
      <c r="B89" s="2"/>
      <c r="C89" s="2"/>
      <c r="D89" s="2"/>
      <c r="E89" s="2"/>
    </row>
    <row r="90">
      <c r="A90" s="2"/>
      <c r="B90" s="2"/>
      <c r="C90" s="2"/>
      <c r="D90" s="2"/>
      <c r="E90" s="2"/>
    </row>
    <row r="91">
      <c r="A91" s="2"/>
      <c r="B91" s="2"/>
      <c r="C91" s="2"/>
      <c r="D91" s="2"/>
      <c r="E91" s="2"/>
    </row>
    <row r="92">
      <c r="A92" s="2"/>
      <c r="B92" s="2"/>
      <c r="C92" s="2"/>
      <c r="D92" s="2"/>
      <c r="E92" s="2"/>
    </row>
    <row r="93">
      <c r="A93" s="2"/>
      <c r="B93" s="2"/>
      <c r="C93" s="2"/>
      <c r="D93" s="2"/>
      <c r="E93" s="2"/>
    </row>
    <row r="94">
      <c r="A94" s="2"/>
      <c r="B94" s="2"/>
      <c r="C94" s="2"/>
      <c r="D94" s="2"/>
      <c r="E94" s="2"/>
    </row>
    <row r="95">
      <c r="A95" s="2"/>
      <c r="B95" s="2"/>
      <c r="C95" s="2"/>
      <c r="D95" s="2"/>
      <c r="E95" s="2"/>
    </row>
    <row r="96">
      <c r="A96" s="2"/>
      <c r="B96" s="2"/>
      <c r="C96" s="2"/>
      <c r="D96" s="2"/>
      <c r="E96" s="2"/>
    </row>
    <row r="97">
      <c r="A97" s="2"/>
      <c r="B97" s="2"/>
      <c r="C97" s="2"/>
      <c r="D97" s="2"/>
      <c r="E97" s="2"/>
    </row>
    <row r="98">
      <c r="A98" s="2"/>
      <c r="B98" s="2"/>
      <c r="C98" s="2"/>
      <c r="D98" s="2"/>
      <c r="E98" s="2"/>
    </row>
    <row r="99">
      <c r="A99" s="2"/>
      <c r="B99" s="2"/>
      <c r="C99" s="2"/>
      <c r="D99" s="2"/>
      <c r="E99" s="2"/>
    </row>
    <row r="100">
      <c r="A100" s="2"/>
      <c r="B100" s="2"/>
      <c r="C100" s="2"/>
      <c r="D100" s="2"/>
      <c r="E100" s="2"/>
    </row>
    <row r="101">
      <c r="A101" s="2"/>
      <c r="B101" s="2"/>
      <c r="C101" s="2"/>
      <c r="D101" s="2"/>
      <c r="E101" s="2"/>
    </row>
    <row r="102">
      <c r="A102" s="2"/>
      <c r="B102" s="2"/>
      <c r="C102" s="2"/>
      <c r="D102" s="2"/>
      <c r="E102" s="2"/>
    </row>
    <row r="103">
      <c r="A103" s="2"/>
      <c r="B103" s="2"/>
      <c r="C103" s="2"/>
      <c r="D103" s="2"/>
      <c r="E103" s="2"/>
    </row>
    <row r="104">
      <c r="A104" s="2"/>
      <c r="B104" s="2"/>
      <c r="C104" s="2"/>
      <c r="D104" s="2"/>
      <c r="E104" s="2"/>
    </row>
    <row r="105">
      <c r="A105" s="2"/>
      <c r="B105" s="2"/>
      <c r="C105" s="2"/>
      <c r="D105" s="2"/>
      <c r="E105" s="2"/>
    </row>
    <row r="106">
      <c r="A106" s="2"/>
      <c r="B106" s="2"/>
      <c r="C106" s="2"/>
      <c r="D106" s="2"/>
      <c r="E106" s="2"/>
    </row>
    <row r="107">
      <c r="A107" s="2"/>
      <c r="B107" s="2"/>
      <c r="C107" s="2"/>
      <c r="D107" s="2"/>
      <c r="E107" s="2"/>
    </row>
    <row r="108">
      <c r="A108" s="2"/>
      <c r="B108" s="2"/>
      <c r="C108" s="2"/>
      <c r="D108" s="2"/>
      <c r="E108" s="2"/>
    </row>
    <row r="109">
      <c r="A109" s="2"/>
      <c r="B109" s="2"/>
      <c r="C109" s="2"/>
      <c r="D109" s="2"/>
      <c r="E109" s="2"/>
    </row>
    <row r="110">
      <c r="A110" s="2"/>
      <c r="B110" s="2"/>
      <c r="C110" s="2"/>
      <c r="D110" s="2"/>
      <c r="E110" s="2"/>
    </row>
    <row r="111">
      <c r="A111" s="2"/>
      <c r="B111" s="2"/>
      <c r="C111" s="2"/>
      <c r="D111" s="2"/>
      <c r="E111" s="2"/>
    </row>
    <row r="112">
      <c r="A112" s="2"/>
      <c r="B112" s="2"/>
      <c r="C112" s="2"/>
      <c r="D112" s="2"/>
      <c r="E112" s="2"/>
    </row>
    <row r="113">
      <c r="A113" s="2"/>
      <c r="B113" s="2"/>
      <c r="C113" s="2"/>
      <c r="D113" s="2"/>
      <c r="E113" s="2"/>
    </row>
    <row r="114">
      <c r="A114" s="2"/>
      <c r="B114" s="2"/>
      <c r="C114" s="2"/>
      <c r="D114" s="2"/>
      <c r="E114" s="2"/>
    </row>
    <row r="115">
      <c r="A115" s="2"/>
      <c r="B115" s="2"/>
      <c r="C115" s="2"/>
      <c r="D115" s="2"/>
      <c r="E115" s="2"/>
    </row>
    <row r="116">
      <c r="A116" s="2"/>
      <c r="B116" s="2"/>
      <c r="C116" s="2"/>
      <c r="D116" s="2"/>
      <c r="E116" s="2"/>
    </row>
    <row r="117">
      <c r="A117" s="2"/>
      <c r="B117" s="2"/>
      <c r="C117" s="2"/>
      <c r="D117" s="2"/>
      <c r="E117" s="2"/>
    </row>
    <row r="118">
      <c r="A118" s="2"/>
      <c r="B118" s="2"/>
      <c r="C118" s="2"/>
      <c r="D118" s="2"/>
      <c r="E118" s="2"/>
    </row>
    <row r="119">
      <c r="A119" s="2"/>
      <c r="B119" s="2"/>
      <c r="C119" s="2"/>
      <c r="D119" s="2"/>
      <c r="E119" s="2"/>
    </row>
    <row r="120">
      <c r="A120" s="2"/>
      <c r="B120" s="2"/>
      <c r="C120" s="2"/>
      <c r="D120" s="2"/>
      <c r="E120" s="2"/>
    </row>
    <row r="121">
      <c r="A121" s="2"/>
      <c r="B121" s="2"/>
      <c r="C121" s="2"/>
      <c r="D121" s="2"/>
      <c r="E121" s="2"/>
    </row>
    <row r="122">
      <c r="A122" s="2"/>
      <c r="B122" s="2"/>
      <c r="C122" s="2"/>
      <c r="D122" s="2"/>
      <c r="E122" s="2"/>
    </row>
    <row r="123">
      <c r="A123" s="2"/>
      <c r="B123" s="2"/>
      <c r="C123" s="2"/>
      <c r="D123" s="2"/>
      <c r="E123" s="2"/>
    </row>
    <row r="124">
      <c r="A124" s="2"/>
      <c r="B124" s="2"/>
      <c r="C124" s="2"/>
      <c r="D124" s="2"/>
      <c r="E124" s="2"/>
    </row>
    <row r="125">
      <c r="A125" s="2"/>
      <c r="B125" s="2"/>
      <c r="C125" s="2"/>
      <c r="D125" s="2"/>
      <c r="E125" s="2"/>
    </row>
    <row r="126">
      <c r="A126" s="2"/>
      <c r="B126" s="2"/>
      <c r="C126" s="2"/>
      <c r="D126" s="2"/>
      <c r="E126" s="2"/>
    </row>
    <row r="127">
      <c r="A127" s="2"/>
      <c r="B127" s="2"/>
      <c r="C127" s="2"/>
      <c r="D127" s="2"/>
      <c r="E127" s="2"/>
    </row>
    <row r="128">
      <c r="A128" s="2"/>
      <c r="B128" s="2"/>
      <c r="C128" s="2"/>
      <c r="D128" s="2"/>
      <c r="E128" s="2"/>
    </row>
    <row r="129">
      <c r="A129" s="2"/>
      <c r="B129" s="2"/>
      <c r="C129" s="2"/>
      <c r="D129" s="2"/>
      <c r="E129" s="2"/>
    </row>
    <row r="130">
      <c r="A130" s="2"/>
      <c r="B130" s="2"/>
      <c r="C130" s="2"/>
      <c r="D130" s="2"/>
      <c r="E130" s="2"/>
    </row>
    <row r="131">
      <c r="A131" s="2"/>
      <c r="B131" s="2"/>
      <c r="C131" s="2"/>
      <c r="D131" s="2"/>
      <c r="E131" s="2"/>
    </row>
    <row r="132">
      <c r="A132" s="2"/>
      <c r="B132" s="2"/>
      <c r="C132" s="2"/>
      <c r="D132" s="2"/>
      <c r="E132" s="2"/>
    </row>
    <row r="133">
      <c r="A133" s="2"/>
      <c r="B133" s="2"/>
      <c r="C133" s="2"/>
      <c r="D133" s="2"/>
      <c r="E133" s="2"/>
    </row>
    <row r="134">
      <c r="A134" s="2"/>
      <c r="B134" s="2"/>
      <c r="C134" s="2"/>
      <c r="D134" s="2"/>
      <c r="E134" s="2"/>
    </row>
    <row r="135">
      <c r="A135" s="2"/>
      <c r="B135" s="2"/>
      <c r="C135" s="2"/>
      <c r="D135" s="2"/>
      <c r="E135" s="2"/>
    </row>
    <row r="136">
      <c r="A136" s="2"/>
      <c r="B136" s="2"/>
      <c r="C136" s="2"/>
      <c r="D136" s="2"/>
      <c r="E136" s="2"/>
    </row>
    <row r="137">
      <c r="A137" s="2"/>
      <c r="B137" s="2"/>
      <c r="C137" s="2"/>
      <c r="D137" s="2"/>
      <c r="E137" s="2"/>
    </row>
    <row r="138">
      <c r="A138" s="2"/>
      <c r="B138" s="2"/>
      <c r="C138" s="2"/>
      <c r="D138" s="2"/>
      <c r="E138" s="2"/>
    </row>
    <row r="139">
      <c r="A139" s="2"/>
      <c r="B139" s="2"/>
      <c r="C139" s="2"/>
      <c r="D139" s="2"/>
      <c r="E139" s="2"/>
    </row>
    <row r="140">
      <c r="A140" s="2"/>
      <c r="B140" s="2"/>
      <c r="C140" s="2"/>
      <c r="D140" s="2"/>
      <c r="E140" s="2"/>
    </row>
    <row r="141">
      <c r="A141" s="2"/>
      <c r="B141" s="2"/>
      <c r="C141" s="2"/>
      <c r="D141" s="2"/>
      <c r="E141" s="2"/>
    </row>
    <row r="142">
      <c r="A142" s="2"/>
      <c r="B142" s="2"/>
      <c r="C142" s="2"/>
      <c r="D142" s="2"/>
      <c r="E142" s="2"/>
    </row>
    <row r="143">
      <c r="A143" s="2"/>
      <c r="B143" s="2"/>
      <c r="C143" s="2"/>
      <c r="D143" s="2"/>
      <c r="E143" s="2"/>
    </row>
    <row r="144">
      <c r="A144" s="2"/>
      <c r="B144" s="2"/>
      <c r="C144" s="2"/>
      <c r="D144" s="2"/>
      <c r="E144" s="2"/>
    </row>
    <row r="145">
      <c r="A145" s="2"/>
      <c r="B145" s="2"/>
      <c r="C145" s="2"/>
      <c r="D145" s="2"/>
      <c r="E145" s="2"/>
    </row>
    <row r="146">
      <c r="A146" s="2"/>
      <c r="B146" s="2"/>
      <c r="C146" s="2"/>
      <c r="D146" s="2"/>
      <c r="E146" s="2"/>
    </row>
    <row r="147">
      <c r="A147" s="2"/>
      <c r="B147" s="2"/>
      <c r="C147" s="2"/>
      <c r="D147" s="2"/>
      <c r="E147" s="2"/>
    </row>
    <row r="148">
      <c r="A148" s="2"/>
      <c r="B148" s="2"/>
      <c r="C148" s="2"/>
      <c r="D148" s="2"/>
      <c r="E148" s="2"/>
    </row>
    <row r="149">
      <c r="A149" s="2"/>
      <c r="B149" s="2"/>
      <c r="C149" s="2"/>
      <c r="D149" s="2"/>
      <c r="E149" s="2"/>
    </row>
    <row r="150">
      <c r="A150" s="2"/>
      <c r="B150" s="2"/>
      <c r="C150" s="2"/>
      <c r="D150" s="2"/>
      <c r="E150" s="2"/>
    </row>
    <row r="151">
      <c r="A151" s="2"/>
      <c r="B151" s="2"/>
      <c r="C151" s="2"/>
      <c r="D151" s="2"/>
      <c r="E151" s="2"/>
    </row>
    <row r="152">
      <c r="A152" s="2"/>
      <c r="B152" s="2"/>
      <c r="C152" s="2"/>
      <c r="D152" s="2"/>
      <c r="E152" s="2"/>
    </row>
    <row r="153">
      <c r="A153" s="2"/>
      <c r="B153" s="2"/>
      <c r="C153" s="2"/>
      <c r="D153" s="2"/>
      <c r="E153" s="2"/>
    </row>
    <row r="154">
      <c r="A154" s="2"/>
      <c r="B154" s="2"/>
      <c r="C154" s="2"/>
      <c r="D154" s="2"/>
      <c r="E154" s="2"/>
    </row>
    <row r="155">
      <c r="A155" s="2"/>
      <c r="B155" s="2"/>
      <c r="C155" s="2"/>
      <c r="D155" s="2"/>
      <c r="E155" s="2"/>
    </row>
    <row r="156">
      <c r="A156" s="2"/>
      <c r="B156" s="2"/>
      <c r="C156" s="2"/>
      <c r="D156" s="2"/>
      <c r="E156" s="2"/>
    </row>
    <row r="157">
      <c r="A157" s="2"/>
      <c r="B157" s="2"/>
      <c r="C157" s="2"/>
      <c r="D157" s="2"/>
      <c r="E157" s="2"/>
    </row>
    <row r="158">
      <c r="A158" s="2"/>
      <c r="B158" s="2"/>
      <c r="C158" s="2"/>
      <c r="D158" s="2"/>
      <c r="E158" s="2"/>
    </row>
    <row r="159">
      <c r="A159" s="2"/>
      <c r="B159" s="2"/>
      <c r="C159" s="2"/>
      <c r="D159" s="2"/>
      <c r="E159" s="2"/>
    </row>
    <row r="160">
      <c r="A160" s="2"/>
      <c r="B160" s="2"/>
      <c r="C160" s="2"/>
      <c r="D160" s="2"/>
      <c r="E160" s="2"/>
    </row>
    <row r="161">
      <c r="A161" s="2"/>
      <c r="B161" s="2"/>
      <c r="C161" s="2"/>
      <c r="D161" s="2"/>
      <c r="E161" s="2"/>
    </row>
    <row r="162">
      <c r="A162" s="2"/>
      <c r="B162" s="2"/>
      <c r="C162" s="2"/>
      <c r="D162" s="2"/>
      <c r="E162" s="2"/>
    </row>
    <row r="163">
      <c r="A163" s="2"/>
      <c r="B163" s="2"/>
      <c r="C163" s="2"/>
      <c r="D163" s="2"/>
      <c r="E163" s="2"/>
    </row>
    <row r="164">
      <c r="A164" s="2"/>
      <c r="B164" s="2"/>
      <c r="C164" s="2"/>
      <c r="D164" s="2"/>
      <c r="E164" s="2"/>
    </row>
    <row r="165">
      <c r="A165" s="2"/>
      <c r="B165" s="2"/>
      <c r="C165" s="2"/>
      <c r="D165" s="2"/>
      <c r="E165" s="2"/>
    </row>
    <row r="166">
      <c r="A166" s="2"/>
      <c r="B166" s="2"/>
      <c r="C166" s="2"/>
      <c r="D166" s="2"/>
      <c r="E166" s="2"/>
    </row>
    <row r="167">
      <c r="A167" s="2"/>
      <c r="B167" s="2"/>
      <c r="C167" s="2"/>
      <c r="D167" s="2"/>
      <c r="E167" s="2"/>
    </row>
    <row r="168">
      <c r="A168" s="2"/>
      <c r="B168" s="2"/>
      <c r="C168" s="2"/>
      <c r="D168" s="2"/>
      <c r="E168" s="2"/>
    </row>
    <row r="169">
      <c r="A169" s="2"/>
      <c r="B169" s="2"/>
      <c r="C169" s="2"/>
      <c r="D169" s="2"/>
      <c r="E169" s="2"/>
    </row>
    <row r="170">
      <c r="A170" s="2"/>
      <c r="B170" s="2"/>
      <c r="C170" s="2"/>
      <c r="D170" s="2"/>
      <c r="E170" s="2"/>
    </row>
    <row r="171">
      <c r="A171" s="2"/>
      <c r="B171" s="2"/>
      <c r="C171" s="2"/>
      <c r="D171" s="2"/>
      <c r="E171" s="2"/>
    </row>
    <row r="172">
      <c r="A172" s="2"/>
      <c r="B172" s="2"/>
      <c r="C172" s="2"/>
      <c r="D172" s="2"/>
      <c r="E172" s="2"/>
    </row>
    <row r="173">
      <c r="A173" s="2"/>
      <c r="B173" s="2"/>
      <c r="C173" s="2"/>
      <c r="D173" s="2"/>
      <c r="E173" s="2"/>
    </row>
    <row r="174">
      <c r="A174" s="2"/>
      <c r="B174" s="2"/>
      <c r="C174" s="2"/>
      <c r="D174" s="2"/>
      <c r="E174" s="2"/>
    </row>
    <row r="175">
      <c r="A175" s="2"/>
      <c r="B175" s="2"/>
      <c r="C175" s="2"/>
      <c r="D175" s="2"/>
      <c r="E175" s="2"/>
    </row>
    <row r="176">
      <c r="A176" s="2"/>
      <c r="B176" s="2"/>
      <c r="C176" s="2"/>
      <c r="D176" s="2"/>
      <c r="E176" s="2"/>
    </row>
    <row r="177">
      <c r="A177" s="2"/>
      <c r="B177" s="2"/>
      <c r="C177" s="2"/>
      <c r="D177" s="2"/>
      <c r="E177" s="2"/>
    </row>
    <row r="178">
      <c r="A178" s="2"/>
      <c r="B178" s="2"/>
      <c r="C178" s="2"/>
      <c r="D178" s="2"/>
      <c r="E178" s="2"/>
    </row>
    <row r="179">
      <c r="A179" s="2"/>
      <c r="B179" s="2"/>
      <c r="C179" s="2"/>
      <c r="D179" s="2"/>
      <c r="E179" s="2"/>
    </row>
    <row r="180">
      <c r="A180" s="2"/>
      <c r="B180" s="2"/>
      <c r="C180" s="2"/>
      <c r="D180" s="2"/>
      <c r="E180" s="2"/>
    </row>
    <row r="181">
      <c r="A181" s="2"/>
      <c r="B181" s="2"/>
      <c r="C181" s="2"/>
      <c r="D181" s="2"/>
      <c r="E181" s="2"/>
    </row>
    <row r="182">
      <c r="A182" s="2"/>
      <c r="B182" s="2"/>
      <c r="C182" s="2"/>
      <c r="D182" s="2"/>
      <c r="E182" s="2"/>
    </row>
    <row r="183">
      <c r="A183" s="2"/>
      <c r="B183" s="2"/>
      <c r="C183" s="2"/>
      <c r="D183" s="2"/>
      <c r="E183" s="2"/>
    </row>
    <row r="184">
      <c r="A184" s="2"/>
      <c r="B184" s="2"/>
      <c r="C184" s="2"/>
      <c r="D184" s="2"/>
      <c r="E184" s="2"/>
    </row>
    <row r="185">
      <c r="A185" s="2"/>
      <c r="B185" s="2"/>
      <c r="C185" s="2"/>
      <c r="D185" s="2"/>
      <c r="E185" s="2"/>
    </row>
    <row r="186">
      <c r="A186" s="2"/>
      <c r="B186" s="2"/>
      <c r="C186" s="2"/>
      <c r="D186" s="2"/>
      <c r="E186" s="2"/>
    </row>
    <row r="187">
      <c r="A187" s="2"/>
      <c r="B187" s="2"/>
      <c r="C187" s="2"/>
      <c r="D187" s="2"/>
      <c r="E187" s="2"/>
    </row>
    <row r="188">
      <c r="A188" s="2"/>
      <c r="B188" s="2"/>
      <c r="C188" s="2"/>
      <c r="D188" s="2"/>
      <c r="E188" s="2"/>
    </row>
    <row r="189">
      <c r="A189" s="2"/>
      <c r="B189" s="2"/>
      <c r="C189" s="2"/>
      <c r="D189" s="2"/>
      <c r="E189" s="2"/>
    </row>
    <row r="190">
      <c r="A190" s="2"/>
      <c r="B190" s="2"/>
      <c r="C190" s="2"/>
      <c r="D190" s="2"/>
      <c r="E190" s="2"/>
    </row>
    <row r="191">
      <c r="A191" s="2"/>
      <c r="B191" s="2"/>
      <c r="C191" s="2"/>
      <c r="D191" s="2"/>
      <c r="E191" s="2"/>
    </row>
    <row r="192">
      <c r="A192" s="2"/>
      <c r="B192" s="2"/>
      <c r="C192" s="2"/>
      <c r="D192" s="2"/>
      <c r="E192" s="2"/>
    </row>
    <row r="193">
      <c r="A193" s="2"/>
      <c r="B193" s="2"/>
      <c r="C193" s="2"/>
      <c r="D193" s="2"/>
      <c r="E193" s="2"/>
    </row>
    <row r="194">
      <c r="A194" s="2"/>
      <c r="B194" s="2"/>
      <c r="C194" s="2"/>
      <c r="D194" s="2"/>
      <c r="E194" s="2"/>
    </row>
    <row r="195">
      <c r="A195" s="2"/>
      <c r="B195" s="2"/>
      <c r="C195" s="2"/>
      <c r="D195" s="2"/>
      <c r="E195" s="2"/>
    </row>
    <row r="196">
      <c r="A196" s="2"/>
      <c r="B196" s="2"/>
      <c r="C196" s="2"/>
      <c r="D196" s="2"/>
      <c r="E196" s="2"/>
    </row>
    <row r="197">
      <c r="A197" s="2"/>
      <c r="B197" s="2"/>
      <c r="C197" s="2"/>
      <c r="D197" s="2"/>
      <c r="E197" s="2"/>
    </row>
    <row r="198">
      <c r="A198" s="2"/>
      <c r="B198" s="2"/>
      <c r="C198" s="2"/>
      <c r="D198" s="2"/>
      <c r="E198" s="2"/>
    </row>
    <row r="199">
      <c r="A199" s="2"/>
      <c r="B199" s="2"/>
      <c r="C199" s="2"/>
      <c r="D199" s="2"/>
      <c r="E199" s="2"/>
    </row>
    <row r="200">
      <c r="A200" s="2"/>
      <c r="B200" s="2"/>
      <c r="C200" s="2"/>
      <c r="D200" s="2"/>
      <c r="E200" s="2"/>
    </row>
    <row r="201">
      <c r="A201" s="2"/>
      <c r="B201" s="2"/>
      <c r="C201" s="2"/>
      <c r="D201" s="2"/>
      <c r="E201" s="2"/>
    </row>
    <row r="202">
      <c r="A202" s="2"/>
      <c r="B202" s="2"/>
      <c r="C202" s="2"/>
      <c r="D202" s="2"/>
      <c r="E202" s="2"/>
    </row>
    <row r="203">
      <c r="A203" s="2"/>
      <c r="B203" s="2"/>
      <c r="C203" s="2"/>
      <c r="D203" s="2"/>
      <c r="E203" s="2"/>
    </row>
    <row r="204">
      <c r="A204" s="2"/>
      <c r="B204" s="2"/>
      <c r="C204" s="2"/>
      <c r="D204" s="2"/>
      <c r="E204" s="2"/>
    </row>
    <row r="205">
      <c r="A205" s="2"/>
      <c r="B205" s="2"/>
      <c r="C205" s="2"/>
      <c r="D205" s="2"/>
      <c r="E205" s="2"/>
    </row>
    <row r="206">
      <c r="A206" s="2"/>
      <c r="B206" s="2"/>
      <c r="C206" s="2"/>
      <c r="D206" s="2"/>
      <c r="E206" s="2"/>
    </row>
    <row r="207">
      <c r="A207" s="2"/>
      <c r="B207" s="2"/>
      <c r="C207" s="2"/>
      <c r="D207" s="2"/>
      <c r="E207" s="2"/>
    </row>
    <row r="208">
      <c r="A208" s="2"/>
      <c r="B208" s="2"/>
      <c r="C208" s="2"/>
      <c r="D208" s="2"/>
      <c r="E208" s="2"/>
    </row>
    <row r="209">
      <c r="A209" s="2"/>
      <c r="B209" s="2"/>
      <c r="C209" s="2"/>
      <c r="D209" s="2"/>
      <c r="E209" s="2"/>
    </row>
    <row r="210">
      <c r="A210" s="2"/>
      <c r="B210" s="2"/>
      <c r="C210" s="2"/>
      <c r="D210" s="2"/>
      <c r="E210" s="2"/>
    </row>
    <row r="211">
      <c r="A211" s="2"/>
      <c r="B211" s="2"/>
      <c r="C211" s="2"/>
      <c r="D211" s="2"/>
      <c r="E211" s="2"/>
    </row>
    <row r="212">
      <c r="A212" s="2"/>
      <c r="B212" s="2"/>
      <c r="C212" s="2"/>
      <c r="D212" s="2"/>
      <c r="E212" s="2"/>
    </row>
    <row r="213">
      <c r="A213" s="2"/>
      <c r="B213" s="2"/>
      <c r="C213" s="2"/>
      <c r="D213" s="2"/>
      <c r="E213" s="2"/>
    </row>
    <row r="214">
      <c r="A214" s="2"/>
      <c r="B214" s="2"/>
      <c r="C214" s="2"/>
      <c r="D214" s="2"/>
      <c r="E214" s="2"/>
    </row>
    <row r="215">
      <c r="A215" s="2"/>
      <c r="B215" s="2"/>
      <c r="C215" s="2"/>
      <c r="D215" s="2"/>
      <c r="E215" s="2"/>
    </row>
    <row r="216">
      <c r="A216" s="2"/>
      <c r="B216" s="2"/>
      <c r="C216" s="2"/>
      <c r="D216" s="2"/>
      <c r="E216" s="2"/>
    </row>
    <row r="217">
      <c r="A217" s="2"/>
      <c r="B217" s="2"/>
      <c r="C217" s="2"/>
      <c r="D217" s="2"/>
      <c r="E217" s="2"/>
    </row>
    <row r="218">
      <c r="A218" s="2"/>
      <c r="B218" s="2"/>
      <c r="C218" s="2"/>
      <c r="D218" s="2"/>
      <c r="E218" s="2"/>
    </row>
    <row r="219">
      <c r="A219" s="2"/>
      <c r="B219" s="2"/>
      <c r="C219" s="2"/>
      <c r="D219" s="2"/>
      <c r="E219" s="2"/>
    </row>
    <row r="220">
      <c r="A220" s="2"/>
      <c r="B220" s="2"/>
      <c r="C220" s="2"/>
      <c r="D220" s="2"/>
      <c r="E220" s="2"/>
    </row>
    <row r="221">
      <c r="A221" s="2"/>
      <c r="B221" s="2"/>
      <c r="C221" s="2"/>
      <c r="D221" s="2"/>
      <c r="E221" s="2"/>
    </row>
    <row r="222">
      <c r="A222" s="2"/>
      <c r="B222" s="2"/>
      <c r="C222" s="2"/>
      <c r="D222" s="2"/>
      <c r="E222" s="2"/>
    </row>
    <row r="223">
      <c r="A223" s="2"/>
      <c r="B223" s="2"/>
      <c r="C223" s="2"/>
      <c r="D223" s="2"/>
      <c r="E223" s="2"/>
    </row>
    <row r="224">
      <c r="A224" s="2"/>
      <c r="B224" s="2"/>
      <c r="C224" s="2"/>
      <c r="D224" s="2"/>
      <c r="E224" s="2"/>
    </row>
    <row r="225">
      <c r="A225" s="2"/>
      <c r="B225" s="2"/>
      <c r="C225" s="2"/>
      <c r="D225" s="2"/>
      <c r="E225" s="2"/>
    </row>
    <row r="226">
      <c r="A226" s="2"/>
      <c r="B226" s="2"/>
      <c r="C226" s="2"/>
      <c r="D226" s="2"/>
      <c r="E226" s="2"/>
    </row>
    <row r="227">
      <c r="A227" s="2"/>
      <c r="B227" s="2"/>
      <c r="C227" s="2"/>
      <c r="D227" s="2"/>
      <c r="E227" s="2"/>
    </row>
    <row r="228">
      <c r="A228" s="2"/>
      <c r="B228" s="2"/>
      <c r="C228" s="2"/>
      <c r="D228" s="2"/>
      <c r="E228" s="2"/>
    </row>
    <row r="229">
      <c r="A229" s="2"/>
      <c r="B229" s="2"/>
      <c r="C229" s="2"/>
      <c r="D229" s="2"/>
      <c r="E229" s="2"/>
    </row>
    <row r="230">
      <c r="A230" s="2"/>
      <c r="B230" s="2"/>
      <c r="C230" s="2"/>
      <c r="D230" s="2"/>
      <c r="E230" s="2"/>
    </row>
    <row r="231">
      <c r="A231" s="2"/>
      <c r="B231" s="2"/>
      <c r="C231" s="2"/>
      <c r="D231" s="2"/>
      <c r="E231" s="2"/>
    </row>
    <row r="232">
      <c r="A232" s="2"/>
      <c r="B232" s="2"/>
      <c r="C232" s="2"/>
      <c r="D232" s="2"/>
      <c r="E232" s="2"/>
    </row>
    <row r="233">
      <c r="A233" s="2"/>
      <c r="B233" s="2"/>
      <c r="C233" s="2"/>
      <c r="D233" s="2"/>
      <c r="E233" s="2"/>
    </row>
    <row r="234">
      <c r="A234" s="2"/>
      <c r="B234" s="2"/>
      <c r="C234" s="2"/>
      <c r="D234" s="2"/>
      <c r="E234" s="2"/>
    </row>
    <row r="235">
      <c r="A235" s="2"/>
      <c r="B235" s="2"/>
      <c r="C235" s="2"/>
      <c r="D235" s="2"/>
      <c r="E235" s="2"/>
    </row>
    <row r="236">
      <c r="A236" s="2"/>
      <c r="B236" s="2"/>
      <c r="C236" s="2"/>
      <c r="D236" s="2"/>
      <c r="E236" s="2"/>
    </row>
    <row r="237">
      <c r="A237" s="2"/>
      <c r="B237" s="2"/>
      <c r="C237" s="2"/>
      <c r="D237" s="2"/>
      <c r="E237" s="2"/>
    </row>
    <row r="238">
      <c r="A238" s="2"/>
      <c r="B238" s="2"/>
      <c r="C238" s="2"/>
      <c r="D238" s="2"/>
      <c r="E238" s="2"/>
    </row>
    <row r="239">
      <c r="A239" s="2"/>
      <c r="B239" s="2"/>
      <c r="C239" s="2"/>
      <c r="D239" s="2"/>
      <c r="E239" s="2"/>
    </row>
    <row r="240">
      <c r="A240" s="2"/>
      <c r="B240" s="2"/>
      <c r="C240" s="2"/>
      <c r="D240" s="2"/>
      <c r="E240" s="2"/>
    </row>
    <row r="241">
      <c r="A241" s="2"/>
      <c r="B241" s="2"/>
      <c r="C241" s="2"/>
      <c r="D241" s="2"/>
      <c r="E241" s="2"/>
    </row>
    <row r="242">
      <c r="A242" s="2"/>
      <c r="B242" s="2"/>
      <c r="C242" s="2"/>
      <c r="D242" s="2"/>
      <c r="E242" s="2"/>
    </row>
    <row r="243">
      <c r="A243" s="2"/>
      <c r="B243" s="2"/>
      <c r="C243" s="2"/>
      <c r="D243" s="2"/>
      <c r="E243" s="2"/>
    </row>
    <row r="244">
      <c r="A244" s="2"/>
      <c r="B244" s="2"/>
      <c r="C244" s="2"/>
      <c r="D244" s="2"/>
      <c r="E244" s="2"/>
    </row>
    <row r="245">
      <c r="A245" s="2"/>
      <c r="B245" s="2"/>
      <c r="C245" s="2"/>
      <c r="D245" s="2"/>
      <c r="E245" s="2"/>
    </row>
    <row r="246">
      <c r="A246" s="2"/>
      <c r="B246" s="2"/>
      <c r="C246" s="2"/>
      <c r="D246" s="2"/>
      <c r="E246" s="2"/>
    </row>
    <row r="247">
      <c r="A247" s="2"/>
      <c r="B247" s="2"/>
      <c r="C247" s="2"/>
      <c r="D247" s="2"/>
      <c r="E247" s="2"/>
    </row>
    <row r="248">
      <c r="A248" s="2"/>
      <c r="B248" s="2"/>
      <c r="C248" s="2"/>
      <c r="D248" s="2"/>
      <c r="E248" s="2"/>
    </row>
    <row r="249">
      <c r="A249" s="2"/>
      <c r="B249" s="2"/>
      <c r="C249" s="2"/>
      <c r="D249" s="2"/>
      <c r="E249" s="2"/>
    </row>
    <row r="250">
      <c r="A250" s="2"/>
      <c r="B250" s="2"/>
      <c r="C250" s="2"/>
      <c r="D250" s="2"/>
      <c r="E250" s="2"/>
    </row>
    <row r="251">
      <c r="A251" s="2"/>
      <c r="B251" s="2"/>
      <c r="C251" s="2"/>
      <c r="D251" s="2"/>
      <c r="E251" s="2"/>
    </row>
    <row r="252">
      <c r="A252" s="2"/>
      <c r="B252" s="2"/>
      <c r="C252" s="2"/>
      <c r="D252" s="2"/>
      <c r="E252" s="2"/>
    </row>
    <row r="253">
      <c r="A253" s="2"/>
      <c r="B253" s="2"/>
      <c r="C253" s="2"/>
      <c r="D253" s="2"/>
      <c r="E253" s="2"/>
    </row>
    <row r="254">
      <c r="A254" s="2"/>
      <c r="B254" s="2"/>
      <c r="C254" s="2"/>
      <c r="D254" s="2"/>
      <c r="E254" s="2"/>
    </row>
    <row r="255">
      <c r="A255" s="2"/>
      <c r="B255" s="2"/>
      <c r="C255" s="2"/>
      <c r="D255" s="2"/>
      <c r="E255" s="2"/>
    </row>
    <row r="256">
      <c r="A256" s="2"/>
      <c r="B256" s="2"/>
      <c r="C256" s="2"/>
      <c r="D256" s="2"/>
      <c r="E256" s="2"/>
    </row>
    <row r="257">
      <c r="A257" s="2"/>
      <c r="B257" s="2"/>
      <c r="C257" s="2"/>
      <c r="D257" s="2"/>
      <c r="E257" s="2"/>
    </row>
    <row r="258">
      <c r="A258" s="2"/>
      <c r="B258" s="2"/>
      <c r="C258" s="2"/>
      <c r="D258" s="2"/>
      <c r="E258" s="2"/>
    </row>
    <row r="259">
      <c r="A259" s="2"/>
      <c r="B259" s="2"/>
      <c r="C259" s="2"/>
      <c r="D259" s="2"/>
      <c r="E259" s="2"/>
    </row>
    <row r="260">
      <c r="A260" s="2"/>
      <c r="B260" s="2"/>
      <c r="C260" s="2"/>
      <c r="D260" s="2"/>
      <c r="E260" s="2"/>
    </row>
    <row r="261">
      <c r="A261" s="2"/>
      <c r="B261" s="2"/>
      <c r="C261" s="2"/>
      <c r="D261" s="2"/>
      <c r="E261" s="2"/>
    </row>
    <row r="262">
      <c r="A262" s="2"/>
      <c r="B262" s="2"/>
      <c r="C262" s="2"/>
      <c r="D262" s="2"/>
      <c r="E262" s="2"/>
    </row>
    <row r="263">
      <c r="A263" s="2"/>
      <c r="B263" s="2"/>
      <c r="C263" s="2"/>
      <c r="D263" s="2"/>
      <c r="E263" s="2"/>
    </row>
    <row r="264">
      <c r="A264" s="2"/>
      <c r="B264" s="2"/>
      <c r="C264" s="2"/>
      <c r="D264" s="2"/>
      <c r="E264" s="2"/>
    </row>
    <row r="265">
      <c r="A265" s="2"/>
      <c r="B265" s="2"/>
      <c r="C265" s="2"/>
      <c r="D265" s="2"/>
      <c r="E265" s="2"/>
    </row>
    <row r="266">
      <c r="A266" s="2"/>
      <c r="B266" s="2"/>
      <c r="C266" s="2"/>
      <c r="D266" s="2"/>
      <c r="E266" s="2"/>
    </row>
    <row r="267">
      <c r="A267" s="2"/>
      <c r="B267" s="2"/>
      <c r="C267" s="2"/>
      <c r="D267" s="2"/>
      <c r="E267" s="2"/>
    </row>
    <row r="268">
      <c r="A268" s="2"/>
      <c r="B268" s="2"/>
      <c r="C268" s="2"/>
      <c r="D268" s="2"/>
      <c r="E268" s="2"/>
    </row>
    <row r="269">
      <c r="A269" s="2"/>
      <c r="B269" s="2"/>
      <c r="C269" s="2"/>
      <c r="D269" s="2"/>
      <c r="E269" s="2"/>
    </row>
    <row r="270">
      <c r="A270" s="2"/>
      <c r="B270" s="2"/>
      <c r="C270" s="2"/>
      <c r="D270" s="2"/>
      <c r="E270" s="2"/>
    </row>
    <row r="271">
      <c r="A271" s="2"/>
      <c r="B271" s="2"/>
      <c r="C271" s="2"/>
      <c r="D271" s="2"/>
      <c r="E271" s="2"/>
    </row>
    <row r="272">
      <c r="A272" s="2"/>
      <c r="B272" s="2"/>
      <c r="C272" s="2"/>
      <c r="D272" s="2"/>
      <c r="E272" s="2"/>
    </row>
    <row r="273">
      <c r="A273" s="2"/>
      <c r="B273" s="2"/>
      <c r="C273" s="2"/>
      <c r="D273" s="2"/>
      <c r="E273" s="2"/>
    </row>
    <row r="274">
      <c r="A274" s="2"/>
      <c r="B274" s="2"/>
      <c r="C274" s="2"/>
      <c r="D274" s="2"/>
      <c r="E274" s="2"/>
    </row>
    <row r="275">
      <c r="A275" s="2"/>
      <c r="B275" s="2"/>
      <c r="C275" s="2"/>
      <c r="D275" s="2"/>
      <c r="E275" s="2"/>
    </row>
    <row r="276">
      <c r="A276" s="2"/>
      <c r="B276" s="2"/>
      <c r="C276" s="2"/>
      <c r="D276" s="2"/>
      <c r="E276" s="2"/>
    </row>
    <row r="277">
      <c r="A277" s="2"/>
      <c r="B277" s="2"/>
      <c r="C277" s="2"/>
      <c r="D277" s="2"/>
      <c r="E277" s="2"/>
    </row>
    <row r="278">
      <c r="A278" s="2"/>
      <c r="B278" s="2"/>
      <c r="C278" s="2"/>
      <c r="D278" s="2"/>
      <c r="E278" s="2"/>
    </row>
    <row r="279">
      <c r="A279" s="2"/>
      <c r="B279" s="2"/>
      <c r="C279" s="2"/>
      <c r="D279" s="2"/>
      <c r="E279" s="2"/>
    </row>
    <row r="280">
      <c r="A280" s="2"/>
      <c r="B280" s="2"/>
      <c r="C280" s="2"/>
      <c r="D280" s="2"/>
      <c r="E280" s="2"/>
    </row>
    <row r="281">
      <c r="A281" s="2"/>
      <c r="B281" s="2"/>
      <c r="C281" s="2"/>
      <c r="D281" s="2"/>
      <c r="E281" s="2"/>
    </row>
    <row r="282">
      <c r="A282" s="2"/>
      <c r="B282" s="2"/>
      <c r="C282" s="2"/>
      <c r="D282" s="2"/>
      <c r="E282" s="2"/>
    </row>
    <row r="283">
      <c r="A283" s="2"/>
      <c r="B283" s="2"/>
      <c r="C283" s="2"/>
      <c r="D283" s="2"/>
      <c r="E283" s="2"/>
    </row>
    <row r="284">
      <c r="A284" s="2"/>
      <c r="B284" s="2"/>
      <c r="C284" s="2"/>
      <c r="D284" s="2"/>
      <c r="E284" s="2"/>
    </row>
    <row r="285">
      <c r="A285" s="2"/>
      <c r="B285" s="2"/>
      <c r="C285" s="2"/>
      <c r="D285" s="2"/>
      <c r="E285" s="2"/>
    </row>
    <row r="286">
      <c r="A286" s="2"/>
      <c r="B286" s="2"/>
      <c r="C286" s="2"/>
      <c r="D286" s="2"/>
      <c r="E286" s="2"/>
    </row>
    <row r="287">
      <c r="A287" s="2"/>
      <c r="B287" s="2"/>
      <c r="C287" s="2"/>
      <c r="D287" s="2"/>
      <c r="E287" s="2"/>
    </row>
    <row r="288">
      <c r="A288" s="2"/>
      <c r="B288" s="2"/>
      <c r="C288" s="2"/>
      <c r="D288" s="2"/>
      <c r="E288" s="2"/>
    </row>
    <row r="289">
      <c r="A289" s="2"/>
      <c r="B289" s="2"/>
      <c r="C289" s="2"/>
      <c r="D289" s="2"/>
      <c r="E289" s="2"/>
    </row>
    <row r="290">
      <c r="A290" s="2"/>
      <c r="B290" s="2"/>
      <c r="C290" s="2"/>
      <c r="D290" s="2"/>
      <c r="E290" s="2"/>
    </row>
    <row r="291">
      <c r="A291" s="2"/>
      <c r="B291" s="2"/>
      <c r="C291" s="2"/>
      <c r="D291" s="2"/>
      <c r="E291" s="2"/>
    </row>
    <row r="292">
      <c r="A292" s="2"/>
      <c r="B292" s="2"/>
      <c r="C292" s="2"/>
      <c r="D292" s="2"/>
      <c r="E292" s="2"/>
    </row>
    <row r="293">
      <c r="A293" s="2"/>
      <c r="B293" s="2"/>
      <c r="C293" s="2"/>
      <c r="D293" s="2"/>
      <c r="E293" s="2"/>
    </row>
    <row r="294">
      <c r="A294" s="2"/>
      <c r="B294" s="2"/>
      <c r="C294" s="2"/>
      <c r="D294" s="2"/>
      <c r="E294" s="2"/>
    </row>
    <row r="295">
      <c r="A295" s="2"/>
      <c r="B295" s="2"/>
      <c r="C295" s="2"/>
      <c r="D295" s="2"/>
      <c r="E295" s="2"/>
    </row>
    <row r="296">
      <c r="A296" s="2"/>
      <c r="B296" s="2"/>
      <c r="C296" s="2"/>
      <c r="D296" s="2"/>
      <c r="E296" s="2"/>
    </row>
    <row r="297">
      <c r="A297" s="2"/>
      <c r="B297" s="2"/>
      <c r="C297" s="2"/>
      <c r="D297" s="2"/>
      <c r="E297" s="2"/>
    </row>
    <row r="298">
      <c r="A298" s="2"/>
      <c r="B298" s="2"/>
      <c r="C298" s="2"/>
      <c r="D298" s="2"/>
      <c r="E298" s="2"/>
    </row>
    <row r="299">
      <c r="A299" s="2"/>
      <c r="B299" s="2"/>
      <c r="C299" s="2"/>
      <c r="D299" s="2"/>
      <c r="E299" s="2"/>
    </row>
    <row r="300">
      <c r="A300" s="2"/>
      <c r="B300" s="2"/>
      <c r="C300" s="2"/>
      <c r="D300" s="2"/>
      <c r="E300" s="2"/>
    </row>
    <row r="301">
      <c r="A301" s="2"/>
      <c r="B301" s="2"/>
      <c r="C301" s="2"/>
      <c r="D301" s="2"/>
      <c r="E301" s="2"/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  <row r="1000">
      <c r="A1000" s="2"/>
      <c r="B1000" s="2"/>
      <c r="C1000" s="2"/>
      <c r="D1000" s="2"/>
      <c r="E1000" s="2"/>
    </row>
  </sheetData>
  <drawing r:id="rId1"/>
</worksheet>
</file>