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20.xml" ContentType="application/vnd.openxmlformats-officedocument.spreadsheetml.table+xml"/>
  <Override PartName="/xl/tables/table19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16.xml" ContentType="application/vnd.openxmlformats-officedocument.spreadsheetml.table+xml"/>
  <Override PartName="/xl/tables/table1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1\Data Maru\OneDrive - Data Maru\Workspaces\USAFacts\10K\2015 10K\3. Database\"/>
    </mc:Choice>
  </mc:AlternateContent>
  <xr:revisionPtr revIDLastSave="2505" documentId="39BBAE2A686D5CC2AB0F11AA66E0455D8E822A99" xr6:coauthVersionLast="28" xr6:coauthVersionMax="28" xr10:uidLastSave="{7DA1180C-038B-46D9-93BC-968EFA2975FA}"/>
  <bookViews>
    <workbookView xWindow="0" yWindow="0" windowWidth="22483" windowHeight="10200" tabRatio="926" firstSheet="1" activeTab="1" xr2:uid="{4A58A74C-F3C5-4B21-A530-95148C1FC393}"/>
  </bookViews>
  <sheets>
    <sheet name="Table" sheetId="22" state="hidden" r:id="rId1"/>
    <sheet name="Note 2" sheetId="2" r:id="rId2"/>
    <sheet name="Note 3" sheetId="3" r:id="rId3"/>
    <sheet name="Note 4" sheetId="5" r:id="rId4"/>
    <sheet name="Note 5" sheetId="6" r:id="rId5"/>
    <sheet name="Note 6" sheetId="7" r:id="rId6"/>
    <sheet name="Note 7" sheetId="8" r:id="rId7"/>
    <sheet name="Note 8" sheetId="9" r:id="rId8"/>
    <sheet name="Note 9" sheetId="10" r:id="rId9"/>
    <sheet name="Note 10" sheetId="11" r:id="rId10"/>
    <sheet name="Note 11" sheetId="12" r:id="rId11"/>
    <sheet name="Note 12" sheetId="13" r:id="rId12"/>
    <sheet name="Note 13" sheetId="14" r:id="rId13"/>
    <sheet name="Note 14" sheetId="15" r:id="rId14"/>
    <sheet name="Note 15" sheetId="16" r:id="rId15"/>
    <sheet name="Note 16" sheetId="17" r:id="rId16"/>
    <sheet name="Note 18" sheetId="18" r:id="rId17"/>
    <sheet name="Note 19" sheetId="19" r:id="rId18"/>
    <sheet name="Note 20" sheetId="20" r:id="rId19"/>
    <sheet name="Note 21" sheetId="21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5" l="1"/>
  <c r="F13" i="5"/>
  <c r="G13" i="5"/>
  <c r="H13" i="5"/>
  <c r="I13" i="5"/>
  <c r="J13" i="5"/>
  <c r="K13" i="5"/>
  <c r="D13" i="5"/>
  <c r="E18" i="13" l="1"/>
  <c r="E19" i="13" s="1"/>
  <c r="F18" i="13"/>
  <c r="F19" i="13" s="1"/>
  <c r="G18" i="13"/>
  <c r="G19" i="13" s="1"/>
  <c r="H18" i="13"/>
  <c r="H19" i="13" s="1"/>
  <c r="I18" i="13"/>
  <c r="I19" i="13" s="1"/>
  <c r="J18" i="13"/>
  <c r="J19" i="13" s="1"/>
  <c r="K18" i="13"/>
  <c r="K19" i="13" s="1"/>
  <c r="D18" i="13"/>
  <c r="D19" i="13" s="1"/>
  <c r="E20" i="12"/>
  <c r="E21" i="12" s="1"/>
  <c r="F20" i="12"/>
  <c r="F21" i="12" s="1"/>
  <c r="G20" i="12"/>
  <c r="G21" i="12" s="1"/>
  <c r="H20" i="12"/>
  <c r="H21" i="12" s="1"/>
  <c r="I20" i="12"/>
  <c r="I21" i="12" s="1"/>
  <c r="J20" i="12"/>
  <c r="J21" i="12" s="1"/>
  <c r="K20" i="12"/>
  <c r="K21" i="12" s="1"/>
  <c r="D20" i="12"/>
  <c r="D21" i="12" s="1"/>
  <c r="E16" i="5"/>
  <c r="F16" i="5"/>
  <c r="G16" i="5"/>
  <c r="H16" i="5"/>
  <c r="I16" i="5"/>
  <c r="J16" i="5"/>
  <c r="K16" i="5"/>
  <c r="D16" i="5"/>
  <c r="E24" i="7"/>
  <c r="F24" i="7"/>
  <c r="G24" i="7"/>
  <c r="H24" i="7"/>
  <c r="I24" i="7"/>
  <c r="J24" i="7"/>
  <c r="K24" i="7"/>
  <c r="D24" i="7"/>
  <c r="D8" i="2" l="1"/>
  <c r="D17" i="2" s="1"/>
  <c r="D18" i="2" s="1"/>
  <c r="E8" i="2"/>
  <c r="E17" i="2" s="1"/>
  <c r="E18" i="2" s="1"/>
  <c r="F8" i="2"/>
  <c r="F17" i="2" s="1"/>
  <c r="F18" i="2" s="1"/>
  <c r="G8" i="2"/>
  <c r="G17" i="2" s="1"/>
  <c r="G18" i="2" s="1"/>
  <c r="H8" i="2"/>
  <c r="H17" i="2" s="1"/>
  <c r="H18" i="2" s="1"/>
  <c r="I8" i="2"/>
  <c r="I17" i="2" s="1"/>
  <c r="I18" i="2" s="1"/>
  <c r="J8" i="2"/>
  <c r="J17" i="2" s="1"/>
  <c r="J18" i="2" s="1"/>
  <c r="C8" i="2"/>
  <c r="C17" i="2" s="1"/>
  <c r="C18" i="2" s="1"/>
  <c r="E6" i="3"/>
  <c r="E9" i="3" s="1"/>
  <c r="E10" i="3" s="1"/>
  <c r="F6" i="3"/>
  <c r="F9" i="3" s="1"/>
  <c r="F10" i="3" s="1"/>
  <c r="G6" i="3"/>
  <c r="G9" i="3" s="1"/>
  <c r="G10" i="3" s="1"/>
  <c r="H6" i="3"/>
  <c r="H9" i="3" s="1"/>
  <c r="H10" i="3" s="1"/>
  <c r="I6" i="3"/>
  <c r="I9" i="3" s="1"/>
  <c r="I10" i="3" s="1"/>
  <c r="J6" i="3"/>
  <c r="J9" i="3" s="1"/>
  <c r="J10" i="3" s="1"/>
  <c r="K6" i="3"/>
  <c r="K9" i="3" s="1"/>
  <c r="K10" i="3" s="1"/>
  <c r="D6" i="3"/>
  <c r="D9" i="3" s="1"/>
  <c r="D10" i="3" s="1"/>
  <c r="E24" i="6"/>
  <c r="F24" i="6"/>
  <c r="G24" i="6"/>
  <c r="H24" i="6"/>
  <c r="I24" i="6"/>
  <c r="J24" i="6"/>
  <c r="K24" i="6"/>
  <c r="D24" i="6"/>
  <c r="E20" i="7"/>
  <c r="E25" i="7" s="1"/>
  <c r="F20" i="7"/>
  <c r="F25" i="7" s="1"/>
  <c r="G20" i="7"/>
  <c r="G25" i="7" s="1"/>
  <c r="H20" i="7"/>
  <c r="H25" i="7" s="1"/>
  <c r="I20" i="7"/>
  <c r="I25" i="7" s="1"/>
  <c r="J20" i="7"/>
  <c r="J25" i="7" s="1"/>
  <c r="K20" i="7"/>
  <c r="K25" i="7" s="1"/>
  <c r="D20" i="7"/>
  <c r="D25" i="7" s="1"/>
  <c r="E24" i="8"/>
  <c r="E25" i="8" s="1"/>
  <c r="F24" i="8"/>
  <c r="F25" i="8" s="1"/>
  <c r="G24" i="8"/>
  <c r="G25" i="8" s="1"/>
  <c r="H24" i="8"/>
  <c r="H25" i="8" s="1"/>
  <c r="I24" i="8"/>
  <c r="I25" i="8" s="1"/>
  <c r="J24" i="8"/>
  <c r="J25" i="8" s="1"/>
  <c r="K24" i="8"/>
  <c r="K25" i="8" s="1"/>
  <c r="D24" i="8"/>
  <c r="D25" i="8" s="1"/>
  <c r="D18" i="11"/>
  <c r="E18" i="11"/>
  <c r="F18" i="11"/>
  <c r="G18" i="11"/>
  <c r="H18" i="11"/>
  <c r="I18" i="11"/>
  <c r="J18" i="11"/>
  <c r="C18" i="11"/>
  <c r="E17" i="5" l="1"/>
  <c r="F17" i="5"/>
  <c r="G17" i="5"/>
  <c r="H17" i="5"/>
  <c r="I17" i="5"/>
  <c r="J17" i="5"/>
  <c r="K17" i="5"/>
  <c r="D17" i="5"/>
</calcChain>
</file>

<file path=xl/sharedStrings.xml><?xml version="1.0" encoding="utf-8"?>
<sst xmlns="http://schemas.openxmlformats.org/spreadsheetml/2006/main" count="1143" uniqueCount="375">
  <si>
    <t>2010</t>
  </si>
  <si>
    <t>2013</t>
  </si>
  <si>
    <t>2014</t>
  </si>
  <si>
    <t>2015</t>
  </si>
  <si>
    <t>2016</t>
  </si>
  <si>
    <t>Total assets</t>
  </si>
  <si>
    <t>Total liabilities</t>
  </si>
  <si>
    <t>Total net position</t>
  </si>
  <si>
    <t>International monetary assets</t>
  </si>
  <si>
    <t>Gold and silver</t>
  </si>
  <si>
    <t>Foreign currency</t>
  </si>
  <si>
    <t>Restricted cash</t>
  </si>
  <si>
    <t>2012</t>
  </si>
  <si>
    <t>2011</t>
  </si>
  <si>
    <t>2009</t>
  </si>
  <si>
    <t>Unrestricted cash held by Treasury for governmentwide operations</t>
  </si>
  <si>
    <t>Unrestricted cash - Other</t>
  </si>
  <si>
    <t>Federal</t>
  </si>
  <si>
    <t>Checkable Deposits and Currency</t>
  </si>
  <si>
    <t>Checkable Deposits and Currency (Pensions)</t>
  </si>
  <si>
    <t>Time and Savings Deposits</t>
  </si>
  <si>
    <t>Time and Savings Deposits (Pensions)</t>
  </si>
  <si>
    <t>Money Market Fund Shares</t>
  </si>
  <si>
    <t>Money Market Fund Shares (Pensions)</t>
  </si>
  <si>
    <t>Security Repurchase Agreements</t>
  </si>
  <si>
    <t>Security Repurchase Agreements (Pensions)</t>
  </si>
  <si>
    <t>Category</t>
  </si>
  <si>
    <t>Government Type</t>
  </si>
  <si>
    <t>State and local</t>
  </si>
  <si>
    <t>Gross accounts receivable</t>
  </si>
  <si>
    <t>Allowance for uncollectible amounts</t>
  </si>
  <si>
    <t>Gross taxes receivable</t>
  </si>
  <si>
    <t>Accounts receivable</t>
  </si>
  <si>
    <t>Taxes receivable</t>
  </si>
  <si>
    <t>Federal Direct Student Loans - Education</t>
  </si>
  <si>
    <t>Federal Family Education Loans - Education</t>
  </si>
  <si>
    <t>Electric Loans - USDA</t>
  </si>
  <si>
    <t>Rural Housing Services - USDA</t>
  </si>
  <si>
    <t>Export-Import Bank Loans</t>
  </si>
  <si>
    <t>Housing and Urban Development Loans</t>
  </si>
  <si>
    <t>Water and Environmental Loans - USDA</t>
  </si>
  <si>
    <t>All other programs</t>
  </si>
  <si>
    <t>Total direct loans and defaulted guaranteed loans</t>
  </si>
  <si>
    <t>Loans Receivable and Mortgage-Backed Securities, Net (In billions of dollars)</t>
  </si>
  <si>
    <t>Federal Housing Administration Loans - HUD</t>
  </si>
  <si>
    <t>Veterans Housing Benefit Programs - VA</t>
  </si>
  <si>
    <t>Small Business Loans - SBA</t>
  </si>
  <si>
    <t>Export-Import Bank Guarantees</t>
  </si>
  <si>
    <t>Israel Loan Guarantee Program - AID</t>
  </si>
  <si>
    <t>All other guaranteed loan programs</t>
  </si>
  <si>
    <t>Total loan guarantees</t>
  </si>
  <si>
    <t>International Monetary Fund Program - Treasury</t>
  </si>
  <si>
    <t>Loans receivable</t>
  </si>
  <si>
    <t>Loans guarantee liabilities</t>
  </si>
  <si>
    <t>Loans (Mortgages)</t>
  </si>
  <si>
    <t>Loans (Mortgages) (Pensions)</t>
  </si>
  <si>
    <t>Troubled Asset Relief Program (TARP)</t>
  </si>
  <si>
    <t>Inventory purchased for resale</t>
  </si>
  <si>
    <t>Defense</t>
  </si>
  <si>
    <t>Inventory and operating material and supplies held for repair</t>
  </si>
  <si>
    <t>Inventory—excess, obsolete, and unserviceable</t>
  </si>
  <si>
    <t>Operating materials and supplies held for use</t>
  </si>
  <si>
    <t>Operating materials and supplies held in reserve for future use</t>
  </si>
  <si>
    <t>Operating materials and supplies—excess, obsolete, and unserviceable</t>
  </si>
  <si>
    <t>Stockpile materials held in reserve for future use</t>
  </si>
  <si>
    <t>Stockpile materials held for sale</t>
  </si>
  <si>
    <t>Other related property</t>
  </si>
  <si>
    <t>Allowance for loss</t>
  </si>
  <si>
    <t>Total inventories and related property, net</t>
  </si>
  <si>
    <t xml:space="preserve">All Others </t>
  </si>
  <si>
    <t>Buildings, structures, and facilities</t>
  </si>
  <si>
    <t>Furniture, fixtures, and equipment</t>
  </si>
  <si>
    <t>Construction in progress</t>
  </si>
  <si>
    <t>Land</t>
  </si>
  <si>
    <t>Internal use software</t>
  </si>
  <si>
    <t>Assets under capital lease</t>
  </si>
  <si>
    <t>Leasehold improvements</t>
  </si>
  <si>
    <t>Other property, plant, and equipment</t>
  </si>
  <si>
    <t>Subtotal</t>
  </si>
  <si>
    <t>All Others</t>
  </si>
  <si>
    <t>Intellectual Property</t>
  </si>
  <si>
    <t>Equipment</t>
  </si>
  <si>
    <t>Structures</t>
  </si>
  <si>
    <t>Non-U.S. Government</t>
  </si>
  <si>
    <t>Debt Securities</t>
  </si>
  <si>
    <t>Corporate and other bonds</t>
  </si>
  <si>
    <t>Mortgage/asset backed</t>
  </si>
  <si>
    <t>All other debt securities</t>
  </si>
  <si>
    <t>Unit trust</t>
  </si>
  <si>
    <t>Equity Securities</t>
  </si>
  <si>
    <t>Common stocks</t>
  </si>
  <si>
    <t>All other equity securities</t>
  </si>
  <si>
    <t>Other</t>
  </si>
  <si>
    <t>Total RRB debt and equity securities</t>
  </si>
  <si>
    <t>Debt and Equity</t>
  </si>
  <si>
    <t>Total debt and equity securities</t>
  </si>
  <si>
    <t>Commercial Paper</t>
  </si>
  <si>
    <t>Commercial Paper (Pensions)</t>
  </si>
  <si>
    <t>Treasury Securities</t>
  </si>
  <si>
    <t>Treasury Securities (Pensions)</t>
  </si>
  <si>
    <t>Agency and GSE-backed Securities</t>
  </si>
  <si>
    <t>Agency and GSE-backed Securities (Pensions)</t>
  </si>
  <si>
    <t>Corporate and Foreign Bonds</t>
  </si>
  <si>
    <t>Corporate and Foreign Bonds (Pensions)</t>
  </si>
  <si>
    <t>Corporate Equities</t>
  </si>
  <si>
    <t>Corporate Equities (Pensions)</t>
  </si>
  <si>
    <t>Mutual Fund Shares</t>
  </si>
  <si>
    <t>Mutual Fund Shares (Pensions)</t>
  </si>
  <si>
    <t>Unidentified Miscellaneous Assets</t>
  </si>
  <si>
    <t>Other Miscellaneous Assets (Pensions)</t>
  </si>
  <si>
    <t>Fannie Mae Senior Preferred Stock</t>
  </si>
  <si>
    <t>Gross Investments</t>
  </si>
  <si>
    <t>Freddie Mac Senior Preferred Stock</t>
  </si>
  <si>
    <t>Fannie Mae Warrants Common Stock</t>
  </si>
  <si>
    <t>Freddie Mac Warrants Common Stock</t>
  </si>
  <si>
    <t>Cumulative Valuation Gain/(Loss)</t>
  </si>
  <si>
    <t>Fair Value</t>
  </si>
  <si>
    <t>Advances and prepayments</t>
  </si>
  <si>
    <t>Regulatory assets</t>
  </si>
  <si>
    <t>FDIC receivable from resolution activity</t>
  </si>
  <si>
    <t>Total Other Assets</t>
  </si>
  <si>
    <t>Agency for International Development</t>
  </si>
  <si>
    <t>All other</t>
  </si>
  <si>
    <t>Department of Defense</t>
  </si>
  <si>
    <t>Department of Education</t>
  </si>
  <si>
    <t>Department of Energy</t>
  </si>
  <si>
    <t>Department of Homeland Security</t>
  </si>
  <si>
    <t>Department of Justice</t>
  </si>
  <si>
    <t>Department of State</t>
  </si>
  <si>
    <t>Department of the Treasury</t>
  </si>
  <si>
    <t>Department of Veterans Affairs</t>
  </si>
  <si>
    <t>General Services Administration</t>
  </si>
  <si>
    <t>National Aeronautics and Space Administration</t>
  </si>
  <si>
    <t>Tennessee Valley Authority</t>
  </si>
  <si>
    <t>U.S. Postal Service</t>
  </si>
  <si>
    <t>Total accounts payable</t>
  </si>
  <si>
    <t>Treasury bills</t>
  </si>
  <si>
    <t>Treasury securities</t>
  </si>
  <si>
    <t>Treasury notes</t>
  </si>
  <si>
    <t>Treasury bonds</t>
  </si>
  <si>
    <t>Treasury inflation-protected securities (TIPS)</t>
  </si>
  <si>
    <t>Treasury floating rate notes (FRN)</t>
  </si>
  <si>
    <t>Total marketable Treasury securities</t>
  </si>
  <si>
    <t>Nonmarketable securities</t>
  </si>
  <si>
    <t>Net unamortized premiums/(discounts)</t>
  </si>
  <si>
    <t>Total Treasury securities, net (public)</t>
  </si>
  <si>
    <t>Agency securities</t>
  </si>
  <si>
    <t>All other agencies</t>
  </si>
  <si>
    <t>Total agency securities, net of unamortized premiums and discounts</t>
  </si>
  <si>
    <t>Accrued interest payable</t>
  </si>
  <si>
    <t>Total federal debt securities held by the public and accrued interest</t>
  </si>
  <si>
    <t>Municipal Securities</t>
  </si>
  <si>
    <t>Municipal Securities (Pension)</t>
  </si>
  <si>
    <t>Pension and accrued benefits</t>
  </si>
  <si>
    <t>Civilian</t>
  </si>
  <si>
    <t>Post-retirement health and accrued benefits</t>
  </si>
  <si>
    <t>Life insurance and accrued benefits</t>
  </si>
  <si>
    <t>FECA benefits</t>
  </si>
  <si>
    <t>Liability for other benefits</t>
  </si>
  <si>
    <t>Total Federal employee and veteran benefits payable</t>
  </si>
  <si>
    <t>Military</t>
  </si>
  <si>
    <t>Veterans compensation and burial benefits and burial benefits</t>
  </si>
  <si>
    <t>Veterans education benefits</t>
  </si>
  <si>
    <t>Unfunded Pension Entitlements</t>
  </si>
  <si>
    <t xml:space="preserve">Other Pension Liabilities </t>
  </si>
  <si>
    <t>Pension</t>
  </si>
  <si>
    <t>Environmental and disposal liabilities</t>
  </si>
  <si>
    <t>Environmental restoration</t>
  </si>
  <si>
    <t>Disposal of weapon systems program</t>
  </si>
  <si>
    <t>Environmental corrective other</t>
  </si>
  <si>
    <t>Base realignment and closure</t>
  </si>
  <si>
    <t>Total environmental and disposal liabilities</t>
  </si>
  <si>
    <t>Federal Old-Age and Survivors Insurance</t>
  </si>
  <si>
    <t>Federal Supplementary Medical Insurance (Medicare Parts B and D)</t>
  </si>
  <si>
    <t>Grants to States for Medicaid</t>
  </si>
  <si>
    <t>Federal Disability Insurance</t>
  </si>
  <si>
    <t>Federal Hospital Insurance (Medicare Part A)</t>
  </si>
  <si>
    <t>Supplemental Security Income</t>
  </si>
  <si>
    <t>Unemployment Insurance</t>
  </si>
  <si>
    <t>All other benefits programs</t>
  </si>
  <si>
    <t>Total benefits due and payable</t>
  </si>
  <si>
    <t>Pension Benefit Guaranty Corporation - Benefit Pension Plans</t>
  </si>
  <si>
    <t>Federal Deposit Insurance Corporation Funds</t>
  </si>
  <si>
    <t>All other insurance and guarantee programs</t>
  </si>
  <si>
    <t>Total insurance and guarantee program liabilities</t>
  </si>
  <si>
    <t>Unearned fees for nuclear waste disposal (DOE) and other unearned revenue</t>
  </si>
  <si>
    <t>Unearned revenue and assets held for others</t>
  </si>
  <si>
    <t>Assets held on behalf of others</t>
  </si>
  <si>
    <t>Accrued federal employees' wages and benefits</t>
  </si>
  <si>
    <t>Employee-related liabilities</t>
  </si>
  <si>
    <t>Selected DOE contractors' and D.C. employees’ pension benefits</t>
  </si>
  <si>
    <t>Exchange Stabilization Fund</t>
  </si>
  <si>
    <t>International monetary liabilities and gold certificates</t>
  </si>
  <si>
    <t>Gold Certificates (Note 2)</t>
  </si>
  <si>
    <t>Farm and other subsidies</t>
  </si>
  <si>
    <t>Subsidies and grants</t>
  </si>
  <si>
    <t>Grant payments due to state and local governments and others</t>
  </si>
  <si>
    <t>Legal and other contingencies</t>
  </si>
  <si>
    <t>Miscellaneous liabilities</t>
  </si>
  <si>
    <t>Non-federal power projects and capital lease liabilities, and disposal liabilities</t>
  </si>
  <si>
    <t>Liability for restoration of federal debt principal and interest</t>
  </si>
  <si>
    <t>Other miscellaneous</t>
  </si>
  <si>
    <t>Total</t>
  </si>
  <si>
    <t>Probable</t>
  </si>
  <si>
    <t>7.2</t>
  </si>
  <si>
    <t>7.9</t>
  </si>
  <si>
    <t>6.0</t>
  </si>
  <si>
    <t>7.4</t>
  </si>
  <si>
    <t>9.2</t>
  </si>
  <si>
    <t>16.3</t>
  </si>
  <si>
    <t>8.7</t>
  </si>
  <si>
    <t>13.7</t>
  </si>
  <si>
    <t>25.9</t>
  </si>
  <si>
    <t>25.8</t>
  </si>
  <si>
    <t>26.0</t>
  </si>
  <si>
    <t>Reasonably possible</t>
  </si>
  <si>
    <t>0.7</t>
  </si>
  <si>
    <t>1.8</t>
  </si>
  <si>
    <t>1.0</t>
  </si>
  <si>
    <t>7.1</t>
  </si>
  <si>
    <t>8.5</t>
  </si>
  <si>
    <t>9.9</t>
  </si>
  <si>
    <t>13.5</t>
  </si>
  <si>
    <t>23.1</t>
  </si>
  <si>
    <t>22.9</t>
  </si>
  <si>
    <t>11.1</t>
  </si>
  <si>
    <t>15.1</t>
  </si>
  <si>
    <t>12.8</t>
  </si>
  <si>
    <t>15.2</t>
  </si>
  <si>
    <t>24.0</t>
  </si>
  <si>
    <t>24.1</t>
  </si>
  <si>
    <t>20.7</t>
  </si>
  <si>
    <t>21.0</t>
  </si>
  <si>
    <t>0.5</t>
  </si>
  <si>
    <t>0.6</t>
  </si>
  <si>
    <t>9.0</t>
  </si>
  <si>
    <t>9.7</t>
  </si>
  <si>
    <t>12.4</t>
  </si>
  <si>
    <t>14.6</t>
  </si>
  <si>
    <t>20.0</t>
  </si>
  <si>
    <t>20.2</t>
  </si>
  <si>
    <t>0.2</t>
  </si>
  <si>
    <t>15.8</t>
  </si>
  <si>
    <t>16.0</t>
  </si>
  <si>
    <t>0.3</t>
  </si>
  <si>
    <t>4.3</t>
  </si>
  <si>
    <t>5.2</t>
  </si>
  <si>
    <t>3.4</t>
  </si>
  <si>
    <t>3.9</t>
  </si>
  <si>
    <t>118.4</t>
  </si>
  <si>
    <t>122.6</t>
  </si>
  <si>
    <t>10.2</t>
  </si>
  <si>
    <t>22.3</t>
  </si>
  <si>
    <t>0.4</t>
  </si>
  <si>
    <t xml:space="preserve">Legal </t>
  </si>
  <si>
    <t xml:space="preserve">Environmental and disposal </t>
  </si>
  <si>
    <t>Department of Health and Human Services</t>
  </si>
  <si>
    <t>Department of Agriculture</t>
  </si>
  <si>
    <t>Department of Transportation</t>
  </si>
  <si>
    <t>Other operating leases</t>
  </si>
  <si>
    <t>Defense Security Cooperation Agency</t>
  </si>
  <si>
    <t>Department of Housing and Urban Development</t>
  </si>
  <si>
    <t>U.S. Agency for International Development</t>
  </si>
  <si>
    <t>Total other commitments</t>
  </si>
  <si>
    <t>Undelivered orders</t>
  </si>
  <si>
    <t>Other commitments</t>
  </si>
  <si>
    <t>Long-term operating leases</t>
  </si>
  <si>
    <t>Investments in U.S. Treasury securities, net of unamortized premiums/discounts</t>
  </si>
  <si>
    <t>Other Federal assets</t>
  </si>
  <si>
    <t>Non-Federal assets</t>
  </si>
  <si>
    <t>Liabilities due and payable to beneficiaries</t>
  </si>
  <si>
    <t>Other Federal liabilities</t>
  </si>
  <si>
    <t>Other non-Federal liabilities</t>
  </si>
  <si>
    <t>Beginning net position</t>
  </si>
  <si>
    <t>Prior period adjustment</t>
  </si>
  <si>
    <t>Beginning net position, adjusted</t>
  </si>
  <si>
    <t>Investment revenue</t>
  </si>
  <si>
    <t>Individual income taxes</t>
  </si>
  <si>
    <t>Unemployment and excise taxes</t>
  </si>
  <si>
    <t>Other taxes and receipts</t>
  </si>
  <si>
    <t>Miscellaneous earned revenues</t>
  </si>
  <si>
    <t>Other changes in fund balance (e.g., appropriations, transfers)</t>
  </si>
  <si>
    <t>Program net cost</t>
  </si>
  <si>
    <t>Ending net position</t>
  </si>
  <si>
    <t>Assets</t>
  </si>
  <si>
    <t>Liabilities</t>
  </si>
  <si>
    <t>Change in net position</t>
  </si>
  <si>
    <t>FRTIB-Thrift Savings Plan</t>
  </si>
  <si>
    <t>Department of the Interior</t>
  </si>
  <si>
    <t>Total fiduciary net assets</t>
  </si>
  <si>
    <t>Accrued Liabilities</t>
  </si>
  <si>
    <t>Upper end</t>
  </si>
  <si>
    <t>Lower end</t>
  </si>
  <si>
    <t>Category 2</t>
  </si>
  <si>
    <t>Total other liabilities</t>
  </si>
  <si>
    <t xml:space="preserve">Total  </t>
  </si>
  <si>
    <t>Total State and local</t>
  </si>
  <si>
    <t>Total federal accounts payable</t>
  </si>
  <si>
    <t>Total state and local accounts payable</t>
  </si>
  <si>
    <t>Defense and all others</t>
  </si>
  <si>
    <t>Total property, plant, and equipment, net</t>
  </si>
  <si>
    <t>Total loans receivable</t>
  </si>
  <si>
    <t>Total accounts receivable and taxes receivable, net</t>
  </si>
  <si>
    <t>Total cash and other monetary assets</t>
  </si>
  <si>
    <t>Total liabilities _x000D_and net position</t>
  </si>
  <si>
    <t>Total GSE_x000D_ Investment</t>
  </si>
  <si>
    <t>Total debt securities held by the public and accrued interest</t>
  </si>
  <si>
    <t>Total employee and veteran benefits payable</t>
  </si>
  <si>
    <t>Loans from U.S. Government</t>
  </si>
  <si>
    <t>Trade receivables</t>
  </si>
  <si>
    <t>Cash and other monetary assets</t>
  </si>
  <si>
    <t>Fund balance with Treasury</t>
  </si>
  <si>
    <t>Cash and other monetary assets (In billions of dollars)</t>
  </si>
  <si>
    <t>Accounts and taxes receivable, net (In billions of dollars)</t>
  </si>
  <si>
    <t>Inventories and related property, net (In billions of dollars)</t>
  </si>
  <si>
    <t>Property, plant, and equipment, net (In billions of dollars)</t>
  </si>
  <si>
    <t>Debt and equity securities (In billions of dollars)</t>
  </si>
  <si>
    <t>Investments in government-sponsored enterprises (In billions of dollars)</t>
  </si>
  <si>
    <t>Other assets (In billions of dollars)</t>
  </si>
  <si>
    <t>Accounts payable (In billions of dollars)</t>
  </si>
  <si>
    <t>Federal debt securities held by the public and accrued interest (In billions of dollars)</t>
  </si>
  <si>
    <t>Federal employee and veteran benefits payable (In billions of dollars)</t>
  </si>
  <si>
    <t>Environmental and disposal liabilities (In billions of dollars)</t>
  </si>
  <si>
    <t>Benefits due and payable (In billions of dollars)</t>
  </si>
  <si>
    <t>Insurance and guarantee program liabilities (In billions of dollars)</t>
  </si>
  <si>
    <t>Other liabilities (In billions of dollars)</t>
  </si>
  <si>
    <t>Contingencies (In billions of dollars)</t>
  </si>
  <si>
    <t>Commitments (In billions of dollars)</t>
  </si>
  <si>
    <t>Funds from dedicated collections (In billions of dollars)</t>
  </si>
  <si>
    <t>Fiduciary activities (In billions of dollars)</t>
  </si>
  <si>
    <t>Notes to financial statements</t>
  </si>
  <si>
    <t>Note ID</t>
  </si>
  <si>
    <t xml:space="preserve"> Cash and Other Monetary Assets</t>
  </si>
  <si>
    <t>Note 2</t>
  </si>
  <si>
    <t xml:space="preserve"> Accounts and Taxes Receivable, Net</t>
  </si>
  <si>
    <t>Note 3</t>
  </si>
  <si>
    <t xml:space="preserve"> Loan Receivable and Loan Guarantee Liabilities, Net</t>
  </si>
  <si>
    <t>Note 4</t>
  </si>
  <si>
    <t xml:space="preserve"> Inventories and Related Property, Net</t>
  </si>
  <si>
    <t>Note 5</t>
  </si>
  <si>
    <t xml:space="preserve"> Property, Plant, and Equipment, Net</t>
  </si>
  <si>
    <t>Note 6</t>
  </si>
  <si>
    <t xml:space="preserve"> Debt and Equity Securitiest</t>
  </si>
  <si>
    <t>Note 7</t>
  </si>
  <si>
    <t xml:space="preserve"> Investments in Government-Sponsored Enterprises</t>
  </si>
  <si>
    <t>Note 8</t>
  </si>
  <si>
    <t xml:space="preserve"> Other Assets</t>
  </si>
  <si>
    <t>Note 9</t>
  </si>
  <si>
    <t xml:space="preserve"> Accounts Payable</t>
  </si>
  <si>
    <t>Note 10</t>
  </si>
  <si>
    <t>Note 11</t>
  </si>
  <si>
    <t>Note 12</t>
  </si>
  <si>
    <t xml:space="preserve"> Environmental and Disposal Liabilities</t>
  </si>
  <si>
    <t>Note 13</t>
  </si>
  <si>
    <t xml:space="preserve"> Benefits Due and Payable</t>
  </si>
  <si>
    <t>Note 14</t>
  </si>
  <si>
    <t xml:space="preserve"> Insurance and Guarantee Program Liabilities</t>
  </si>
  <si>
    <t>Note 15</t>
  </si>
  <si>
    <t xml:space="preserve"> Other Liabilities</t>
  </si>
  <si>
    <t>Note 16</t>
  </si>
  <si>
    <t xml:space="preserve"> Contingencies</t>
  </si>
  <si>
    <t>Note 18</t>
  </si>
  <si>
    <t xml:space="preserve"> Commitments</t>
  </si>
  <si>
    <t>Note 19</t>
  </si>
  <si>
    <t xml:space="preserve"> Funds from Dedicated Collections</t>
  </si>
  <si>
    <t>Note 20</t>
  </si>
  <si>
    <t xml:space="preserve"> Fiduciary Activities</t>
  </si>
  <si>
    <t>Note 21</t>
  </si>
  <si>
    <t xml:space="preserve"> Debt Securities Held by the Public and Accrued Interest</t>
  </si>
  <si>
    <t xml:space="preserve"> Employee and Veteran Benefits Payable</t>
  </si>
  <si>
    <t>General note on sources</t>
  </si>
  <si>
    <t>Federal government</t>
  </si>
  <si>
    <t>Federal government amounts and the related text within Notes 2 through 21 were copied from the 2015 United States (US) Treasury (Treasury) Financial Report of the United States (the Financial Report).</t>
  </si>
  <si>
    <t>State and local government</t>
  </si>
  <si>
    <t>State and local government amounts within these footnotes were sourced from the Federal Reserve.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</si>
</sst>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5E9C2C1-991F-4344-9C76-B921E4E11745}" name="Table18" displayName="Table18" ref="A1:B20" totalsRowShown="0">
  <tableColumns count="2">
    <tableColumn id="1" xr3:uid="{58FCFA32-7764-474A-9885-B690E2F40EAA}" name="Notes to financial statements"/>
    <tableColumn id="2" xr3:uid="{B9BA9130-A6C4-4A99-A9E5-CD3A0AB2F964}" name="Note I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C85098-93DC-4555-A830-88189527D659}" name="Note10" displayName="Note10" ref="A1:J18" totalsRowShown="0" headerRowDxfId="11">
  <tableColumns count="10">
    <tableColumn id="1" xr3:uid="{EA65E7BE-4EF9-4579-A177-0438BC91DEF7}" name="Accounts payable (In billions of dollars)"/>
    <tableColumn id="2" xr3:uid="{394973FE-A584-43EA-BF79-BE6AE5F6F50D}" name="Government Type"/>
    <tableColumn id="3" xr3:uid="{3BA67023-EE86-4C20-B0A3-B01E5BC005E6}" name="2009"/>
    <tableColumn id="4" xr3:uid="{156AFB9A-366F-42B9-A94D-267348C45306}" name="2010"/>
    <tableColumn id="5" xr3:uid="{EEEC3282-02F3-494D-A6EB-904995C2AF15}" name="2011"/>
    <tableColumn id="6" xr3:uid="{25F97B73-D64E-4795-AF10-2A598ED316C1}" name="2012"/>
    <tableColumn id="7" xr3:uid="{A90EFCFE-13E1-497D-AFC4-DD7F78BCB1B8}" name="2013"/>
    <tableColumn id="8" xr3:uid="{7FF80657-DEF4-490B-8090-B522F4E97B37}" name="2014"/>
    <tableColumn id="9" xr3:uid="{3BD54D50-87BC-46CF-8A9D-D84301491D27}" name="2015"/>
    <tableColumn id="10" xr3:uid="{FC934F8C-DD87-40CA-9F8B-4174B7B623C7}" name="20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1EBCB7-49B7-4E3C-AD8F-12FA0500CE0D}" name="Note11" displayName="Note11" ref="A1:K21" totalsRowShown="0" headerRowDxfId="10">
  <tableColumns count="11">
    <tableColumn id="1" xr3:uid="{48DE5CB7-06C7-413E-9EAA-1601B131D24B}" name="Federal debt securities held by the public and accrued interest (In billions of dollars)"/>
    <tableColumn id="2" xr3:uid="{B7E3E5E9-B13A-40FD-A1CE-CE94619DA91D}" name="Category"/>
    <tableColumn id="3" xr3:uid="{B2A40650-538D-482C-BDE5-E211D05BB39A}" name="Government Type"/>
    <tableColumn id="4" xr3:uid="{7DFF31BD-7AB9-4894-92D4-8CD1278A40E2}" name="2009"/>
    <tableColumn id="5" xr3:uid="{26F688EC-485A-476A-B84E-29EA13F4FC4F}" name="2010"/>
    <tableColumn id="6" xr3:uid="{98F8B5A6-E542-4759-B966-83A331C22254}" name="2011"/>
    <tableColumn id="7" xr3:uid="{338EBB31-1ADD-4F86-B16F-0D1F375D8567}" name="2012"/>
    <tableColumn id="8" xr3:uid="{7CF87FB5-F78B-4619-8281-0F0283DE13D4}" name="2013"/>
    <tableColumn id="9" xr3:uid="{372D4924-0A17-47E2-8B8A-EC87373F0103}" name="2014"/>
    <tableColumn id="10" xr3:uid="{417DAA87-538D-42C7-A2CD-C2B87DF45FB6}" name="2015"/>
    <tableColumn id="11" xr3:uid="{E513A3D2-823B-4058-9D26-D28DBC95FB71}" name="201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72D6DE-4D09-41EF-AAF1-DFADB0045282}" name="Note12" displayName="Note12" ref="A1:K19" totalsRowShown="0" headerRowDxfId="9">
  <tableColumns count="11">
    <tableColumn id="1" xr3:uid="{CBEDB864-FB58-4734-A1AE-03430648F760}" name="Federal employee and veteran benefits payable (In billions of dollars)"/>
    <tableColumn id="2" xr3:uid="{AD0439BD-F196-4D50-B5D4-AF9E22F9DA6D}" name="Category"/>
    <tableColumn id="3" xr3:uid="{8525D1E7-0622-4C33-8930-866701F8CFEA}" name="Government Type"/>
    <tableColumn id="4" xr3:uid="{6A6FF8FF-78B4-4050-9C74-0A6022681F5B}" name="2009"/>
    <tableColumn id="5" xr3:uid="{CE7C3B75-61B1-4D17-B5BD-A7FAD576BBC1}" name="2010"/>
    <tableColumn id="6" xr3:uid="{1F7877B7-4011-47FB-A76D-4DDE4B38A1E9}" name="2011"/>
    <tableColumn id="7" xr3:uid="{32222FAA-9143-44EC-96ED-8AD19ACB0685}" name="2012"/>
    <tableColumn id="8" xr3:uid="{CF7745A5-BD4E-4D26-9C3A-CCD89B289418}" name="2013"/>
    <tableColumn id="9" xr3:uid="{41A42C7B-530F-4E4C-BCDC-F9D0ACF4EEB1}" name="2014"/>
    <tableColumn id="10" xr3:uid="{CEEEB773-4214-40DE-B88F-80DBFE02996D}" name="2015"/>
    <tableColumn id="11" xr3:uid="{46570DC9-1DD6-42F4-80D6-7810DB5BDD20}" name="201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E641E4-6C7C-4497-B1F1-F62AD246BF40}" name="Note13" displayName="Note13" ref="A1:K8" totalsRowShown="0" headerRowDxfId="8">
  <tableColumns count="11">
    <tableColumn id="1" xr3:uid="{CED187BE-50A7-49C8-9866-8C4E76817321}" name="Environmental and disposal liabilities (In billions of dollars)"/>
    <tableColumn id="2" xr3:uid="{E1868DBF-93A5-4936-98FE-A635499A67E2}" name="Category"/>
    <tableColumn id="3" xr3:uid="{89BB2C6F-DF6C-40A0-B50B-64C62A7C74CA}" name="Government Type"/>
    <tableColumn id="4" xr3:uid="{65714D7B-D1C8-4F50-83BA-2C6E6D744657}" name="2009"/>
    <tableColumn id="5" xr3:uid="{DF94A7B6-B230-45A2-952E-740F3EA4FCE6}" name="2010"/>
    <tableColumn id="6" xr3:uid="{0C7D189C-DC08-47EC-A767-0B414B028189}" name="2011"/>
    <tableColumn id="7" xr3:uid="{806B3BC4-B6BC-4A0B-B3BA-9D3A81B561F6}" name="2012"/>
    <tableColumn id="8" xr3:uid="{03311581-D7A8-495C-8C29-932A3661F949}" name="2013"/>
    <tableColumn id="9" xr3:uid="{30C123B1-A8BC-44DA-8AFB-689242C84940}" name="2014"/>
    <tableColumn id="10" xr3:uid="{E94AE0C9-E5A9-4370-8DF0-5976BD4470DB}" name="2015"/>
    <tableColumn id="11" xr3:uid="{26A4A73D-E069-4F73-9A02-2A1649C720E3}" name="201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63ADE0-0C06-4A18-A4DE-1EEA58EAA55E}" name="Note14" displayName="Note14" ref="A1:J10" totalsRowShown="0" headerRowDxfId="0">
  <tableColumns count="10">
    <tableColumn id="1" xr3:uid="{063C4331-F0E5-4661-A8F7-BD77A39DA05A}" name="Benefits due and payable (In billions of dollars)"/>
    <tableColumn id="2" xr3:uid="{87A48CC6-2C29-4319-8D90-018FABC00BEB}" name="Government Type"/>
    <tableColumn id="3" xr3:uid="{4E27D3B1-B571-43C9-A995-7DCCF0AF61AB}" name="2009"/>
    <tableColumn id="4" xr3:uid="{8409E0A6-64D3-4065-AC80-D0F961BB5AC8}" name="2010"/>
    <tableColumn id="5" xr3:uid="{0B08329B-12C1-4DF7-BF22-1700E6A2CF77}" name="2011"/>
    <tableColumn id="6" xr3:uid="{6F598750-0A47-430D-BEA3-716921B441DA}" name="2012"/>
    <tableColumn id="7" xr3:uid="{1ACCD4F2-763F-4A73-BA57-9AE041425021}" name="2013"/>
    <tableColumn id="8" xr3:uid="{8E6EB817-77FD-4B6C-8953-CA664DC9000C}" name="2014"/>
    <tableColumn id="9" xr3:uid="{C98CA889-8226-4858-961D-142B90CC237A}" name="2015"/>
    <tableColumn id="10" xr3:uid="{016DDE36-1BFC-4539-A32F-3A38D2DBA60D}" name="201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43968B-0F63-45D8-AF12-86EB7AD9936D}" name="Note15" displayName="Note15" ref="A1:J5" totalsRowShown="0" headerRowDxfId="7">
  <tableColumns count="10">
    <tableColumn id="1" xr3:uid="{AEE6EA1A-4C5E-4593-AB6A-E9ABBB0F8F26}" name="Insurance and guarantee program liabilities (In billions of dollars)"/>
    <tableColumn id="2" xr3:uid="{CC8C3FF5-9057-4BB9-BD05-A82EC10F7627}" name="Government Type"/>
    <tableColumn id="3" xr3:uid="{D9F9E352-6AB6-4252-9198-9FD2286E1A11}" name="2009"/>
    <tableColumn id="4" xr3:uid="{4499BF1F-399E-4FF0-BEB1-0F63E6417B5A}" name="2010"/>
    <tableColumn id="5" xr3:uid="{BB76C5AF-0ACC-4C4E-B86B-3DC114A43FF2}" name="2011"/>
    <tableColumn id="6" xr3:uid="{1336A500-81FC-4869-B5F6-10DA76D9F26C}" name="2012"/>
    <tableColumn id="7" xr3:uid="{CDBD9E72-574F-4E01-B726-BBCD37E4716E}" name="2013"/>
    <tableColumn id="8" xr3:uid="{F33671CE-B474-4858-B64E-5CBCC1823E53}" name="2014"/>
    <tableColumn id="9" xr3:uid="{7CE18555-DA65-4B06-8B4A-BCDFB5E56B62}" name="2015"/>
    <tableColumn id="10" xr3:uid="{C71042B3-C537-48FD-843F-89B20E0D54F6}" name="201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2726E3-9281-4A8F-8D02-A949FD9A464D}" name="Note16" displayName="Note16" ref="A1:K14" totalsRowShown="0" headerRowDxfId="6">
  <tableColumns count="11">
    <tableColumn id="1" xr3:uid="{0DAB1FCF-1A1D-4E13-8265-596D60A13E93}" name="Other liabilities (In billions of dollars)"/>
    <tableColumn id="2" xr3:uid="{EEEBD06D-435F-48EB-A261-212184205AD3}" name="Category"/>
    <tableColumn id="3" xr3:uid="{E9BE7BEC-1CBA-4307-B4C2-00DA7985728C}" name="Government Type"/>
    <tableColumn id="4" xr3:uid="{9508A0BD-AAF4-4047-8B67-829B287BEA64}" name="2009"/>
    <tableColumn id="5" xr3:uid="{4A0A666F-673D-4100-A2E0-44A60DF6FB90}" name="2010"/>
    <tableColumn id="6" xr3:uid="{F1ECAF21-A6DC-4266-A4AC-9C96D5A8FD8A}" name="2011"/>
    <tableColumn id="7" xr3:uid="{C2A64106-143C-4504-927C-7CEDEB3C0542}" name="2012"/>
    <tableColumn id="8" xr3:uid="{57B39C8B-79CF-4DC8-9EB8-E89A52A3DC87}" name="2013"/>
    <tableColumn id="9" xr3:uid="{33EA6E21-251D-4EF9-A71B-DD5E4C0673D1}" name="2014"/>
    <tableColumn id="10" xr3:uid="{AA912755-02F8-400A-901B-65291791B29A}" name="2015"/>
    <tableColumn id="11" xr3:uid="{D3FCF0D9-1563-4BB3-956C-134E08640871}" name="20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EE4B41-2757-4DDB-B8E8-54FE4FFD0B53}" name="Note19" displayName="Note19" ref="A1:L11" totalsRowShown="0" headerRowDxfId="5">
  <tableColumns count="12">
    <tableColumn id="12" xr3:uid="{E5CFCCF5-C5AA-40C1-B911-6A4AE89F860E}" name="Contingencies (In billions of dollars)"/>
    <tableColumn id="14" xr3:uid="{E58ED8E9-100A-4465-BC28-59875A621412}" name="Category"/>
    <tableColumn id="13" xr3:uid="{BE730F85-ACBB-4842-ADB0-3B3628B53EC1}" name="Category 2"/>
    <tableColumn id="3" xr3:uid="{29870E30-B242-4147-B011-223A342C5271}" name="Government Type"/>
    <tableColumn id="4" xr3:uid="{673FAE83-EC57-4B7E-ADC6-381C2738AF2E}" name="2009"/>
    <tableColumn id="5" xr3:uid="{EF92B767-AEA1-4A03-B5E8-4D05567E71B9}" name="2010"/>
    <tableColumn id="6" xr3:uid="{5C38EB63-9742-4D44-90B1-8A7932CF8D1D}" name="2011"/>
    <tableColumn id="7" xr3:uid="{53C74F0A-3DD0-49F6-9792-647A7E1BDB58}" name="2012"/>
    <tableColumn id="8" xr3:uid="{8E139D52-C152-4A55-92E5-889029493CE7}" name="2013"/>
    <tableColumn id="9" xr3:uid="{DB5880F1-00E2-4061-9C44-50FCF661D589}" name="2014"/>
    <tableColumn id="10" xr3:uid="{C2EF77B7-4B2C-415E-A989-621A92455440}" name="2015"/>
    <tableColumn id="11" xr3:uid="{A6346982-7E3A-4639-A5D0-2272DBE2569C}" name="201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C43E9-6403-4A27-8445-0529B73963B1}" name="Note20" displayName="Note20" ref="A1:K22" totalsRowShown="0" headerRowDxfId="4">
  <tableColumns count="11">
    <tableColumn id="1" xr3:uid="{46C1A709-C535-48C7-8C8E-095B1EE3128F}" name="Commitments (In billions of dollars)"/>
    <tableColumn id="2" xr3:uid="{CCD3B341-8FCE-461E-B38B-A18F2AE28323}" name="Category"/>
    <tableColumn id="11" xr3:uid="{E7F2BC82-F02B-4364-AE63-7B941077DD03}" name="Government Type"/>
    <tableColumn id="3" xr3:uid="{C605E15A-2CD6-4FA6-9F39-5D97DE7B3AF4}" name="2009"/>
    <tableColumn id="4" xr3:uid="{FBEB48CA-C113-479A-ACC9-E1F906094395}" name="2010"/>
    <tableColumn id="5" xr3:uid="{4E041585-B186-4FEE-8D5E-3C1FEC3923AF}" name="2011"/>
    <tableColumn id="6" xr3:uid="{6858AB54-3668-4601-8150-7E348CCE2146}" name="2012"/>
    <tableColumn id="7" xr3:uid="{5FDE67E3-08F6-481E-AD9F-7B24ED571213}" name="2013"/>
    <tableColumn id="8" xr3:uid="{0D4AD338-202D-434E-9E46-68A7DA9A4A6C}" name="2014"/>
    <tableColumn id="9" xr3:uid="{479904FF-0FA1-4B6A-87A7-42C2195F9E7A}" name="2015"/>
    <tableColumn id="10" xr3:uid="{888C954B-9F47-4669-AE54-590222651399}" name="201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F499C4-B34A-4A22-BEF0-82F0C5532D2B}" name="Note21" displayName="Note21" ref="A1:K24" totalsRowShown="0" headerRowDxfId="3">
  <tableColumns count="11">
    <tableColumn id="1" xr3:uid="{40275690-BA35-414C-A886-E9029DB53EAD}" name="Funds from dedicated collections (In billions of dollars)"/>
    <tableColumn id="2" xr3:uid="{C0D343B0-D6B3-44DF-8479-C71AF7D24FCF}" name="Category"/>
    <tableColumn id="3" xr3:uid="{152D7E4F-53F7-442D-8236-25FD94379603}" name="Government Type"/>
    <tableColumn id="4" xr3:uid="{20AA4FA3-B34E-4AE6-95A1-102513FDBBEC}" name="2009"/>
    <tableColumn id="5" xr3:uid="{1CBAE9ED-E769-4C4A-B647-08FBB1A12D90}" name="2010"/>
    <tableColumn id="6" xr3:uid="{170C030D-BCBC-42B5-984D-7A36090E9488}" name="2011"/>
    <tableColumn id="7" xr3:uid="{FB2A2EE9-CA5C-43BC-B1BF-55F878AF668A}" name="2012"/>
    <tableColumn id="8" xr3:uid="{5A6BD366-61B3-4ABB-9522-3629B0E6A570}" name="2013"/>
    <tableColumn id="9" xr3:uid="{70251D00-620B-4E64-8E96-749BA82B53BD}" name="2014"/>
    <tableColumn id="10" xr3:uid="{A2E7E150-D3C5-44CA-A6D1-3DBB7EF5B59B}" name="2015"/>
    <tableColumn id="11" xr3:uid="{D588AEEB-3F30-4C66-8DF0-B027B8E700ED}" name="20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C9D47D5-5579-4987-A0D1-CC24ACC8E6C3}" name="Note2" displayName="Note2" ref="A1:J18" totalsRowShown="0" headerRowDxfId="53" dataDxfId="52">
  <tableColumns count="10">
    <tableColumn id="1" xr3:uid="{5E9C20BB-CDED-4379-A155-A63C405A26E6}" name="Cash and other monetary assets (In billions of dollars)" dataDxfId="51"/>
    <tableColumn id="2" xr3:uid="{A574BB06-3251-432B-9B40-CD208E67D1DB}" name="Government Type" dataDxfId="50"/>
    <tableColumn id="3" xr3:uid="{4E6C7332-335F-49FB-8282-725FA2ADEEF3}" name="2009" dataDxfId="49"/>
    <tableColumn id="4" xr3:uid="{790DCC71-B4E7-4CEC-8B95-AE585DB22D0D}" name="2010" dataDxfId="48"/>
    <tableColumn id="5" xr3:uid="{EFBB06F9-7CD5-4B04-8F82-FDE80B8E9FDF}" name="2011" dataDxfId="47"/>
    <tableColumn id="6" xr3:uid="{2398A021-E6CF-4D42-B05B-FDD8E2934687}" name="2012" dataDxfId="46"/>
    <tableColumn id="7" xr3:uid="{CD58354E-2E6A-4935-BAE5-EF83C6F0B5C3}" name="2013" dataDxfId="45"/>
    <tableColumn id="8" xr3:uid="{C9432663-FD10-455E-B5FF-EDDA37DA613F}" name="2014" dataDxfId="44"/>
    <tableColumn id="9" xr3:uid="{CB057D77-1466-4719-9C5D-03FDEF4D6733}" name="2015" dataDxfId="43"/>
    <tableColumn id="10" xr3:uid="{F1D49443-2047-470E-BCAD-BEC23C4FDCCE}" name="2016" dataDxfId="4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6020F-3DE8-4157-BDFE-78E4A8C40A9D}" name="Note22" displayName="Note22" ref="A1:J5" totalsRowShown="0" headerRowDxfId="2">
  <tableColumns count="10">
    <tableColumn id="1" xr3:uid="{DBA49F6A-335D-420A-94D2-4F6CA14070A9}" name="Fiduciary activities (In billions of dollars)"/>
    <tableColumn id="2" xr3:uid="{ABF0CAC6-C9E3-4964-9A81-DBD5DF0AE912}" name="Government Type"/>
    <tableColumn id="3" xr3:uid="{69C7A4BF-C699-4494-A2C5-20B7F09D12FE}" name="2009"/>
    <tableColumn id="4" xr3:uid="{211F7A46-3805-4929-988B-0F2F64A69A44}" name="2010"/>
    <tableColumn id="5" xr3:uid="{BFAA8AEB-FBFC-421C-9F88-86A327E1476F}" name="2011"/>
    <tableColumn id="6" xr3:uid="{FFA2CA2C-CD36-4D32-844D-27D2E91A9255}" name="2012"/>
    <tableColumn id="7" xr3:uid="{EE2A81BE-F758-40B7-B9C8-FAE991F0A80E}" name="2013"/>
    <tableColumn id="8" xr3:uid="{642F2A96-EA60-4B5B-85EF-02A2491DA053}" name="2014"/>
    <tableColumn id="9" xr3:uid="{437DF1A2-FE12-439B-9D16-1FF323DA4E7F}" name="2015"/>
    <tableColumn id="10" xr3:uid="{B1A37809-F9FE-41EE-8EAD-57D8DC150EE8}" name="20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0F78E91-490A-4122-B8C8-E7F18261E4D9}" name="Note3" displayName="Note3" ref="A1:K10" totalsRowShown="0" headerRowDxfId="41" dataDxfId="40">
  <sortState ref="A2:K10">
    <sortCondition ref="C1:C10"/>
  </sortState>
  <tableColumns count="11">
    <tableColumn id="1" xr3:uid="{3FC1EBA9-908E-4DDB-A465-F55B46663F2A}" name="Accounts and taxes receivable, net (In billions of dollars)" dataDxfId="39"/>
    <tableColumn id="2" xr3:uid="{CCF46D85-9BE4-49EE-ADC4-409644E2A6A3}" name="Category" dataDxfId="38"/>
    <tableColumn id="3" xr3:uid="{56FFB828-52F7-4377-BD6F-71CDC87B2DCB}" name="Government Type" dataDxfId="37"/>
    <tableColumn id="4" xr3:uid="{104108B4-A1B8-4434-AC27-CA8BF051FF41}" name="2009" dataDxfId="36"/>
    <tableColumn id="5" xr3:uid="{153E8076-C805-4CF3-8B12-18F908272E30}" name="2010" dataDxfId="35"/>
    <tableColumn id="6" xr3:uid="{CBCD48B6-4A3C-4B42-BF19-C32B19A6AAF2}" name="2011" dataDxfId="34"/>
    <tableColumn id="7" xr3:uid="{444846C0-4AFD-4AA7-87AA-50C08FCBE6E8}" name="2012" dataDxfId="33"/>
    <tableColumn id="8" xr3:uid="{2228F508-0A3C-4C2B-A879-0C56F23A9C0C}" name="2013" dataDxfId="32"/>
    <tableColumn id="9" xr3:uid="{4697B206-5C2A-43BE-A132-E8E7424A07D1}" name="2014" dataDxfId="31"/>
    <tableColumn id="10" xr3:uid="{CA0F00A4-EAF7-4D09-AFB1-5A80734E7B5F}" name="2015" dataDxfId="30"/>
    <tableColumn id="11" xr3:uid="{87EE783F-E68E-494F-B4F7-E2404F0A7A3E}" name="2016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8766033-7144-4380-80C4-B68C74F7126C}" name="Note4" displayName="Note4" ref="A1:K26" totalsRowShown="0" headerRowDxfId="28" dataDxfId="27">
  <tableColumns count="11">
    <tableColumn id="1" xr3:uid="{18AAA929-F81C-46CB-82EA-944F94E11D16}" name="Loans Receivable and Mortgage-Backed Securities, Net (In billions of dollars)" dataDxfId="26"/>
    <tableColumn id="2" xr3:uid="{BCF38196-92ED-4A52-9B03-6DC3186D40BD}" name="Category" dataDxfId="25"/>
    <tableColumn id="3" xr3:uid="{DC11301C-ED5B-4C1F-8FC8-14C5964C925F}" name="Government Type" dataDxfId="24"/>
    <tableColumn id="4" xr3:uid="{AED52633-4C61-40CE-93B1-70C3CF257FBE}" name="2009" dataDxfId="23"/>
    <tableColumn id="5" xr3:uid="{BD369331-0FAE-4DBB-9977-2587305E93CA}" name="2010" dataDxfId="22"/>
    <tableColumn id="6" xr3:uid="{194389ED-C31A-49EA-9C0D-304C169FD3B9}" name="2011" dataDxfId="21"/>
    <tableColumn id="7" xr3:uid="{F5B37562-D1EE-40EA-B9D1-7095B83ED470}" name="2012" dataDxfId="20"/>
    <tableColumn id="8" xr3:uid="{511672A3-F153-488A-A316-3E756B9FA658}" name="2013" dataDxfId="19"/>
    <tableColumn id="9" xr3:uid="{5CC65CB4-592E-46FC-B33C-2813BD78C35B}" name="2014" dataDxfId="18"/>
    <tableColumn id="10" xr3:uid="{475C942B-2AF2-4DD3-A449-26CF36A64E75}" name="2015" dataDxfId="17"/>
    <tableColumn id="11" xr3:uid="{7E24BC63-EA3E-436C-BBCD-846138771CC9}" name="2016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8556954-8E96-4E60-BC92-ABE3BD32D3CE}" name="Note5" displayName="Note5" ref="A1:K24" totalsRowShown="0" headerRowDxfId="15">
  <tableColumns count="11">
    <tableColumn id="1" xr3:uid="{138D6E6F-E7F9-4E15-B738-51B6B42A37CD}" name="Inventories and related property, net (In billions of dollars)"/>
    <tableColumn id="2" xr3:uid="{3AF2739F-373C-41D3-A43B-F70A8120B838}" name="Category"/>
    <tableColumn id="3" xr3:uid="{8AD5CFC5-3E3D-4666-BDC7-1CCE04979645}" name="Government Type"/>
    <tableColumn id="4" xr3:uid="{65EFA88D-290D-4510-89BF-EAE5D9C54F84}" name="2009"/>
    <tableColumn id="5" xr3:uid="{20013316-8039-4270-B831-D2B8CC93E8DA}" name="2010"/>
    <tableColumn id="6" xr3:uid="{E6AF9B77-8D14-4249-9664-FB5DD116BBA9}" name="2011"/>
    <tableColumn id="7" xr3:uid="{3C08B24A-49A4-4714-8763-1FA4A8473C48}" name="2012"/>
    <tableColumn id="8" xr3:uid="{D14940A4-12F1-4427-BF73-FF75D9F297C4}" name="2013"/>
    <tableColumn id="9" xr3:uid="{FE7B033B-B2F0-4F3F-A21B-3933DB6C8966}" name="2014"/>
    <tableColumn id="10" xr3:uid="{0679034A-7731-4015-ACEA-DB045B18E3E3}" name="2015"/>
    <tableColumn id="11" xr3:uid="{0A54D9B1-2C70-4389-B345-707B88EE8B10}" name="20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67AFBD4-BF6F-4311-9393-3DD0E6C69E8F}" name="Note6" displayName="Note6" ref="A1:K25" totalsRowShown="0" headerRowDxfId="1">
  <tableColumns count="11">
    <tableColumn id="1" xr3:uid="{C8DB8F3E-6964-4E9B-AE19-39DA7B78AF58}" name="Property, plant, and equipment, net (In billions of dollars)"/>
    <tableColumn id="2" xr3:uid="{F060C30A-E5EC-4DF4-A7AE-35D030917DE4}" name="Category"/>
    <tableColumn id="3" xr3:uid="{22852F2B-31D2-41B1-96FD-AD30ABFF2F8A}" name="Government Type"/>
    <tableColumn id="4" xr3:uid="{121EBA5E-6EE6-41F8-8791-82CECC310C09}" name="2009"/>
    <tableColumn id="5" xr3:uid="{DDBFE2DB-032B-4111-A536-5111E4E1BA4D}" name="2010"/>
    <tableColumn id="6" xr3:uid="{CAF5094B-7465-4F35-A869-DDDFC3562674}" name="2011"/>
    <tableColumn id="7" xr3:uid="{F0CD56F6-1999-4F15-9D6F-BBD6ABE30BD7}" name="2012"/>
    <tableColumn id="8" xr3:uid="{83824858-787E-4C19-9FA0-49F0D9359613}" name="2013"/>
    <tableColumn id="9" xr3:uid="{706FBAB4-33F7-4BBF-8CD3-6FF9D3C758FE}" name="2014"/>
    <tableColumn id="10" xr3:uid="{5F4D8DCC-67EC-4110-87E6-B93E4AD22E3A}" name="2015"/>
    <tableColumn id="11" xr3:uid="{57EAB210-C347-4669-9710-0847D48974D3}" name="20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037913-ABB2-4DF5-B286-2A7947AD58D4}" name="Note7" displayName="Note7" ref="A1:K25" totalsRowShown="0" headerRowDxfId="14">
  <tableColumns count="11">
    <tableColumn id="1" xr3:uid="{38E53C01-6687-4378-946A-71134AF53ED0}" name="Debt and equity securities (In billions of dollars)"/>
    <tableColumn id="2" xr3:uid="{80528F64-255F-4DF4-BDEE-1DDD84516653}" name="Category"/>
    <tableColumn id="3" xr3:uid="{9E399DB6-1F3C-4111-8E6F-9184EC8E12F5}" name="Government Type"/>
    <tableColumn id="4" xr3:uid="{07A6CB3E-D1A8-44A8-874E-38B0F5D5AD42}" name="2009"/>
    <tableColumn id="5" xr3:uid="{3F32E72A-D06A-428B-822F-527A49D97498}" name="2010"/>
    <tableColumn id="6" xr3:uid="{5389E5A7-7B8E-43F6-80AD-1A75E420285B}" name="2011"/>
    <tableColumn id="7" xr3:uid="{5B303210-DC5F-4C04-8C65-8704F7600500}" name="2012"/>
    <tableColumn id="8" xr3:uid="{421F5B3A-1145-4C67-999C-564B4192E295}" name="2013"/>
    <tableColumn id="9" xr3:uid="{EAD4DB5D-2844-45F4-88B1-D035C3DB0189}" name="2014"/>
    <tableColumn id="10" xr3:uid="{B029A241-CCB1-487F-B5FC-3D0147AC0006}" name="2015"/>
    <tableColumn id="11" xr3:uid="{3CCE4A58-FA1E-46F2-9FA5-3D6C2A81F54C}" name="20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AF6348-FE06-4CD8-A778-FE70383877A3}" name="Note8" displayName="Note8" ref="A1:K16" totalsRowShown="0" headerRowDxfId="13">
  <tableColumns count="11">
    <tableColumn id="1" xr3:uid="{F504587D-ADBF-4DE4-BCD2-81671249C095}" name="Investments in government-sponsored enterprises (In billions of dollars)"/>
    <tableColumn id="2" xr3:uid="{45B5F64B-425D-4C07-8B20-C8F61ECE6313}" name="Category"/>
    <tableColumn id="3" xr3:uid="{BDE24A00-AD31-4CF8-A9A5-076442A11421}" name="Government Type"/>
    <tableColumn id="4" xr3:uid="{F6BFCDE7-BBFD-4C10-9A8C-46A08BDFA178}" name="2009"/>
    <tableColumn id="5" xr3:uid="{864F820C-50ED-4C82-A67D-A2915907213F}" name="2010"/>
    <tableColumn id="6" xr3:uid="{EC13E5CD-560E-4F7E-BB44-7B1F84E31B8F}" name="2011"/>
    <tableColumn id="7" xr3:uid="{30C5F979-8542-401B-8A4B-3702310915BA}" name="2012"/>
    <tableColumn id="8" xr3:uid="{2F81FB1E-C221-41FD-BD0A-F98523091F87}" name="2013"/>
    <tableColumn id="9" xr3:uid="{6B54F5C8-16F8-4BE5-A4BE-FCC86768D048}" name="2014"/>
    <tableColumn id="10" xr3:uid="{8858A9E1-DADA-4BA1-BCA4-F6DD177F732E}" name="2015"/>
    <tableColumn id="11" xr3:uid="{6069EF8F-5B91-4F86-85A8-12E5798CDC05}" name="20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D67025-C5E2-4EC9-86BC-1CC7CF2431C2}" name="Note9" displayName="Note9" ref="A1:J6" totalsRowShown="0" headerRowDxfId="12">
  <tableColumns count="10">
    <tableColumn id="1" xr3:uid="{790D441D-69ED-4025-9125-719D03B79C5E}" name="Other assets (In billions of dollars)"/>
    <tableColumn id="2" xr3:uid="{8A7CDE14-4C59-443E-BAF7-EBA1379A07DC}" name="Government Type"/>
    <tableColumn id="3" xr3:uid="{DB85B013-7219-4BDB-B6C8-CD5703B9F985}" name="2009"/>
    <tableColumn id="4" xr3:uid="{7A19AE3C-C13C-453F-A11A-B1DB62CCB061}" name="2010"/>
    <tableColumn id="5" xr3:uid="{3B0CD0CB-6CEC-407C-904D-54C3DD2A3EBF}" name="2011"/>
    <tableColumn id="6" xr3:uid="{D1454A56-EF2C-4F7E-8007-FAC732308ADC}" name="2012"/>
    <tableColumn id="7" xr3:uid="{A39476D0-D226-46ED-B0D8-4B4061DBEB8B}" name="2013"/>
    <tableColumn id="8" xr3:uid="{8BE89AB8-8D4C-4DAF-A6ED-C6B16D178330}" name="2014"/>
    <tableColumn id="9" xr3:uid="{E3C23082-65B2-46DB-BEE2-25E1CAC7E7E6}" name="2015"/>
    <tableColumn id="10" xr3:uid="{6EA0667A-8B48-4087-98C0-25962A1751FC}" name="20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66CC-7578-49D2-B9F0-4E28E6877D89}">
  <dimension ref="A1:B27"/>
  <sheetViews>
    <sheetView workbookViewId="0">
      <selection activeCell="J18" sqref="J18"/>
    </sheetView>
  </sheetViews>
  <sheetFormatPr defaultRowHeight="14.6" x14ac:dyDescent="0.4"/>
  <cols>
    <col min="1" max="1" width="54" bestFit="1" customWidth="1"/>
    <col min="2" max="2" width="9" customWidth="1"/>
  </cols>
  <sheetData>
    <row r="1" spans="1:2" x14ac:dyDescent="0.4">
      <c r="A1" t="s">
        <v>330</v>
      </c>
      <c r="B1" t="s">
        <v>331</v>
      </c>
    </row>
    <row r="2" spans="1:2" x14ac:dyDescent="0.4">
      <c r="A2" t="s">
        <v>332</v>
      </c>
      <c r="B2" t="s">
        <v>333</v>
      </c>
    </row>
    <row r="3" spans="1:2" x14ac:dyDescent="0.4">
      <c r="A3" t="s">
        <v>334</v>
      </c>
      <c r="B3" t="s">
        <v>335</v>
      </c>
    </row>
    <row r="4" spans="1:2" x14ac:dyDescent="0.4">
      <c r="A4" t="s">
        <v>336</v>
      </c>
      <c r="B4" t="s">
        <v>337</v>
      </c>
    </row>
    <row r="5" spans="1:2" x14ac:dyDescent="0.4">
      <c r="A5" t="s">
        <v>338</v>
      </c>
      <c r="B5" t="s">
        <v>339</v>
      </c>
    </row>
    <row r="6" spans="1:2" x14ac:dyDescent="0.4">
      <c r="A6" t="s">
        <v>340</v>
      </c>
      <c r="B6" t="s">
        <v>341</v>
      </c>
    </row>
    <row r="7" spans="1:2" x14ac:dyDescent="0.4">
      <c r="A7" t="s">
        <v>342</v>
      </c>
      <c r="B7" t="s">
        <v>343</v>
      </c>
    </row>
    <row r="8" spans="1:2" x14ac:dyDescent="0.4">
      <c r="A8" t="s">
        <v>344</v>
      </c>
      <c r="B8" t="s">
        <v>345</v>
      </c>
    </row>
    <row r="9" spans="1:2" x14ac:dyDescent="0.4">
      <c r="A9" t="s">
        <v>346</v>
      </c>
      <c r="B9" t="s">
        <v>347</v>
      </c>
    </row>
    <row r="10" spans="1:2" x14ac:dyDescent="0.4">
      <c r="A10" t="s">
        <v>348</v>
      </c>
      <c r="B10" t="s">
        <v>349</v>
      </c>
    </row>
    <row r="11" spans="1:2" x14ac:dyDescent="0.4">
      <c r="A11" t="s">
        <v>368</v>
      </c>
      <c r="B11" t="s">
        <v>350</v>
      </c>
    </row>
    <row r="12" spans="1:2" x14ac:dyDescent="0.4">
      <c r="A12" t="s">
        <v>369</v>
      </c>
      <c r="B12" t="s">
        <v>351</v>
      </c>
    </row>
    <row r="13" spans="1:2" x14ac:dyDescent="0.4">
      <c r="A13" t="s">
        <v>352</v>
      </c>
      <c r="B13" t="s">
        <v>353</v>
      </c>
    </row>
    <row r="14" spans="1:2" x14ac:dyDescent="0.4">
      <c r="A14" t="s">
        <v>354</v>
      </c>
      <c r="B14" t="s">
        <v>355</v>
      </c>
    </row>
    <row r="15" spans="1:2" x14ac:dyDescent="0.4">
      <c r="A15" t="s">
        <v>356</v>
      </c>
      <c r="B15" t="s">
        <v>357</v>
      </c>
    </row>
    <row r="16" spans="1:2" x14ac:dyDescent="0.4">
      <c r="A16" t="s">
        <v>358</v>
      </c>
      <c r="B16" t="s">
        <v>359</v>
      </c>
    </row>
    <row r="17" spans="1:2" x14ac:dyDescent="0.4">
      <c r="A17" t="s">
        <v>360</v>
      </c>
      <c r="B17" t="s">
        <v>361</v>
      </c>
    </row>
    <row r="18" spans="1:2" x14ac:dyDescent="0.4">
      <c r="A18" t="s">
        <v>362</v>
      </c>
      <c r="B18" t="s">
        <v>363</v>
      </c>
    </row>
    <row r="19" spans="1:2" x14ac:dyDescent="0.4">
      <c r="A19" t="s">
        <v>364</v>
      </c>
      <c r="B19" t="s">
        <v>365</v>
      </c>
    </row>
    <row r="20" spans="1:2" x14ac:dyDescent="0.4">
      <c r="A20" t="s">
        <v>366</v>
      </c>
      <c r="B20" t="s">
        <v>367</v>
      </c>
    </row>
    <row r="22" spans="1:2" x14ac:dyDescent="0.4">
      <c r="A22" s="16" t="s">
        <v>370</v>
      </c>
    </row>
    <row r="23" spans="1:2" x14ac:dyDescent="0.4">
      <c r="A23" s="15" t="s">
        <v>371</v>
      </c>
    </row>
    <row r="24" spans="1:2" x14ac:dyDescent="0.4">
      <c r="A24" t="s">
        <v>372</v>
      </c>
    </row>
    <row r="26" spans="1:2" x14ac:dyDescent="0.4">
      <c r="A26" s="15" t="s">
        <v>373</v>
      </c>
    </row>
    <row r="27" spans="1:2" x14ac:dyDescent="0.4">
      <c r="A27" t="s">
        <v>374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F4C3-488F-4FBD-B0BB-32901034D8E4}">
  <dimension ref="A1:J18"/>
  <sheetViews>
    <sheetView workbookViewId="0">
      <selection sqref="A1:XFD1"/>
    </sheetView>
  </sheetViews>
  <sheetFormatPr defaultRowHeight="14.6" x14ac:dyDescent="0.4"/>
  <cols>
    <col min="1" max="1" width="38.3046875" bestFit="1" customWidth="1"/>
    <col min="2" max="2" width="19.15234375" customWidth="1"/>
  </cols>
  <sheetData>
    <row r="1" spans="1:10" s="1" customFormat="1" x14ac:dyDescent="0.4">
      <c r="A1" s="1" t="s">
        <v>319</v>
      </c>
      <c r="B1" s="1" t="s">
        <v>27</v>
      </c>
      <c r="C1" s="1" t="s">
        <v>14</v>
      </c>
      <c r="D1" s="1" t="s">
        <v>0</v>
      </c>
      <c r="E1" s="1" t="s">
        <v>13</v>
      </c>
      <c r="F1" s="1" t="s">
        <v>12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4">
      <c r="A2" t="s">
        <v>121</v>
      </c>
      <c r="B2" t="s">
        <v>17</v>
      </c>
      <c r="C2">
        <v>1.8</v>
      </c>
      <c r="D2">
        <v>2.1</v>
      </c>
      <c r="E2">
        <v>1.7</v>
      </c>
      <c r="F2">
        <v>1.9</v>
      </c>
      <c r="G2">
        <v>1.6</v>
      </c>
      <c r="H2">
        <v>1.7</v>
      </c>
      <c r="I2">
        <v>1.8</v>
      </c>
      <c r="J2">
        <v>1.7</v>
      </c>
    </row>
    <row r="3" spans="1:10" x14ac:dyDescent="0.4">
      <c r="A3" t="s">
        <v>122</v>
      </c>
      <c r="B3" t="s">
        <v>17</v>
      </c>
      <c r="C3">
        <v>8</v>
      </c>
      <c r="D3">
        <v>7.6000000000000005</v>
      </c>
      <c r="E3">
        <v>8.1999999999999993</v>
      </c>
      <c r="F3">
        <v>7.6</v>
      </c>
      <c r="G3">
        <v>7.9</v>
      </c>
      <c r="H3">
        <v>8</v>
      </c>
      <c r="I3">
        <v>7.8</v>
      </c>
      <c r="J3">
        <v>7.9</v>
      </c>
    </row>
    <row r="4" spans="1:10" x14ac:dyDescent="0.4">
      <c r="A4" t="s">
        <v>123</v>
      </c>
      <c r="B4" t="s">
        <v>17</v>
      </c>
      <c r="C4">
        <v>35.4</v>
      </c>
      <c r="D4">
        <v>31.1</v>
      </c>
      <c r="E4">
        <v>26.1</v>
      </c>
      <c r="F4">
        <v>19.5</v>
      </c>
      <c r="G4">
        <v>20.2</v>
      </c>
      <c r="H4">
        <v>17.899999999999999</v>
      </c>
      <c r="I4">
        <v>18.899999999999999</v>
      </c>
      <c r="J4">
        <v>18.3</v>
      </c>
    </row>
    <row r="5" spans="1:10" x14ac:dyDescent="0.4">
      <c r="A5" t="s">
        <v>124</v>
      </c>
      <c r="B5" t="s">
        <v>17</v>
      </c>
      <c r="C5">
        <v>1.9</v>
      </c>
      <c r="D5">
        <v>4.8</v>
      </c>
      <c r="E5">
        <v>4.2</v>
      </c>
      <c r="F5">
        <v>4.0999999999999996</v>
      </c>
      <c r="G5">
        <v>4.0999999999999996</v>
      </c>
      <c r="H5">
        <v>4</v>
      </c>
      <c r="I5">
        <v>3.7</v>
      </c>
      <c r="J5">
        <v>4</v>
      </c>
    </row>
    <row r="6" spans="1:10" x14ac:dyDescent="0.4">
      <c r="A6" t="s">
        <v>125</v>
      </c>
      <c r="B6" t="s">
        <v>17</v>
      </c>
      <c r="C6">
        <v>1.7</v>
      </c>
      <c r="D6">
        <v>2</v>
      </c>
      <c r="E6">
        <v>1.8</v>
      </c>
      <c r="F6">
        <v>1.7</v>
      </c>
      <c r="G6">
        <v>1.5</v>
      </c>
      <c r="H6">
        <v>1.5</v>
      </c>
      <c r="I6">
        <v>3.7</v>
      </c>
      <c r="J6">
        <v>3.6</v>
      </c>
    </row>
    <row r="7" spans="1:10" x14ac:dyDescent="0.4">
      <c r="A7" t="s">
        <v>126</v>
      </c>
      <c r="B7" t="s">
        <v>17</v>
      </c>
      <c r="C7">
        <v>2.8</v>
      </c>
      <c r="D7">
        <v>2.6</v>
      </c>
      <c r="E7">
        <v>2.9</v>
      </c>
      <c r="F7">
        <v>1.9</v>
      </c>
      <c r="G7">
        <v>2.1</v>
      </c>
      <c r="H7">
        <v>2.2999999999999998</v>
      </c>
      <c r="I7">
        <v>2.1</v>
      </c>
      <c r="J7">
        <v>2</v>
      </c>
    </row>
    <row r="8" spans="1:10" x14ac:dyDescent="0.4">
      <c r="A8" t="s">
        <v>127</v>
      </c>
      <c r="B8" t="s">
        <v>17</v>
      </c>
      <c r="C8">
        <v>2.2999999999999998</v>
      </c>
      <c r="D8">
        <v>2.5</v>
      </c>
      <c r="E8">
        <v>2.5</v>
      </c>
      <c r="F8">
        <v>4.0999999999999996</v>
      </c>
      <c r="G8">
        <v>4.2</v>
      </c>
      <c r="H8">
        <v>5.9</v>
      </c>
      <c r="I8">
        <v>6.3</v>
      </c>
      <c r="J8">
        <v>6.2</v>
      </c>
    </row>
    <row r="9" spans="1:10" x14ac:dyDescent="0.4">
      <c r="A9" t="s">
        <v>128</v>
      </c>
      <c r="B9" t="s">
        <v>17</v>
      </c>
      <c r="C9">
        <v>2</v>
      </c>
      <c r="D9">
        <v>1.8</v>
      </c>
      <c r="E9">
        <v>1.9</v>
      </c>
      <c r="F9">
        <v>2.8</v>
      </c>
      <c r="G9">
        <v>2.8</v>
      </c>
      <c r="H9">
        <v>2.7</v>
      </c>
      <c r="I9">
        <v>2.5</v>
      </c>
      <c r="J9">
        <v>2.5</v>
      </c>
    </row>
    <row r="10" spans="1:10" x14ac:dyDescent="0.4">
      <c r="A10" t="s">
        <v>129</v>
      </c>
      <c r="B10" t="s">
        <v>17</v>
      </c>
      <c r="C10">
        <v>4.8</v>
      </c>
      <c r="D10">
        <v>5.4</v>
      </c>
      <c r="E10">
        <v>4.8</v>
      </c>
      <c r="F10">
        <v>4.9000000000000004</v>
      </c>
      <c r="G10">
        <v>3.9</v>
      </c>
      <c r="H10">
        <v>6.4</v>
      </c>
      <c r="I10">
        <v>3.9</v>
      </c>
      <c r="J10">
        <v>4.4000000000000004</v>
      </c>
    </row>
    <row r="11" spans="1:10" x14ac:dyDescent="0.4">
      <c r="A11" t="s">
        <v>130</v>
      </c>
      <c r="B11" t="s">
        <v>17</v>
      </c>
      <c r="C11">
        <v>4.5</v>
      </c>
      <c r="D11">
        <v>5</v>
      </c>
      <c r="E11">
        <v>1.1000000000000001</v>
      </c>
      <c r="F11">
        <v>9.6999999999999993</v>
      </c>
      <c r="G11">
        <v>10.8</v>
      </c>
      <c r="H11">
        <v>11.7</v>
      </c>
      <c r="I11">
        <v>10.9</v>
      </c>
      <c r="J11">
        <v>4.8</v>
      </c>
    </row>
    <row r="12" spans="1:10" x14ac:dyDescent="0.4">
      <c r="A12" t="s">
        <v>131</v>
      </c>
      <c r="B12" t="s">
        <v>17</v>
      </c>
      <c r="C12">
        <v>2.2999999999999998</v>
      </c>
      <c r="D12">
        <v>2.4</v>
      </c>
      <c r="E12">
        <v>2.7</v>
      </c>
      <c r="F12">
        <v>2</v>
      </c>
      <c r="G12">
        <v>2.1</v>
      </c>
      <c r="H12">
        <v>2.1</v>
      </c>
      <c r="I12">
        <v>2</v>
      </c>
      <c r="J12">
        <v>2.4</v>
      </c>
    </row>
    <row r="13" spans="1:10" x14ac:dyDescent="0.4">
      <c r="A13" t="s">
        <v>132</v>
      </c>
      <c r="B13" t="s">
        <v>17</v>
      </c>
      <c r="C13">
        <v>1.3</v>
      </c>
      <c r="D13">
        <v>1.3</v>
      </c>
      <c r="E13">
        <v>1.4</v>
      </c>
      <c r="F13">
        <v>1.4</v>
      </c>
      <c r="G13">
        <v>1.3</v>
      </c>
      <c r="H13">
        <v>1.5</v>
      </c>
      <c r="I13">
        <v>1.4</v>
      </c>
      <c r="J13">
        <v>1.3</v>
      </c>
    </row>
    <row r="14" spans="1:10" x14ac:dyDescent="0.4">
      <c r="A14" t="s">
        <v>133</v>
      </c>
      <c r="B14" t="s">
        <v>17</v>
      </c>
      <c r="C14">
        <v>2.7</v>
      </c>
      <c r="D14">
        <v>2.4</v>
      </c>
      <c r="E14">
        <v>2.4</v>
      </c>
      <c r="F14">
        <v>1.9</v>
      </c>
      <c r="G14">
        <v>1.9</v>
      </c>
      <c r="H14">
        <v>1.4</v>
      </c>
      <c r="I14">
        <v>1.5</v>
      </c>
      <c r="J14">
        <v>1.5</v>
      </c>
    </row>
    <row r="15" spans="1:10" x14ac:dyDescent="0.4">
      <c r="A15" t="s">
        <v>297</v>
      </c>
      <c r="B15" t="s">
        <v>17</v>
      </c>
      <c r="C15">
        <v>73.2</v>
      </c>
      <c r="D15">
        <v>72.900000000000006</v>
      </c>
      <c r="E15">
        <v>63.4</v>
      </c>
      <c r="F15">
        <v>65.2</v>
      </c>
      <c r="G15">
        <v>66.2</v>
      </c>
      <c r="H15">
        <v>69</v>
      </c>
      <c r="I15">
        <v>68.3</v>
      </c>
      <c r="J15">
        <v>62.4</v>
      </c>
    </row>
    <row r="16" spans="1:10" x14ac:dyDescent="0.4">
      <c r="A16" t="s">
        <v>134</v>
      </c>
      <c r="B16" t="s">
        <v>17</v>
      </c>
      <c r="C16">
        <v>1.7</v>
      </c>
      <c r="D16">
        <v>1.9</v>
      </c>
      <c r="E16">
        <v>1.7</v>
      </c>
      <c r="F16">
        <v>1.7</v>
      </c>
      <c r="G16">
        <v>1.8</v>
      </c>
      <c r="H16">
        <v>1.9</v>
      </c>
      <c r="I16">
        <v>1.8</v>
      </c>
      <c r="J16">
        <v>1.8</v>
      </c>
    </row>
    <row r="17" spans="1:10" x14ac:dyDescent="0.4">
      <c r="A17" t="s">
        <v>298</v>
      </c>
      <c r="B17" t="s">
        <v>28</v>
      </c>
      <c r="C17">
        <v>610.9</v>
      </c>
      <c r="D17">
        <v>649.79999999999995</v>
      </c>
      <c r="E17">
        <v>688.1</v>
      </c>
      <c r="F17">
        <v>726.5</v>
      </c>
      <c r="G17">
        <v>764.5</v>
      </c>
      <c r="H17">
        <v>803.1</v>
      </c>
      <c r="I17">
        <v>843.1</v>
      </c>
      <c r="J17">
        <v>884</v>
      </c>
    </row>
    <row r="18" spans="1:10" x14ac:dyDescent="0.4">
      <c r="A18" t="s">
        <v>135</v>
      </c>
      <c r="B18" t="s">
        <v>295</v>
      </c>
      <c r="C18">
        <f t="shared" ref="C18:J18" si="0">SUBTOTAL(109,C16:C17)</f>
        <v>612.6</v>
      </c>
      <c r="D18">
        <f t="shared" si="0"/>
        <v>651.69999999999993</v>
      </c>
      <c r="E18">
        <f t="shared" si="0"/>
        <v>689.80000000000007</v>
      </c>
      <c r="F18">
        <f t="shared" si="0"/>
        <v>728.2</v>
      </c>
      <c r="G18">
        <f t="shared" si="0"/>
        <v>766.3</v>
      </c>
      <c r="H18">
        <f t="shared" si="0"/>
        <v>805</v>
      </c>
      <c r="I18">
        <f t="shared" si="0"/>
        <v>844.9</v>
      </c>
      <c r="J18">
        <f t="shared" si="0"/>
        <v>885.8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EA1F-6A82-4FD0-9AD5-3CC2B9BD8181}">
  <dimension ref="A1:K21"/>
  <sheetViews>
    <sheetView workbookViewId="0">
      <selection activeCell="A26" sqref="A26"/>
    </sheetView>
  </sheetViews>
  <sheetFormatPr defaultRowHeight="14.6" x14ac:dyDescent="0.4"/>
  <cols>
    <col min="1" max="1" width="71.15234375" bestFit="1" customWidth="1"/>
    <col min="2" max="2" width="23.3828125" bestFit="1" customWidth="1"/>
    <col min="3" max="3" width="19.15234375" customWidth="1"/>
  </cols>
  <sheetData>
    <row r="1" spans="1:11" s="1" customFormat="1" x14ac:dyDescent="0.4">
      <c r="A1" s="1" t="s">
        <v>320</v>
      </c>
      <c r="B1" s="1" t="s">
        <v>26</v>
      </c>
      <c r="C1" s="1" t="s">
        <v>27</v>
      </c>
      <c r="D1" s="1" t="s">
        <v>14</v>
      </c>
      <c r="E1" s="1" t="s">
        <v>0</v>
      </c>
      <c r="F1" s="1" t="s">
        <v>13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">
      <c r="A2" t="s">
        <v>136</v>
      </c>
      <c r="B2" t="s">
        <v>137</v>
      </c>
      <c r="C2" t="s">
        <v>17</v>
      </c>
      <c r="D2">
        <v>1986.2</v>
      </c>
      <c r="E2">
        <v>1783.7</v>
      </c>
      <c r="F2">
        <v>1475.6</v>
      </c>
      <c r="G2">
        <v>1613</v>
      </c>
      <c r="H2">
        <v>1527.9</v>
      </c>
      <c r="I2">
        <v>1409.6</v>
      </c>
      <c r="J2">
        <v>1355.2</v>
      </c>
      <c r="K2">
        <v>1644.8</v>
      </c>
    </row>
    <row r="3" spans="1:11" x14ac:dyDescent="0.4">
      <c r="A3" t="s">
        <v>138</v>
      </c>
      <c r="B3" t="s">
        <v>137</v>
      </c>
      <c r="C3" t="s">
        <v>17</v>
      </c>
      <c r="D3">
        <v>3773</v>
      </c>
      <c r="E3">
        <v>5252.6</v>
      </c>
      <c r="F3">
        <v>6407</v>
      </c>
      <c r="G3">
        <v>7115</v>
      </c>
      <c r="H3">
        <v>7750.3</v>
      </c>
      <c r="I3">
        <v>8160.2</v>
      </c>
      <c r="J3">
        <v>8366</v>
      </c>
      <c r="K3">
        <v>8624.2999999999993</v>
      </c>
    </row>
    <row r="4" spans="1:11" x14ac:dyDescent="0.4">
      <c r="A4" t="s">
        <v>139</v>
      </c>
      <c r="B4" t="s">
        <v>137</v>
      </c>
      <c r="C4" t="s">
        <v>17</v>
      </c>
      <c r="D4">
        <v>677.5</v>
      </c>
      <c r="E4">
        <v>846</v>
      </c>
      <c r="F4">
        <v>1016.4</v>
      </c>
      <c r="G4">
        <v>1194.7</v>
      </c>
      <c r="H4">
        <v>1363.1</v>
      </c>
      <c r="I4">
        <v>1534.1</v>
      </c>
      <c r="J4">
        <v>1688.2</v>
      </c>
      <c r="K4">
        <v>1825.3</v>
      </c>
    </row>
    <row r="5" spans="1:11" x14ac:dyDescent="0.4">
      <c r="A5" t="s">
        <v>140</v>
      </c>
      <c r="B5" t="s">
        <v>137</v>
      </c>
      <c r="C5" t="s">
        <v>17</v>
      </c>
      <c r="D5">
        <v>551.29999999999995</v>
      </c>
      <c r="E5">
        <v>593.6</v>
      </c>
      <c r="F5">
        <v>705.3</v>
      </c>
      <c r="G5">
        <v>807.5</v>
      </c>
      <c r="H5">
        <v>963.1</v>
      </c>
      <c r="I5">
        <v>1044.7</v>
      </c>
      <c r="J5">
        <v>1135.4000000000001</v>
      </c>
      <c r="K5">
        <v>1209.8</v>
      </c>
    </row>
    <row r="6" spans="1:11" x14ac:dyDescent="0.4">
      <c r="A6" t="s">
        <v>141</v>
      </c>
      <c r="B6" t="s">
        <v>137</v>
      </c>
      <c r="C6" t="s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123</v>
      </c>
      <c r="J6">
        <v>287.10000000000002</v>
      </c>
      <c r="K6">
        <v>334.1</v>
      </c>
    </row>
    <row r="7" spans="1:11" x14ac:dyDescent="0.4">
      <c r="A7" t="s">
        <v>142</v>
      </c>
      <c r="B7" t="s">
        <v>137</v>
      </c>
      <c r="C7" t="s">
        <v>17</v>
      </c>
      <c r="D7">
        <v>6988</v>
      </c>
      <c r="E7">
        <v>8475.9</v>
      </c>
      <c r="F7">
        <v>9604.2999999999993</v>
      </c>
      <c r="G7">
        <v>10730.2</v>
      </c>
      <c r="H7">
        <v>11577.4</v>
      </c>
      <c r="I7">
        <v>12271.6</v>
      </c>
      <c r="J7">
        <v>12831.9</v>
      </c>
      <c r="K7">
        <v>13638.3</v>
      </c>
    </row>
    <row r="8" spans="1:11" x14ac:dyDescent="0.4">
      <c r="A8" t="s">
        <v>143</v>
      </c>
      <c r="B8" t="s">
        <v>137</v>
      </c>
      <c r="C8" t="s">
        <v>17</v>
      </c>
      <c r="D8">
        <v>563.9</v>
      </c>
      <c r="E8">
        <v>546.9</v>
      </c>
      <c r="F8">
        <v>522.70000000000005</v>
      </c>
      <c r="G8">
        <v>539.4</v>
      </c>
      <c r="H8">
        <v>398.9</v>
      </c>
      <c r="I8">
        <v>513.4</v>
      </c>
      <c r="J8">
        <v>292</v>
      </c>
      <c r="K8">
        <v>535.1</v>
      </c>
    </row>
    <row r="9" spans="1:11" x14ac:dyDescent="0.4">
      <c r="A9" t="s">
        <v>144</v>
      </c>
      <c r="B9" t="s">
        <v>137</v>
      </c>
      <c r="C9" t="s">
        <v>17</v>
      </c>
      <c r="D9">
        <v>-33.9</v>
      </c>
      <c r="E9">
        <v>-33.9</v>
      </c>
      <c r="F9">
        <v>-29.5</v>
      </c>
      <c r="G9">
        <v>-19.2</v>
      </c>
      <c r="H9">
        <v>-24.5</v>
      </c>
      <c r="I9">
        <v>-29.4</v>
      </c>
      <c r="J9">
        <v>-31.4</v>
      </c>
      <c r="K9">
        <v>-33.799999999999997</v>
      </c>
    </row>
    <row r="10" spans="1:11" x14ac:dyDescent="0.4">
      <c r="A10" t="s">
        <v>98</v>
      </c>
      <c r="B10" t="s">
        <v>137</v>
      </c>
      <c r="C10" t="s">
        <v>17</v>
      </c>
      <c r="D10">
        <v>-587.29999999999995</v>
      </c>
      <c r="E10">
        <v>-582.79999999999995</v>
      </c>
      <c r="F10">
        <v>-568.79999999999995</v>
      </c>
      <c r="G10">
        <v>-583.79999999999995</v>
      </c>
      <c r="H10">
        <v>-612.6</v>
      </c>
      <c r="I10">
        <v>-606.1</v>
      </c>
      <c r="J10">
        <v>-625.29999999999995</v>
      </c>
      <c r="K10">
        <v>-684.4</v>
      </c>
    </row>
    <row r="11" spans="1:11" x14ac:dyDescent="0.4">
      <c r="A11" t="s">
        <v>99</v>
      </c>
      <c r="B11" t="s">
        <v>137</v>
      </c>
      <c r="C11" t="s">
        <v>17</v>
      </c>
      <c r="D11">
        <v>-148.1</v>
      </c>
      <c r="E11">
        <v>-155.9</v>
      </c>
      <c r="F11">
        <v>-167</v>
      </c>
      <c r="G11">
        <v>-192.2</v>
      </c>
      <c r="H11">
        <v>-187.7</v>
      </c>
      <c r="I11">
        <v>-199.5</v>
      </c>
      <c r="J11">
        <v>-187</v>
      </c>
      <c r="K11">
        <v>-183.3</v>
      </c>
    </row>
    <row r="12" spans="1:11" x14ac:dyDescent="0.4">
      <c r="A12" t="s">
        <v>145</v>
      </c>
      <c r="B12" t="s">
        <v>137</v>
      </c>
      <c r="C12" t="s">
        <v>17</v>
      </c>
      <c r="D12">
        <v>6782.5999999999995</v>
      </c>
      <c r="E12">
        <v>8250.2000000000007</v>
      </c>
      <c r="F12">
        <v>9361.7000000000007</v>
      </c>
      <c r="G12">
        <v>10474.4</v>
      </c>
      <c r="H12">
        <v>11151.499999999998</v>
      </c>
      <c r="I12">
        <v>11950</v>
      </c>
      <c r="J12">
        <v>12280.2</v>
      </c>
      <c r="K12">
        <v>13271.900000000001</v>
      </c>
    </row>
    <row r="13" spans="1:11" x14ac:dyDescent="0.4">
      <c r="A13" t="s">
        <v>133</v>
      </c>
      <c r="B13" t="s">
        <v>146</v>
      </c>
      <c r="C13" t="s">
        <v>17</v>
      </c>
      <c r="D13">
        <v>22.6</v>
      </c>
      <c r="E13">
        <v>23.4</v>
      </c>
      <c r="F13">
        <v>24.4</v>
      </c>
      <c r="G13">
        <v>24</v>
      </c>
      <c r="H13">
        <v>24.8</v>
      </c>
      <c r="I13">
        <v>23.6</v>
      </c>
      <c r="J13">
        <v>23.7</v>
      </c>
      <c r="K13">
        <v>23.8</v>
      </c>
    </row>
    <row r="14" spans="1:11" x14ac:dyDescent="0.4">
      <c r="A14" t="s">
        <v>147</v>
      </c>
      <c r="B14" t="s">
        <v>146</v>
      </c>
      <c r="C14" t="s">
        <v>17</v>
      </c>
      <c r="D14">
        <v>0.4</v>
      </c>
      <c r="E14">
        <v>0.3</v>
      </c>
      <c r="F14">
        <v>0.3</v>
      </c>
      <c r="G14">
        <v>0.3</v>
      </c>
      <c r="H14">
        <v>0.2</v>
      </c>
      <c r="I14">
        <v>0.2</v>
      </c>
      <c r="J14">
        <v>0.2</v>
      </c>
      <c r="K14">
        <v>0.2</v>
      </c>
    </row>
    <row r="15" spans="1:11" x14ac:dyDescent="0.4">
      <c r="A15" t="s">
        <v>148</v>
      </c>
      <c r="B15" t="s">
        <v>146</v>
      </c>
      <c r="C15" t="s">
        <v>17</v>
      </c>
      <c r="D15">
        <v>23</v>
      </c>
      <c r="E15">
        <v>23.7</v>
      </c>
      <c r="F15">
        <v>24.7</v>
      </c>
      <c r="G15">
        <v>24.3</v>
      </c>
      <c r="H15">
        <v>25</v>
      </c>
      <c r="I15">
        <v>23.8</v>
      </c>
      <c r="J15">
        <v>23.9</v>
      </c>
      <c r="K15">
        <v>24</v>
      </c>
    </row>
    <row r="16" spans="1:11" x14ac:dyDescent="0.4">
      <c r="A16" t="s">
        <v>149</v>
      </c>
      <c r="B16" t="s">
        <v>149</v>
      </c>
      <c r="C16" t="s">
        <v>17</v>
      </c>
      <c r="D16">
        <v>41.7</v>
      </c>
      <c r="E16">
        <v>47.4</v>
      </c>
      <c r="F16">
        <v>51.9</v>
      </c>
      <c r="G16">
        <v>57.6</v>
      </c>
      <c r="H16">
        <v>51.6</v>
      </c>
      <c r="I16">
        <v>54.2</v>
      </c>
      <c r="J16">
        <v>56.1</v>
      </c>
      <c r="K16">
        <v>57.5</v>
      </c>
    </row>
    <row r="17" spans="1:11" x14ac:dyDescent="0.4">
      <c r="A17" t="s">
        <v>150</v>
      </c>
      <c r="B17" t="s">
        <v>202</v>
      </c>
      <c r="C17" t="s">
        <v>17</v>
      </c>
      <c r="D17">
        <v>6824.2999999999993</v>
      </c>
      <c r="E17">
        <v>8297.6</v>
      </c>
      <c r="F17">
        <v>9413.6</v>
      </c>
      <c r="G17">
        <v>10532</v>
      </c>
      <c r="H17">
        <v>11203.099999999999</v>
      </c>
      <c r="I17">
        <v>12004.2</v>
      </c>
      <c r="J17">
        <v>12336.300000000001</v>
      </c>
      <c r="K17">
        <v>13329.400000000001</v>
      </c>
    </row>
    <row r="18" spans="1:11" x14ac:dyDescent="0.4">
      <c r="A18" s="5" t="s">
        <v>151</v>
      </c>
      <c r="B18" s="6" t="s">
        <v>151</v>
      </c>
      <c r="C18" s="6" t="s">
        <v>28</v>
      </c>
      <c r="D18" s="6">
        <v>3005.2</v>
      </c>
      <c r="E18" s="6">
        <v>3098.4</v>
      </c>
      <c r="F18" s="6">
        <v>3100.9</v>
      </c>
      <c r="G18" s="6">
        <v>3117.8</v>
      </c>
      <c r="H18" s="6">
        <v>3089.7</v>
      </c>
      <c r="I18" s="6">
        <v>3029.9</v>
      </c>
      <c r="J18" s="6">
        <v>3032</v>
      </c>
      <c r="K18" s="8">
        <v>3049.1</v>
      </c>
    </row>
    <row r="19" spans="1:11" x14ac:dyDescent="0.4">
      <c r="A19" s="4" t="s">
        <v>152</v>
      </c>
      <c r="B19" s="3" t="s">
        <v>151</v>
      </c>
      <c r="C19" s="3" t="s">
        <v>28</v>
      </c>
      <c r="D19" s="3">
        <v>1</v>
      </c>
      <c r="E19" s="3">
        <v>1.6</v>
      </c>
      <c r="F19" s="3">
        <v>2.2000000000000002</v>
      </c>
      <c r="G19" s="3">
        <v>0.9</v>
      </c>
      <c r="H19" s="3">
        <v>2.2999999999999998</v>
      </c>
      <c r="I19" s="3">
        <v>2.5</v>
      </c>
      <c r="J19" s="3">
        <v>2.2999999999999998</v>
      </c>
      <c r="K19" s="7">
        <v>2.6</v>
      </c>
    </row>
    <row r="20" spans="1:11" x14ac:dyDescent="0.4">
      <c r="A20" t="s">
        <v>296</v>
      </c>
      <c r="B20" t="s">
        <v>202</v>
      </c>
      <c r="C20" t="s">
        <v>28</v>
      </c>
      <c r="D20">
        <f>D18+D19</f>
        <v>3006.2</v>
      </c>
      <c r="E20">
        <f t="shared" ref="E20:K20" si="0">E18+E19</f>
        <v>3100</v>
      </c>
      <c r="F20">
        <f t="shared" si="0"/>
        <v>3103.1</v>
      </c>
      <c r="G20">
        <f t="shared" si="0"/>
        <v>3118.7000000000003</v>
      </c>
      <c r="H20">
        <f t="shared" si="0"/>
        <v>3092</v>
      </c>
      <c r="I20">
        <f t="shared" si="0"/>
        <v>3032.4</v>
      </c>
      <c r="J20">
        <f t="shared" si="0"/>
        <v>3034.3</v>
      </c>
      <c r="K20">
        <f t="shared" si="0"/>
        <v>3051.7</v>
      </c>
    </row>
    <row r="21" spans="1:11" x14ac:dyDescent="0.4">
      <c r="A21" t="s">
        <v>306</v>
      </c>
      <c r="B21" t="s">
        <v>202</v>
      </c>
      <c r="C21" t="s">
        <v>202</v>
      </c>
      <c r="D21">
        <f>D17+D20</f>
        <v>9830.5</v>
      </c>
      <c r="E21">
        <f t="shared" ref="E21:K21" si="1">E17+E20</f>
        <v>11397.6</v>
      </c>
      <c r="F21">
        <f t="shared" si="1"/>
        <v>12516.7</v>
      </c>
      <c r="G21">
        <f t="shared" si="1"/>
        <v>13650.7</v>
      </c>
      <c r="H21">
        <f t="shared" si="1"/>
        <v>14295.099999999999</v>
      </c>
      <c r="I21">
        <f t="shared" si="1"/>
        <v>15036.6</v>
      </c>
      <c r="J21">
        <f t="shared" si="1"/>
        <v>15370.600000000002</v>
      </c>
      <c r="K21">
        <f t="shared" si="1"/>
        <v>16381.100000000002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FD53-31D8-4336-A1EB-517F84EC511C}">
  <dimension ref="A1:K19"/>
  <sheetViews>
    <sheetView workbookViewId="0">
      <selection sqref="A1:XFD1"/>
    </sheetView>
  </sheetViews>
  <sheetFormatPr defaultRowHeight="14.6" x14ac:dyDescent="0.4"/>
  <cols>
    <col min="1" max="1" width="57.84375" bestFit="1" customWidth="1"/>
    <col min="2" max="2" width="11" customWidth="1"/>
    <col min="3" max="3" width="19.15234375" customWidth="1"/>
  </cols>
  <sheetData>
    <row r="1" spans="1:11" s="1" customFormat="1" x14ac:dyDescent="0.4">
      <c r="A1" s="1" t="s">
        <v>321</v>
      </c>
      <c r="B1" s="1" t="s">
        <v>26</v>
      </c>
      <c r="C1" s="1" t="s">
        <v>27</v>
      </c>
      <c r="D1" s="1" t="s">
        <v>14</v>
      </c>
      <c r="E1" s="1" t="s">
        <v>0</v>
      </c>
      <c r="F1" s="1" t="s">
        <v>13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">
      <c r="A2" t="s">
        <v>153</v>
      </c>
      <c r="B2" t="s">
        <v>154</v>
      </c>
      <c r="C2" t="s">
        <v>17</v>
      </c>
      <c r="D2">
        <v>1529.4</v>
      </c>
      <c r="E2">
        <v>1632.9</v>
      </c>
      <c r="F2">
        <v>1619.7</v>
      </c>
      <c r="G2">
        <v>1772.3</v>
      </c>
      <c r="H2">
        <v>1867.9</v>
      </c>
      <c r="I2">
        <v>1905.2</v>
      </c>
      <c r="J2">
        <v>1945</v>
      </c>
      <c r="K2">
        <v>1910.7</v>
      </c>
    </row>
    <row r="3" spans="1:11" x14ac:dyDescent="0.4">
      <c r="A3" t="s">
        <v>155</v>
      </c>
      <c r="B3" t="s">
        <v>154</v>
      </c>
      <c r="C3" t="s">
        <v>17</v>
      </c>
      <c r="D3">
        <v>352.2</v>
      </c>
      <c r="E3">
        <v>355.5</v>
      </c>
      <c r="F3">
        <v>342.5</v>
      </c>
      <c r="G3">
        <v>328.1</v>
      </c>
      <c r="H3">
        <v>326.7</v>
      </c>
      <c r="I3">
        <v>336.8</v>
      </c>
      <c r="J3">
        <v>364</v>
      </c>
      <c r="K3">
        <v>352.3</v>
      </c>
    </row>
    <row r="4" spans="1:11" x14ac:dyDescent="0.4">
      <c r="A4" t="s">
        <v>156</v>
      </c>
      <c r="B4" t="s">
        <v>154</v>
      </c>
      <c r="C4" t="s">
        <v>17</v>
      </c>
      <c r="D4">
        <v>39.700000000000003</v>
      </c>
      <c r="E4">
        <v>44</v>
      </c>
      <c r="F4">
        <v>44.6</v>
      </c>
      <c r="G4">
        <v>47.2</v>
      </c>
      <c r="H4">
        <v>47.6</v>
      </c>
      <c r="I4">
        <v>48.3</v>
      </c>
      <c r="J4">
        <v>49.6</v>
      </c>
      <c r="K4">
        <v>50.9</v>
      </c>
    </row>
    <row r="5" spans="1:11" x14ac:dyDescent="0.4">
      <c r="A5" t="s">
        <v>157</v>
      </c>
      <c r="B5" t="s">
        <v>154</v>
      </c>
      <c r="C5" t="s">
        <v>17</v>
      </c>
      <c r="D5">
        <v>17.899999999999999</v>
      </c>
      <c r="E5">
        <v>21.8</v>
      </c>
      <c r="F5">
        <v>24.2</v>
      </c>
      <c r="G5">
        <v>27</v>
      </c>
      <c r="H5">
        <v>27.4</v>
      </c>
      <c r="I5">
        <v>28.3</v>
      </c>
      <c r="J5">
        <v>28.1</v>
      </c>
      <c r="K5">
        <v>30.1</v>
      </c>
    </row>
    <row r="6" spans="1:11" x14ac:dyDescent="0.4">
      <c r="A6" t="s">
        <v>158</v>
      </c>
      <c r="B6" t="s">
        <v>154</v>
      </c>
      <c r="C6" t="s">
        <v>17</v>
      </c>
      <c r="D6">
        <v>0.3</v>
      </c>
      <c r="E6">
        <v>0.4</v>
      </c>
      <c r="F6">
        <v>1.6</v>
      </c>
      <c r="G6">
        <v>0.8</v>
      </c>
      <c r="H6">
        <v>0.8</v>
      </c>
      <c r="I6">
        <v>0.9</v>
      </c>
      <c r="J6">
        <v>0.9</v>
      </c>
      <c r="K6">
        <v>1</v>
      </c>
    </row>
    <row r="7" spans="1:11" x14ac:dyDescent="0.4">
      <c r="A7" t="s">
        <v>159</v>
      </c>
      <c r="B7" t="s">
        <v>154</v>
      </c>
      <c r="C7" t="s">
        <v>17</v>
      </c>
      <c r="D7">
        <v>1939.5</v>
      </c>
      <c r="E7">
        <v>2054.6</v>
      </c>
      <c r="F7">
        <v>2032.6</v>
      </c>
      <c r="G7">
        <v>2175.4</v>
      </c>
      <c r="H7">
        <v>2270.4</v>
      </c>
      <c r="I7">
        <v>2319.5</v>
      </c>
      <c r="J7">
        <v>2387.6</v>
      </c>
      <c r="K7">
        <v>2345</v>
      </c>
    </row>
    <row r="8" spans="1:11" x14ac:dyDescent="0.4">
      <c r="A8" t="s">
        <v>153</v>
      </c>
      <c r="B8" t="s">
        <v>160</v>
      </c>
      <c r="C8" t="s">
        <v>17</v>
      </c>
      <c r="D8">
        <v>1177.0999999999999</v>
      </c>
      <c r="E8">
        <v>1262.7</v>
      </c>
      <c r="F8">
        <v>1361.3</v>
      </c>
      <c r="G8">
        <v>1482</v>
      </c>
      <c r="H8">
        <v>1524.2</v>
      </c>
      <c r="I8">
        <v>1565.1</v>
      </c>
      <c r="J8">
        <v>1563.2</v>
      </c>
      <c r="K8">
        <v>1490.6</v>
      </c>
    </row>
    <row r="9" spans="1:11" x14ac:dyDescent="0.4">
      <c r="A9" t="s">
        <v>155</v>
      </c>
      <c r="B9" t="s">
        <v>160</v>
      </c>
      <c r="C9" t="s">
        <v>17</v>
      </c>
      <c r="D9">
        <v>825.8</v>
      </c>
      <c r="E9">
        <v>904.7</v>
      </c>
      <c r="F9">
        <v>842.3</v>
      </c>
      <c r="G9">
        <v>833.3</v>
      </c>
      <c r="H9">
        <v>747.6</v>
      </c>
      <c r="I9">
        <v>2007.1</v>
      </c>
      <c r="J9">
        <v>2018.6</v>
      </c>
      <c r="K9">
        <v>2496.3000000000002</v>
      </c>
    </row>
    <row r="10" spans="1:11" x14ac:dyDescent="0.4">
      <c r="A10" t="s">
        <v>156</v>
      </c>
      <c r="B10" t="s">
        <v>160</v>
      </c>
      <c r="C10" t="s">
        <v>17</v>
      </c>
      <c r="D10">
        <v>12.1</v>
      </c>
      <c r="E10">
        <v>11.7</v>
      </c>
      <c r="F10">
        <v>11.1</v>
      </c>
      <c r="G10">
        <v>10.6</v>
      </c>
      <c r="H10">
        <v>9.9</v>
      </c>
      <c r="I10">
        <v>9.1</v>
      </c>
      <c r="J10">
        <v>8.4</v>
      </c>
      <c r="K10">
        <v>7.7</v>
      </c>
    </row>
    <row r="11" spans="1:11" x14ac:dyDescent="0.4">
      <c r="A11" t="s">
        <v>157</v>
      </c>
      <c r="B11" t="s">
        <v>160</v>
      </c>
      <c r="C11" t="s">
        <v>17</v>
      </c>
      <c r="D11">
        <v>8.1</v>
      </c>
      <c r="E11">
        <v>8.3000000000000007</v>
      </c>
      <c r="F11">
        <v>8.3000000000000007</v>
      </c>
      <c r="G11">
        <v>8.6</v>
      </c>
      <c r="H11">
        <v>9</v>
      </c>
      <c r="I11">
        <v>8.8000000000000007</v>
      </c>
      <c r="J11">
        <v>8.3000000000000007</v>
      </c>
      <c r="K11">
        <v>8.3000000000000007</v>
      </c>
    </row>
    <row r="12" spans="1:11" x14ac:dyDescent="0.4">
      <c r="A12" t="s">
        <v>158</v>
      </c>
      <c r="B12" t="s">
        <v>160</v>
      </c>
      <c r="C12" t="s">
        <v>17</v>
      </c>
      <c r="D12">
        <v>3.6</v>
      </c>
      <c r="E12">
        <v>3.5</v>
      </c>
      <c r="F12">
        <v>2.9</v>
      </c>
      <c r="G12">
        <v>2.5</v>
      </c>
      <c r="H12">
        <v>2.4</v>
      </c>
      <c r="I12">
        <v>2.5</v>
      </c>
      <c r="J12">
        <v>2</v>
      </c>
      <c r="K12">
        <v>2.2000000000000002</v>
      </c>
    </row>
    <row r="13" spans="1:11" x14ac:dyDescent="0.4">
      <c r="A13" t="s">
        <v>161</v>
      </c>
      <c r="B13" t="s">
        <v>160</v>
      </c>
      <c r="C13" t="s">
        <v>17</v>
      </c>
      <c r="D13">
        <v>1317.5</v>
      </c>
      <c r="E13">
        <v>1474.8</v>
      </c>
      <c r="F13">
        <v>1533.7</v>
      </c>
      <c r="G13">
        <v>1761.6</v>
      </c>
      <c r="H13">
        <v>1974.8</v>
      </c>
      <c r="I13">
        <v>760.5</v>
      </c>
      <c r="J13">
        <v>731.2</v>
      </c>
      <c r="K13">
        <v>799.7</v>
      </c>
    </row>
    <row r="14" spans="1:11" x14ac:dyDescent="0.4">
      <c r="A14" t="s">
        <v>162</v>
      </c>
      <c r="B14" t="s">
        <v>160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53.1</v>
      </c>
      <c r="K14">
        <v>59.6</v>
      </c>
    </row>
    <row r="15" spans="1:11" x14ac:dyDescent="0.4">
      <c r="A15" t="s">
        <v>159</v>
      </c>
      <c r="B15" t="s">
        <v>202</v>
      </c>
      <c r="C15" t="s">
        <v>17</v>
      </c>
      <c r="D15">
        <v>3344.2</v>
      </c>
      <c r="E15">
        <v>3665.7</v>
      </c>
      <c r="F15">
        <v>3759.6</v>
      </c>
      <c r="G15">
        <v>4098.6000000000004</v>
      </c>
      <c r="H15">
        <v>4267.8999999999996</v>
      </c>
      <c r="I15">
        <v>4353.1000000000004</v>
      </c>
      <c r="J15">
        <v>4384.8</v>
      </c>
      <c r="K15">
        <v>4864.3999999999996</v>
      </c>
    </row>
    <row r="16" spans="1:11" x14ac:dyDescent="0.4">
      <c r="A16" s="5" t="s">
        <v>163</v>
      </c>
      <c r="B16" s="6" t="s">
        <v>165</v>
      </c>
      <c r="C16" s="6" t="s">
        <v>28</v>
      </c>
      <c r="D16" s="6">
        <v>1461.9</v>
      </c>
      <c r="E16" s="6">
        <v>1512.3</v>
      </c>
      <c r="F16" s="6">
        <v>1455.9</v>
      </c>
      <c r="G16" s="6">
        <v>1649</v>
      </c>
      <c r="H16" s="6">
        <v>1601.5</v>
      </c>
      <c r="I16" s="6">
        <v>1385.1</v>
      </c>
      <c r="J16" s="6">
        <v>1561.3</v>
      </c>
      <c r="K16" s="8">
        <v>1865.2</v>
      </c>
    </row>
    <row r="17" spans="1:11" x14ac:dyDescent="0.4">
      <c r="A17" s="4" t="s">
        <v>164</v>
      </c>
      <c r="B17" s="3" t="s">
        <v>165</v>
      </c>
      <c r="C17" s="3" t="s">
        <v>28</v>
      </c>
      <c r="D17" s="3">
        <v>2414.6999999999998</v>
      </c>
      <c r="E17" s="3">
        <v>2669.6</v>
      </c>
      <c r="F17" s="3">
        <v>3048.2</v>
      </c>
      <c r="G17" s="3">
        <v>3046.8</v>
      </c>
      <c r="H17" s="3">
        <v>3284.2</v>
      </c>
      <c r="I17" s="3">
        <v>3723.6</v>
      </c>
      <c r="J17" s="3">
        <v>3798</v>
      </c>
      <c r="K17" s="7">
        <v>3736.6</v>
      </c>
    </row>
    <row r="18" spans="1:11" x14ac:dyDescent="0.4">
      <c r="A18" t="s">
        <v>296</v>
      </c>
      <c r="B18" t="s">
        <v>202</v>
      </c>
      <c r="C18" t="s">
        <v>28</v>
      </c>
      <c r="D18">
        <f>D16+D17</f>
        <v>3876.6</v>
      </c>
      <c r="E18">
        <f t="shared" ref="E18:K18" si="0">E16+E17</f>
        <v>4181.8999999999996</v>
      </c>
      <c r="F18">
        <f t="shared" si="0"/>
        <v>4504.1000000000004</v>
      </c>
      <c r="G18">
        <f t="shared" si="0"/>
        <v>4695.8</v>
      </c>
      <c r="H18">
        <f t="shared" si="0"/>
        <v>4885.7</v>
      </c>
      <c r="I18">
        <f t="shared" si="0"/>
        <v>5108.7</v>
      </c>
      <c r="J18">
        <f t="shared" si="0"/>
        <v>5359.3</v>
      </c>
      <c r="K18">
        <f t="shared" si="0"/>
        <v>5601.8</v>
      </c>
    </row>
    <row r="19" spans="1:11" x14ac:dyDescent="0.4">
      <c r="A19" t="s">
        <v>307</v>
      </c>
      <c r="B19" t="s">
        <v>202</v>
      </c>
      <c r="C19" t="s">
        <v>202</v>
      </c>
      <c r="D19">
        <f>D7+D15+D18</f>
        <v>9160.2999999999993</v>
      </c>
      <c r="E19">
        <f t="shared" ref="E19:K19" si="1">E7+E15+E18</f>
        <v>9902.1999999999989</v>
      </c>
      <c r="F19">
        <f t="shared" si="1"/>
        <v>10296.299999999999</v>
      </c>
      <c r="G19">
        <f t="shared" si="1"/>
        <v>10969.8</v>
      </c>
      <c r="H19">
        <f t="shared" si="1"/>
        <v>11424</v>
      </c>
      <c r="I19">
        <f t="shared" si="1"/>
        <v>11781.3</v>
      </c>
      <c r="J19">
        <f t="shared" si="1"/>
        <v>12131.7</v>
      </c>
      <c r="K19">
        <f t="shared" si="1"/>
        <v>12811.2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9FDA-8081-4E4B-A91E-AB7F97B9F2B8}">
  <dimension ref="A1:K8"/>
  <sheetViews>
    <sheetView workbookViewId="0">
      <selection activeCell="B18" sqref="B18"/>
    </sheetView>
  </sheetViews>
  <sheetFormatPr defaultRowHeight="14.6" x14ac:dyDescent="0.4"/>
  <cols>
    <col min="1" max="1" width="40.15234375" bestFit="1" customWidth="1"/>
    <col min="2" max="2" width="22.3046875" bestFit="1" customWidth="1"/>
    <col min="3" max="3" width="19.3046875" customWidth="1"/>
  </cols>
  <sheetData>
    <row r="1" spans="1:11" s="1" customFormat="1" x14ac:dyDescent="0.4">
      <c r="A1" s="1" t="s">
        <v>322</v>
      </c>
      <c r="B1" s="1" t="s">
        <v>26</v>
      </c>
      <c r="C1" s="1" t="s">
        <v>27</v>
      </c>
      <c r="D1" s="1" t="s">
        <v>14</v>
      </c>
      <c r="E1" s="1" t="s">
        <v>0</v>
      </c>
      <c r="F1" s="1" t="s">
        <v>13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">
      <c r="A2" t="s">
        <v>166</v>
      </c>
      <c r="B2" t="s">
        <v>125</v>
      </c>
      <c r="C2" t="s">
        <v>17</v>
      </c>
      <c r="D2">
        <v>267.60000000000002</v>
      </c>
      <c r="E2">
        <v>250.2</v>
      </c>
      <c r="F2">
        <v>250.6</v>
      </c>
      <c r="G2">
        <v>268.39999999999998</v>
      </c>
      <c r="H2">
        <v>280.2</v>
      </c>
      <c r="I2">
        <v>299.8</v>
      </c>
      <c r="J2">
        <v>339.8</v>
      </c>
      <c r="K2">
        <v>371.8</v>
      </c>
    </row>
    <row r="3" spans="1:11" x14ac:dyDescent="0.4">
      <c r="A3" t="s">
        <v>167</v>
      </c>
      <c r="B3" t="s">
        <v>123</v>
      </c>
      <c r="C3" t="s">
        <v>17</v>
      </c>
      <c r="D3">
        <v>30.2</v>
      </c>
      <c r="E3">
        <v>27.9</v>
      </c>
      <c r="F3">
        <v>29.4</v>
      </c>
      <c r="G3">
        <v>28.4</v>
      </c>
      <c r="H3">
        <v>26.6</v>
      </c>
      <c r="I3">
        <v>27</v>
      </c>
      <c r="J3">
        <v>27.2</v>
      </c>
      <c r="K3">
        <v>26.8</v>
      </c>
    </row>
    <row r="4" spans="1:11" x14ac:dyDescent="0.4">
      <c r="A4" t="s">
        <v>168</v>
      </c>
      <c r="B4" t="s">
        <v>123</v>
      </c>
      <c r="C4" t="s">
        <v>17</v>
      </c>
      <c r="D4">
        <v>25.3</v>
      </c>
      <c r="E4">
        <v>24.3</v>
      </c>
      <c r="F4">
        <v>24.9</v>
      </c>
      <c r="G4">
        <v>24.5</v>
      </c>
      <c r="H4">
        <v>21.8</v>
      </c>
      <c r="I4">
        <v>21.2</v>
      </c>
      <c r="J4">
        <v>22.2</v>
      </c>
      <c r="K4">
        <v>21.9</v>
      </c>
    </row>
    <row r="5" spans="1:11" x14ac:dyDescent="0.4">
      <c r="A5" t="s">
        <v>169</v>
      </c>
      <c r="B5" t="s">
        <v>123</v>
      </c>
      <c r="C5" t="s">
        <v>17</v>
      </c>
      <c r="D5">
        <v>5.7</v>
      </c>
      <c r="E5">
        <v>5.4</v>
      </c>
      <c r="F5">
        <v>5.7</v>
      </c>
      <c r="G5">
        <v>5.4</v>
      </c>
      <c r="H5">
        <v>5.7</v>
      </c>
      <c r="I5">
        <v>6.2</v>
      </c>
      <c r="J5">
        <v>6.7</v>
      </c>
      <c r="K5">
        <v>9.3000000000000007</v>
      </c>
    </row>
    <row r="6" spans="1:11" x14ac:dyDescent="0.4">
      <c r="A6" t="s">
        <v>170</v>
      </c>
      <c r="B6" t="s">
        <v>123</v>
      </c>
      <c r="C6" t="s">
        <v>17</v>
      </c>
      <c r="D6">
        <v>5.0999999999999996</v>
      </c>
      <c r="E6">
        <v>5.3</v>
      </c>
      <c r="F6">
        <v>4.8</v>
      </c>
      <c r="G6">
        <v>4.3</v>
      </c>
      <c r="H6">
        <v>4.3</v>
      </c>
      <c r="I6">
        <v>4.2</v>
      </c>
      <c r="J6">
        <v>3.9</v>
      </c>
      <c r="K6">
        <v>4.5999999999999996</v>
      </c>
    </row>
    <row r="7" spans="1:11" x14ac:dyDescent="0.4">
      <c r="A7" t="s">
        <v>147</v>
      </c>
      <c r="B7" t="s">
        <v>147</v>
      </c>
      <c r="C7" t="s">
        <v>17</v>
      </c>
      <c r="D7">
        <v>7.9</v>
      </c>
      <c r="E7">
        <v>8.1999999999999993</v>
      </c>
      <c r="F7">
        <v>8.6999999999999993</v>
      </c>
      <c r="G7">
        <v>8</v>
      </c>
      <c r="H7">
        <v>10.5</v>
      </c>
      <c r="I7">
        <v>10.7</v>
      </c>
      <c r="J7">
        <v>11.8</v>
      </c>
      <c r="K7">
        <v>12.2</v>
      </c>
    </row>
    <row r="8" spans="1:11" x14ac:dyDescent="0.4">
      <c r="A8" t="s">
        <v>171</v>
      </c>
      <c r="B8" t="s">
        <v>202</v>
      </c>
      <c r="C8" t="s">
        <v>17</v>
      </c>
      <c r="D8">
        <v>341.8</v>
      </c>
      <c r="E8">
        <v>321.3</v>
      </c>
      <c r="F8">
        <v>324.10000000000002</v>
      </c>
      <c r="G8">
        <v>339</v>
      </c>
      <c r="H8">
        <v>349.1</v>
      </c>
      <c r="I8">
        <v>369.1</v>
      </c>
      <c r="J8">
        <v>411.6</v>
      </c>
      <c r="K8">
        <v>446.6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9AF-B879-4B50-AAAD-14415151D2E3}">
  <dimension ref="A1:J10"/>
  <sheetViews>
    <sheetView workbookViewId="0">
      <selection sqref="A1:XFD1"/>
    </sheetView>
  </sheetViews>
  <sheetFormatPr defaultRowHeight="14.6" x14ac:dyDescent="0.4"/>
  <cols>
    <col min="1" max="1" width="54.3828125" bestFit="1" customWidth="1"/>
    <col min="2" max="2" width="19.15234375" customWidth="1"/>
  </cols>
  <sheetData>
    <row r="1" spans="1:10" s="1" customFormat="1" x14ac:dyDescent="0.4">
      <c r="A1" s="1" t="s">
        <v>323</v>
      </c>
      <c r="B1" s="1" t="s">
        <v>27</v>
      </c>
      <c r="C1" s="1" t="s">
        <v>14</v>
      </c>
      <c r="D1" s="1" t="s">
        <v>0</v>
      </c>
      <c r="E1" s="1" t="s">
        <v>13</v>
      </c>
      <c r="F1" s="1" t="s">
        <v>12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4">
      <c r="A2" t="s">
        <v>172</v>
      </c>
      <c r="B2" t="s">
        <v>17</v>
      </c>
      <c r="C2">
        <v>50.2</v>
      </c>
      <c r="D2">
        <v>51.7</v>
      </c>
      <c r="E2">
        <v>53.1</v>
      </c>
      <c r="F2">
        <v>56.8</v>
      </c>
      <c r="G2">
        <v>60</v>
      </c>
      <c r="H2">
        <v>62.9</v>
      </c>
      <c r="I2">
        <v>66.099999999999994</v>
      </c>
      <c r="J2">
        <v>69.099999999999994</v>
      </c>
    </row>
    <row r="3" spans="1:10" x14ac:dyDescent="0.4">
      <c r="A3" t="s">
        <v>173</v>
      </c>
      <c r="B3" t="s">
        <v>17</v>
      </c>
      <c r="C3">
        <v>24.4</v>
      </c>
      <c r="D3">
        <v>23.3</v>
      </c>
      <c r="E3">
        <v>25.7</v>
      </c>
      <c r="F3">
        <v>26.2</v>
      </c>
      <c r="G3">
        <v>27.8</v>
      </c>
      <c r="H3">
        <v>31.9</v>
      </c>
      <c r="I3">
        <v>37.9</v>
      </c>
      <c r="J3">
        <v>36.200000000000003</v>
      </c>
    </row>
    <row r="4" spans="1:10" x14ac:dyDescent="0.4">
      <c r="A4" t="s">
        <v>174</v>
      </c>
      <c r="B4" t="s">
        <v>17</v>
      </c>
      <c r="C4">
        <v>25</v>
      </c>
      <c r="D4">
        <v>27.2</v>
      </c>
      <c r="E4">
        <v>26.1</v>
      </c>
      <c r="F4">
        <v>24.9</v>
      </c>
      <c r="G4">
        <v>27.6</v>
      </c>
      <c r="H4">
        <v>32.299999999999997</v>
      </c>
      <c r="I4">
        <v>36.799999999999997</v>
      </c>
      <c r="J4">
        <v>35.4</v>
      </c>
    </row>
    <row r="5" spans="1:10" x14ac:dyDescent="0.4">
      <c r="A5" t="s">
        <v>175</v>
      </c>
      <c r="B5" t="s">
        <v>17</v>
      </c>
      <c r="C5">
        <v>24.3</v>
      </c>
      <c r="D5">
        <v>23.7</v>
      </c>
      <c r="E5">
        <v>23.9</v>
      </c>
      <c r="F5">
        <v>24.4</v>
      </c>
      <c r="G5">
        <v>24.2</v>
      </c>
      <c r="H5">
        <v>25.8</v>
      </c>
      <c r="I5">
        <v>27.1</v>
      </c>
      <c r="J5">
        <v>28.1</v>
      </c>
    </row>
    <row r="6" spans="1:10" x14ac:dyDescent="0.4">
      <c r="A6" t="s">
        <v>176</v>
      </c>
      <c r="B6" t="s">
        <v>17</v>
      </c>
      <c r="C6">
        <v>22.4</v>
      </c>
      <c r="D6">
        <v>21.8</v>
      </c>
      <c r="E6">
        <v>28.6</v>
      </c>
      <c r="F6">
        <v>20.2</v>
      </c>
      <c r="G6">
        <v>20.8</v>
      </c>
      <c r="H6">
        <v>25.7</v>
      </c>
      <c r="I6">
        <v>28.3</v>
      </c>
      <c r="J6">
        <v>27.8</v>
      </c>
    </row>
    <row r="7" spans="1:10" x14ac:dyDescent="0.4">
      <c r="A7" t="s">
        <v>177</v>
      </c>
      <c r="B7" t="s">
        <v>17</v>
      </c>
      <c r="C7">
        <v>5.3</v>
      </c>
      <c r="D7">
        <v>5.4</v>
      </c>
      <c r="E7">
        <v>5.2</v>
      </c>
      <c r="F7">
        <v>5.4</v>
      </c>
      <c r="G7">
        <v>5.2</v>
      </c>
      <c r="H7">
        <v>5.2</v>
      </c>
      <c r="I7">
        <v>5.3</v>
      </c>
      <c r="J7">
        <v>5.4</v>
      </c>
    </row>
    <row r="8" spans="1:10" x14ac:dyDescent="0.4">
      <c r="A8" t="s">
        <v>178</v>
      </c>
      <c r="B8" t="s">
        <v>17</v>
      </c>
      <c r="C8">
        <v>4.5</v>
      </c>
      <c r="D8">
        <v>6.3</v>
      </c>
      <c r="E8">
        <v>3.2</v>
      </c>
      <c r="F8">
        <v>2.1</v>
      </c>
      <c r="G8">
        <v>2.4</v>
      </c>
      <c r="H8">
        <v>1</v>
      </c>
      <c r="I8">
        <v>1.1000000000000001</v>
      </c>
      <c r="J8">
        <v>1.4</v>
      </c>
    </row>
    <row r="9" spans="1:10" x14ac:dyDescent="0.4">
      <c r="A9" t="s">
        <v>179</v>
      </c>
      <c r="B9" t="s">
        <v>17</v>
      </c>
      <c r="C9">
        <v>4.7</v>
      </c>
      <c r="D9">
        <v>4.9000000000000004</v>
      </c>
      <c r="E9">
        <v>5.2</v>
      </c>
      <c r="F9">
        <v>6.2</v>
      </c>
      <c r="G9">
        <v>6.3</v>
      </c>
      <c r="H9">
        <v>6.8</v>
      </c>
      <c r="I9">
        <v>11.3</v>
      </c>
      <c r="J9">
        <v>14.8</v>
      </c>
    </row>
    <row r="10" spans="1:10" x14ac:dyDescent="0.4">
      <c r="A10" t="s">
        <v>180</v>
      </c>
      <c r="B10" t="s">
        <v>17</v>
      </c>
      <c r="C10">
        <v>160.80000000000001</v>
      </c>
      <c r="D10">
        <v>164.3</v>
      </c>
      <c r="E10">
        <v>171</v>
      </c>
      <c r="F10">
        <v>166.2</v>
      </c>
      <c r="G10">
        <v>174.3</v>
      </c>
      <c r="H10">
        <v>191.6</v>
      </c>
      <c r="I10">
        <v>213.9</v>
      </c>
      <c r="J10">
        <v>218.2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DF46-8CCC-4720-A247-76AADAAD8B80}">
  <dimension ref="A1:J5"/>
  <sheetViews>
    <sheetView workbookViewId="0">
      <selection sqref="A1:XFD1"/>
    </sheetView>
  </sheetViews>
  <sheetFormatPr defaultRowHeight="14.6" x14ac:dyDescent="0.4"/>
  <cols>
    <col min="1" max="1" width="55.3828125" bestFit="1" customWidth="1"/>
    <col min="2" max="2" width="19.15234375" customWidth="1"/>
  </cols>
  <sheetData>
    <row r="1" spans="1:10" s="1" customFormat="1" x14ac:dyDescent="0.4">
      <c r="A1" s="1" t="s">
        <v>324</v>
      </c>
      <c r="B1" s="1" t="s">
        <v>27</v>
      </c>
      <c r="C1" s="1" t="s">
        <v>14</v>
      </c>
      <c r="D1" s="1" t="s">
        <v>0</v>
      </c>
      <c r="E1" s="1" t="s">
        <v>13</v>
      </c>
      <c r="F1" s="1" t="s">
        <v>12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4">
      <c r="A2" t="s">
        <v>181</v>
      </c>
      <c r="B2" t="s">
        <v>17</v>
      </c>
      <c r="C2">
        <v>83.1</v>
      </c>
      <c r="D2">
        <v>90</v>
      </c>
      <c r="E2">
        <v>93</v>
      </c>
      <c r="F2">
        <v>105.6</v>
      </c>
      <c r="G2">
        <v>114.9</v>
      </c>
      <c r="H2">
        <v>146.9</v>
      </c>
      <c r="I2">
        <v>161.1</v>
      </c>
      <c r="J2">
        <v>110</v>
      </c>
    </row>
    <row r="3" spans="1:10" x14ac:dyDescent="0.4">
      <c r="A3" t="s">
        <v>182</v>
      </c>
      <c r="B3" t="s">
        <v>17</v>
      </c>
      <c r="C3">
        <v>70.5</v>
      </c>
      <c r="D3">
        <v>72.599999999999994</v>
      </c>
      <c r="E3">
        <v>47.4</v>
      </c>
      <c r="F3">
        <v>26.5</v>
      </c>
      <c r="G3">
        <v>16.899999999999999</v>
      </c>
      <c r="H3">
        <v>13.2</v>
      </c>
      <c r="I3">
        <v>0</v>
      </c>
      <c r="J3">
        <v>0</v>
      </c>
    </row>
    <row r="4" spans="1:10" x14ac:dyDescent="0.4">
      <c r="A4" t="s">
        <v>183</v>
      </c>
      <c r="B4" t="s">
        <v>17</v>
      </c>
      <c r="C4">
        <v>12.6</v>
      </c>
      <c r="D4">
        <v>13</v>
      </c>
      <c r="E4">
        <v>21.3</v>
      </c>
      <c r="F4">
        <v>24.3</v>
      </c>
      <c r="G4">
        <v>8.1</v>
      </c>
      <c r="H4">
        <v>8.1</v>
      </c>
      <c r="I4">
        <v>9.2000000000000011</v>
      </c>
      <c r="J4">
        <v>12.3</v>
      </c>
    </row>
    <row r="5" spans="1:10" x14ac:dyDescent="0.4">
      <c r="A5" t="s">
        <v>184</v>
      </c>
      <c r="B5" t="s">
        <v>17</v>
      </c>
      <c r="C5">
        <v>166.2</v>
      </c>
      <c r="D5">
        <v>175.6</v>
      </c>
      <c r="E5">
        <v>161.69999999999999</v>
      </c>
      <c r="F5">
        <v>156.4</v>
      </c>
      <c r="G5">
        <v>139.9</v>
      </c>
      <c r="H5">
        <v>168.2</v>
      </c>
      <c r="I5">
        <v>170.3</v>
      </c>
      <c r="J5">
        <v>122.3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C295-F187-4E45-AAF3-AF0E09D9F95B}">
  <dimension ref="A1:K14"/>
  <sheetViews>
    <sheetView workbookViewId="0">
      <selection activeCell="B20" sqref="B20"/>
    </sheetView>
  </sheetViews>
  <sheetFormatPr defaultRowHeight="14.6" x14ac:dyDescent="0.4"/>
  <cols>
    <col min="1" max="1" width="62.53515625" bestFit="1" customWidth="1"/>
    <col min="2" max="2" width="43.3828125" bestFit="1" customWidth="1"/>
    <col min="3" max="3" width="19.15234375" customWidth="1"/>
  </cols>
  <sheetData>
    <row r="1" spans="1:11" s="1" customFormat="1" x14ac:dyDescent="0.4">
      <c r="A1" s="1" t="s">
        <v>325</v>
      </c>
      <c r="B1" s="1" t="s">
        <v>26</v>
      </c>
      <c r="C1" s="1" t="s">
        <v>27</v>
      </c>
      <c r="D1" s="1" t="s">
        <v>14</v>
      </c>
      <c r="E1" s="1" t="s">
        <v>0</v>
      </c>
      <c r="F1" s="1" t="s">
        <v>13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">
      <c r="A2" t="s">
        <v>185</v>
      </c>
      <c r="B2" t="s">
        <v>186</v>
      </c>
      <c r="C2" t="s">
        <v>17</v>
      </c>
      <c r="D2">
        <v>39.799999999999997</v>
      </c>
      <c r="E2">
        <v>74.2</v>
      </c>
      <c r="F2">
        <v>64.400000000000006</v>
      </c>
      <c r="G2">
        <v>56.2</v>
      </c>
      <c r="H2">
        <v>48.5</v>
      </c>
      <c r="I2">
        <v>50.6</v>
      </c>
      <c r="J2">
        <v>67.2</v>
      </c>
      <c r="K2">
        <v>54.4</v>
      </c>
    </row>
    <row r="3" spans="1:11" x14ac:dyDescent="0.4">
      <c r="A3" t="s">
        <v>187</v>
      </c>
      <c r="B3" t="s">
        <v>186</v>
      </c>
      <c r="C3" t="s">
        <v>17</v>
      </c>
      <c r="D3">
        <v>56.6</v>
      </c>
      <c r="E3">
        <v>64.900000000000006</v>
      </c>
      <c r="F3">
        <v>69.8</v>
      </c>
      <c r="G3">
        <v>74.5</v>
      </c>
      <c r="H3">
        <v>79.5</v>
      </c>
      <c r="I3">
        <v>81.900000000000006</v>
      </c>
      <c r="J3">
        <v>106.6</v>
      </c>
      <c r="K3">
        <v>114.4</v>
      </c>
    </row>
    <row r="4" spans="1:11" x14ac:dyDescent="0.4">
      <c r="A4" t="s">
        <v>188</v>
      </c>
      <c r="B4" t="s">
        <v>189</v>
      </c>
      <c r="C4" t="s">
        <v>17</v>
      </c>
      <c r="D4">
        <v>38.9</v>
      </c>
      <c r="E4">
        <v>42.7</v>
      </c>
      <c r="F4">
        <v>35.200000000000003</v>
      </c>
      <c r="G4">
        <v>40</v>
      </c>
      <c r="H4">
        <v>38.200000000000003</v>
      </c>
      <c r="I4">
        <v>38.299999999999997</v>
      </c>
      <c r="J4">
        <v>38.1</v>
      </c>
      <c r="K4">
        <v>36.200000000000003</v>
      </c>
    </row>
    <row r="5" spans="1:11" x14ac:dyDescent="0.4">
      <c r="A5" t="s">
        <v>190</v>
      </c>
      <c r="B5" t="s">
        <v>189</v>
      </c>
      <c r="C5" t="s">
        <v>17</v>
      </c>
      <c r="D5">
        <v>41.8</v>
      </c>
      <c r="E5">
        <v>50.2</v>
      </c>
      <c r="F5">
        <v>55</v>
      </c>
      <c r="G5">
        <v>57</v>
      </c>
      <c r="H5">
        <v>46.5</v>
      </c>
      <c r="I5">
        <v>48.6</v>
      </c>
      <c r="J5">
        <v>50</v>
      </c>
      <c r="K5">
        <v>53.1</v>
      </c>
    </row>
    <row r="6" spans="1:11" x14ac:dyDescent="0.4">
      <c r="A6" t="s">
        <v>191</v>
      </c>
      <c r="B6" t="s">
        <v>192</v>
      </c>
      <c r="C6" t="s">
        <v>17</v>
      </c>
      <c r="D6">
        <v>61.2</v>
      </c>
      <c r="E6">
        <v>60.1</v>
      </c>
      <c r="F6">
        <v>60.3</v>
      </c>
      <c r="G6">
        <v>59.7</v>
      </c>
      <c r="H6">
        <v>59.4</v>
      </c>
      <c r="I6">
        <v>57.6</v>
      </c>
      <c r="J6">
        <v>54.8</v>
      </c>
      <c r="K6">
        <v>54.5</v>
      </c>
    </row>
    <row r="7" spans="1:11" x14ac:dyDescent="0.4">
      <c r="A7" t="s">
        <v>193</v>
      </c>
      <c r="B7" t="s">
        <v>192</v>
      </c>
      <c r="C7" t="s">
        <v>17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</row>
    <row r="8" spans="1:11" x14ac:dyDescent="0.4">
      <c r="A8" t="s">
        <v>194</v>
      </c>
      <c r="B8" t="s">
        <v>195</v>
      </c>
      <c r="C8" t="s">
        <v>17</v>
      </c>
      <c r="D8">
        <v>13.9</v>
      </c>
      <c r="E8">
        <v>13.2</v>
      </c>
      <c r="F8">
        <v>12.5</v>
      </c>
      <c r="G8">
        <v>11.8</v>
      </c>
      <c r="H8">
        <v>10.6</v>
      </c>
      <c r="I8">
        <v>9.8000000000000007</v>
      </c>
      <c r="J8">
        <v>5.5</v>
      </c>
      <c r="K8">
        <v>13.5</v>
      </c>
    </row>
    <row r="9" spans="1:11" x14ac:dyDescent="0.4">
      <c r="A9" t="s">
        <v>196</v>
      </c>
      <c r="B9" t="s">
        <v>195</v>
      </c>
      <c r="C9" t="s">
        <v>17</v>
      </c>
      <c r="D9">
        <v>16.5</v>
      </c>
      <c r="E9">
        <v>18.100000000000001</v>
      </c>
      <c r="F9">
        <v>18.100000000000001</v>
      </c>
      <c r="G9">
        <v>16.8</v>
      </c>
      <c r="H9">
        <v>15.6</v>
      </c>
      <c r="I9">
        <v>16.899999999999999</v>
      </c>
      <c r="J9">
        <v>17.8</v>
      </c>
      <c r="K9">
        <v>21.9</v>
      </c>
    </row>
    <row r="10" spans="1:11" x14ac:dyDescent="0.4">
      <c r="A10" t="s">
        <v>197</v>
      </c>
      <c r="B10" t="s">
        <v>198</v>
      </c>
      <c r="C10" t="s">
        <v>17</v>
      </c>
      <c r="D10">
        <v>26.1</v>
      </c>
      <c r="E10">
        <v>31.4</v>
      </c>
      <c r="F10">
        <v>38</v>
      </c>
      <c r="G10">
        <v>41.9</v>
      </c>
      <c r="H10">
        <v>43.4</v>
      </c>
      <c r="I10">
        <v>46.1</v>
      </c>
      <c r="J10">
        <v>47.1</v>
      </c>
      <c r="K10">
        <v>49.6</v>
      </c>
    </row>
    <row r="11" spans="1:11" x14ac:dyDescent="0.4">
      <c r="A11" t="s">
        <v>199</v>
      </c>
      <c r="B11" t="s">
        <v>198</v>
      </c>
      <c r="C11" t="s">
        <v>17</v>
      </c>
      <c r="D11">
        <v>10.199999999999999</v>
      </c>
      <c r="E11">
        <v>9.4</v>
      </c>
      <c r="F11">
        <v>13.5</v>
      </c>
      <c r="G11">
        <v>13.2</v>
      </c>
      <c r="H11">
        <v>12.8</v>
      </c>
      <c r="I11">
        <v>13.1</v>
      </c>
      <c r="J11">
        <v>11.1</v>
      </c>
      <c r="K11">
        <v>11</v>
      </c>
    </row>
    <row r="12" spans="1:11" x14ac:dyDescent="0.4">
      <c r="A12" t="s">
        <v>200</v>
      </c>
      <c r="B12" t="s">
        <v>198</v>
      </c>
      <c r="C12" t="s">
        <v>17</v>
      </c>
      <c r="D12">
        <v>0</v>
      </c>
      <c r="E12">
        <v>0</v>
      </c>
      <c r="F12">
        <v>0</v>
      </c>
      <c r="G12">
        <v>0</v>
      </c>
      <c r="H12">
        <v>120.4</v>
      </c>
      <c r="I12">
        <v>0</v>
      </c>
      <c r="J12">
        <v>204.6</v>
      </c>
      <c r="K12">
        <v>0</v>
      </c>
    </row>
    <row r="13" spans="1:11" x14ac:dyDescent="0.4">
      <c r="A13" t="s">
        <v>201</v>
      </c>
      <c r="B13" t="s">
        <v>198</v>
      </c>
      <c r="C13" t="s">
        <v>17</v>
      </c>
      <c r="D13">
        <v>38.1</v>
      </c>
      <c r="E13">
        <v>41.3</v>
      </c>
      <c r="F13">
        <v>49.2</v>
      </c>
      <c r="G13">
        <v>50.5</v>
      </c>
      <c r="H13">
        <v>36.299999999999997</v>
      </c>
      <c r="I13">
        <v>35.200000000000003</v>
      </c>
      <c r="J13">
        <v>45.7</v>
      </c>
      <c r="K13">
        <v>45.1</v>
      </c>
    </row>
    <row r="14" spans="1:11" x14ac:dyDescent="0.4">
      <c r="A14" t="s">
        <v>294</v>
      </c>
      <c r="B14" t="s">
        <v>202</v>
      </c>
      <c r="C14" t="s">
        <v>17</v>
      </c>
      <c r="D14">
        <v>354.1</v>
      </c>
      <c r="E14">
        <v>416.5</v>
      </c>
      <c r="F14">
        <v>427</v>
      </c>
      <c r="G14">
        <v>432.6</v>
      </c>
      <c r="H14">
        <v>522.20000000000005</v>
      </c>
      <c r="I14">
        <v>409.1</v>
      </c>
      <c r="J14">
        <v>659.5</v>
      </c>
      <c r="K14">
        <v>464.7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AE26-4C4B-4778-9A2F-C2DD6E77C547}">
  <dimension ref="A1:L11"/>
  <sheetViews>
    <sheetView workbookViewId="0">
      <selection activeCell="C18" sqref="C18"/>
    </sheetView>
  </sheetViews>
  <sheetFormatPr defaultRowHeight="14.6" x14ac:dyDescent="0.4"/>
  <cols>
    <col min="1" max="1" width="32.15234375" bestFit="1" customWidth="1"/>
    <col min="2" max="3" width="32.15234375" customWidth="1"/>
    <col min="4" max="4" width="19.15234375" customWidth="1"/>
    <col min="5" max="12" width="10" customWidth="1"/>
  </cols>
  <sheetData>
    <row r="1" spans="1:12" s="1" customFormat="1" x14ac:dyDescent="0.4">
      <c r="A1" s="1" t="s">
        <v>326</v>
      </c>
      <c r="B1" s="1" t="s">
        <v>26</v>
      </c>
      <c r="C1" s="1" t="s">
        <v>293</v>
      </c>
      <c r="D1" s="1" t="s">
        <v>27</v>
      </c>
      <c r="E1" s="1" t="s">
        <v>14</v>
      </c>
      <c r="F1" s="1" t="s">
        <v>0</v>
      </c>
      <c r="G1" s="1" t="s">
        <v>13</v>
      </c>
      <c r="H1" s="1" t="s">
        <v>12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4">
      <c r="A2" t="s">
        <v>290</v>
      </c>
      <c r="B2" t="s">
        <v>254</v>
      </c>
      <c r="C2" t="s">
        <v>203</v>
      </c>
      <c r="D2" t="s">
        <v>17</v>
      </c>
      <c r="E2" t="s">
        <v>247</v>
      </c>
      <c r="F2" t="s">
        <v>245</v>
      </c>
      <c r="G2" t="s">
        <v>208</v>
      </c>
      <c r="H2" t="s">
        <v>221</v>
      </c>
      <c r="I2" t="s">
        <v>204</v>
      </c>
      <c r="J2" t="s">
        <v>219</v>
      </c>
      <c r="K2" t="s">
        <v>206</v>
      </c>
      <c r="L2" t="s">
        <v>204</v>
      </c>
    </row>
    <row r="3" spans="1:12" x14ac:dyDescent="0.4">
      <c r="A3" t="s">
        <v>292</v>
      </c>
      <c r="B3" t="s">
        <v>254</v>
      </c>
      <c r="C3" t="s">
        <v>203</v>
      </c>
      <c r="D3" t="s">
        <v>17</v>
      </c>
      <c r="E3" t="s">
        <v>247</v>
      </c>
      <c r="F3" t="s">
        <v>245</v>
      </c>
      <c r="G3" t="s">
        <v>235</v>
      </c>
      <c r="H3" t="s">
        <v>221</v>
      </c>
      <c r="I3" t="s">
        <v>204</v>
      </c>
      <c r="J3" t="s">
        <v>219</v>
      </c>
      <c r="K3" t="s">
        <v>206</v>
      </c>
      <c r="L3" t="s">
        <v>204</v>
      </c>
    </row>
    <row r="4" spans="1:12" x14ac:dyDescent="0.4">
      <c r="A4" t="s">
        <v>291</v>
      </c>
      <c r="B4" t="s">
        <v>254</v>
      </c>
      <c r="C4" t="s">
        <v>203</v>
      </c>
      <c r="D4" t="s">
        <v>17</v>
      </c>
      <c r="E4" t="s">
        <v>248</v>
      </c>
      <c r="F4" t="s">
        <v>246</v>
      </c>
      <c r="G4" t="s">
        <v>236</v>
      </c>
      <c r="H4" t="s">
        <v>225</v>
      </c>
      <c r="I4" t="s">
        <v>208</v>
      </c>
      <c r="J4" t="s">
        <v>220</v>
      </c>
      <c r="K4" t="s">
        <v>207</v>
      </c>
      <c r="L4" t="s">
        <v>205</v>
      </c>
    </row>
    <row r="5" spans="1:12" x14ac:dyDescent="0.4">
      <c r="A5" t="s">
        <v>292</v>
      </c>
      <c r="B5" t="s">
        <v>254</v>
      </c>
      <c r="C5" t="s">
        <v>215</v>
      </c>
      <c r="D5" t="s">
        <v>17</v>
      </c>
      <c r="E5" t="s">
        <v>251</v>
      </c>
      <c r="F5" t="s">
        <v>249</v>
      </c>
      <c r="G5" t="s">
        <v>237</v>
      </c>
      <c r="H5" t="s">
        <v>227</v>
      </c>
      <c r="I5" t="s">
        <v>208</v>
      </c>
      <c r="J5" t="s">
        <v>221</v>
      </c>
      <c r="K5" t="s">
        <v>210</v>
      </c>
      <c r="L5" t="s">
        <v>208</v>
      </c>
    </row>
    <row r="6" spans="1:12" x14ac:dyDescent="0.4">
      <c r="A6" t="s">
        <v>291</v>
      </c>
      <c r="B6" t="s">
        <v>254</v>
      </c>
      <c r="C6" t="s">
        <v>215</v>
      </c>
      <c r="D6" t="s">
        <v>17</v>
      </c>
      <c r="E6" t="s">
        <v>252</v>
      </c>
      <c r="F6" t="s">
        <v>250</v>
      </c>
      <c r="G6" t="s">
        <v>238</v>
      </c>
      <c r="H6" t="s">
        <v>228</v>
      </c>
      <c r="I6" t="s">
        <v>226</v>
      </c>
      <c r="J6" t="s">
        <v>222</v>
      </c>
      <c r="K6" t="s">
        <v>211</v>
      </c>
      <c r="L6" t="s">
        <v>209</v>
      </c>
    </row>
    <row r="7" spans="1:12" x14ac:dyDescent="0.4">
      <c r="A7" t="s">
        <v>290</v>
      </c>
      <c r="B7" t="s">
        <v>255</v>
      </c>
      <c r="C7" t="s">
        <v>203</v>
      </c>
      <c r="D7" t="s">
        <v>17</v>
      </c>
      <c r="E7" t="s">
        <v>222</v>
      </c>
      <c r="F7" t="s">
        <v>242</v>
      </c>
      <c r="G7" t="s">
        <v>239</v>
      </c>
      <c r="H7" t="s">
        <v>231</v>
      </c>
      <c r="I7" t="s">
        <v>229</v>
      </c>
      <c r="J7" t="s">
        <v>223</v>
      </c>
      <c r="K7" t="s">
        <v>212</v>
      </c>
      <c r="L7" t="s">
        <v>212</v>
      </c>
    </row>
    <row r="8" spans="1:12" x14ac:dyDescent="0.4">
      <c r="A8" t="s">
        <v>292</v>
      </c>
      <c r="B8" t="s">
        <v>255</v>
      </c>
      <c r="C8" t="s">
        <v>203</v>
      </c>
      <c r="D8" t="s">
        <v>17</v>
      </c>
      <c r="E8" t="s">
        <v>222</v>
      </c>
      <c r="F8" t="s">
        <v>242</v>
      </c>
      <c r="G8" t="s">
        <v>239</v>
      </c>
      <c r="H8" t="s">
        <v>231</v>
      </c>
      <c r="I8" t="s">
        <v>229</v>
      </c>
      <c r="J8" t="s">
        <v>224</v>
      </c>
      <c r="K8" t="s">
        <v>212</v>
      </c>
      <c r="L8" t="s">
        <v>213</v>
      </c>
    </row>
    <row r="9" spans="1:12" x14ac:dyDescent="0.4">
      <c r="A9" t="s">
        <v>291</v>
      </c>
      <c r="B9" t="s">
        <v>255</v>
      </c>
      <c r="C9" t="s">
        <v>203</v>
      </c>
      <c r="D9" t="s">
        <v>17</v>
      </c>
      <c r="E9" t="s">
        <v>211</v>
      </c>
      <c r="F9" t="s">
        <v>243</v>
      </c>
      <c r="G9" t="s">
        <v>240</v>
      </c>
      <c r="H9" t="s">
        <v>232</v>
      </c>
      <c r="I9" t="s">
        <v>230</v>
      </c>
      <c r="J9" t="s">
        <v>223</v>
      </c>
      <c r="K9" t="s">
        <v>214</v>
      </c>
      <c r="L9" t="s">
        <v>212</v>
      </c>
    </row>
    <row r="10" spans="1:12" x14ac:dyDescent="0.4">
      <c r="A10" t="s">
        <v>292</v>
      </c>
      <c r="B10" t="s">
        <v>255</v>
      </c>
      <c r="C10" t="s">
        <v>215</v>
      </c>
      <c r="D10" t="s">
        <v>17</v>
      </c>
      <c r="E10" t="s">
        <v>253</v>
      </c>
      <c r="F10" t="s">
        <v>241</v>
      </c>
      <c r="G10" t="s">
        <v>241</v>
      </c>
      <c r="H10" t="s">
        <v>234</v>
      </c>
      <c r="I10" t="s">
        <v>233</v>
      </c>
      <c r="J10" t="s">
        <v>216</v>
      </c>
      <c r="K10" t="s">
        <v>216</v>
      </c>
      <c r="L10" t="s">
        <v>216</v>
      </c>
    </row>
    <row r="11" spans="1:12" x14ac:dyDescent="0.4">
      <c r="A11" t="s">
        <v>291</v>
      </c>
      <c r="B11" t="s">
        <v>255</v>
      </c>
      <c r="C11" t="s">
        <v>215</v>
      </c>
      <c r="D11" t="s">
        <v>17</v>
      </c>
      <c r="E11" t="s">
        <v>253</v>
      </c>
      <c r="F11" t="s">
        <v>244</v>
      </c>
      <c r="G11" t="s">
        <v>241</v>
      </c>
      <c r="H11" t="s">
        <v>234</v>
      </c>
      <c r="I11" t="s">
        <v>233</v>
      </c>
      <c r="J11" t="s">
        <v>216</v>
      </c>
      <c r="K11" t="s">
        <v>218</v>
      </c>
      <c r="L11" t="s">
        <v>217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9CF9-4697-4FEC-A62D-E703C869780F}">
  <dimension ref="A1:K35"/>
  <sheetViews>
    <sheetView zoomScaleNormal="100" workbookViewId="0">
      <selection activeCell="C30" sqref="C30"/>
    </sheetView>
  </sheetViews>
  <sheetFormatPr defaultRowHeight="14.6" x14ac:dyDescent="0.4"/>
  <cols>
    <col min="1" max="1" width="44.69140625" bestFit="1" customWidth="1"/>
    <col min="2" max="2" width="34.69140625" customWidth="1"/>
    <col min="3" max="3" width="19.53515625" bestFit="1" customWidth="1"/>
    <col min="12" max="12" width="53" bestFit="1" customWidth="1"/>
    <col min="16" max="16" width="53" bestFit="1" customWidth="1"/>
    <col min="20" max="20" width="53" bestFit="1" customWidth="1"/>
    <col min="24" max="24" width="53" bestFit="1" customWidth="1"/>
    <col min="28" max="28" width="52.3046875" bestFit="1" customWidth="1"/>
    <col min="32" max="32" width="52.3046875" bestFit="1" customWidth="1"/>
    <col min="36" max="36" width="52.3046875" bestFit="1" customWidth="1"/>
  </cols>
  <sheetData>
    <row r="1" spans="1:11" s="1" customFormat="1" x14ac:dyDescent="0.4">
      <c r="A1" s="1" t="s">
        <v>327</v>
      </c>
      <c r="B1" s="1" t="s">
        <v>26</v>
      </c>
      <c r="C1" s="1" t="s">
        <v>27</v>
      </c>
      <c r="D1" s="1" t="s">
        <v>14</v>
      </c>
      <c r="E1" s="1" t="s">
        <v>0</v>
      </c>
      <c r="F1" s="1" t="s">
        <v>13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">
      <c r="A2" t="s">
        <v>131</v>
      </c>
      <c r="B2" t="s">
        <v>266</v>
      </c>
      <c r="C2" t="s">
        <v>17</v>
      </c>
      <c r="D2">
        <v>24.8</v>
      </c>
      <c r="E2">
        <v>26.1</v>
      </c>
      <c r="F2">
        <v>26.7</v>
      </c>
      <c r="G2">
        <v>29.5</v>
      </c>
      <c r="H2">
        <v>23.6</v>
      </c>
      <c r="I2">
        <v>24.4</v>
      </c>
      <c r="J2">
        <v>23.9</v>
      </c>
      <c r="K2">
        <v>23.1</v>
      </c>
    </row>
    <row r="3" spans="1:11" x14ac:dyDescent="0.4">
      <c r="A3" t="s">
        <v>134</v>
      </c>
      <c r="B3" t="s">
        <v>266</v>
      </c>
      <c r="C3" t="s">
        <v>17</v>
      </c>
      <c r="D3">
        <v>7.6</v>
      </c>
      <c r="E3">
        <v>7.8</v>
      </c>
      <c r="F3">
        <v>7.3</v>
      </c>
      <c r="G3">
        <v>7</v>
      </c>
      <c r="H3">
        <v>6.7</v>
      </c>
      <c r="I3">
        <v>6.8</v>
      </c>
      <c r="J3">
        <v>7.1</v>
      </c>
      <c r="K3">
        <v>7.4</v>
      </c>
    </row>
    <row r="4" spans="1:11" x14ac:dyDescent="0.4">
      <c r="A4" t="s">
        <v>256</v>
      </c>
      <c r="B4" t="s">
        <v>266</v>
      </c>
      <c r="C4" t="s">
        <v>17</v>
      </c>
      <c r="D4">
        <v>1.5</v>
      </c>
      <c r="E4">
        <v>1.7</v>
      </c>
      <c r="F4">
        <v>1.5</v>
      </c>
      <c r="G4">
        <v>1.2</v>
      </c>
      <c r="H4">
        <v>0.9</v>
      </c>
      <c r="I4">
        <v>0.9</v>
      </c>
      <c r="J4">
        <v>1.1000000000000001</v>
      </c>
      <c r="K4">
        <v>1</v>
      </c>
    </row>
    <row r="5" spans="1:11" x14ac:dyDescent="0.4">
      <c r="A5" t="s">
        <v>128</v>
      </c>
      <c r="B5" t="s">
        <v>266</v>
      </c>
      <c r="C5" t="s">
        <v>17</v>
      </c>
      <c r="D5">
        <v>1</v>
      </c>
      <c r="E5">
        <v>1.3</v>
      </c>
      <c r="F5">
        <v>1.4</v>
      </c>
      <c r="G5">
        <v>1.6</v>
      </c>
      <c r="H5">
        <v>1.3</v>
      </c>
      <c r="I5">
        <v>1.4</v>
      </c>
      <c r="J5">
        <v>1.5</v>
      </c>
      <c r="K5">
        <v>1.6</v>
      </c>
    </row>
    <row r="6" spans="1:11" x14ac:dyDescent="0.4">
      <c r="A6" t="s">
        <v>257</v>
      </c>
      <c r="B6" t="s">
        <v>266</v>
      </c>
      <c r="C6" t="s">
        <v>17</v>
      </c>
      <c r="D6">
        <v>0.9</v>
      </c>
      <c r="E6">
        <v>1</v>
      </c>
      <c r="F6">
        <v>0.8</v>
      </c>
      <c r="G6">
        <v>0.8</v>
      </c>
      <c r="H6">
        <v>0.8</v>
      </c>
      <c r="I6">
        <v>0.8</v>
      </c>
      <c r="J6">
        <v>0.5</v>
      </c>
      <c r="K6">
        <v>0.6</v>
      </c>
    </row>
    <row r="7" spans="1:11" x14ac:dyDescent="0.4">
      <c r="A7" t="s">
        <v>123</v>
      </c>
      <c r="B7" t="s">
        <v>266</v>
      </c>
      <c r="C7" t="s">
        <v>17</v>
      </c>
      <c r="D7">
        <v>0.5</v>
      </c>
      <c r="E7">
        <v>0.7</v>
      </c>
      <c r="F7">
        <v>1.2</v>
      </c>
      <c r="G7">
        <v>1.6</v>
      </c>
      <c r="H7">
        <v>1.3</v>
      </c>
      <c r="I7">
        <v>0.7</v>
      </c>
      <c r="J7">
        <v>1.1000000000000001</v>
      </c>
      <c r="K7">
        <v>0.9</v>
      </c>
    </row>
    <row r="8" spans="1:11" x14ac:dyDescent="0.4">
      <c r="A8" t="s">
        <v>259</v>
      </c>
      <c r="B8" t="s">
        <v>266</v>
      </c>
      <c r="C8" t="s">
        <v>17</v>
      </c>
      <c r="D8">
        <v>5.3999999999999995</v>
      </c>
      <c r="E8">
        <v>5</v>
      </c>
      <c r="F8">
        <v>5</v>
      </c>
      <c r="G8">
        <v>4.8</v>
      </c>
      <c r="H8">
        <v>4.8</v>
      </c>
      <c r="I8">
        <v>3.4000000000000004</v>
      </c>
      <c r="J8">
        <v>4.1999999999999993</v>
      </c>
      <c r="K8">
        <v>3.5999999999999996</v>
      </c>
    </row>
    <row r="9" spans="1:11" x14ac:dyDescent="0.4">
      <c r="A9" t="s">
        <v>256</v>
      </c>
      <c r="B9" t="s">
        <v>264</v>
      </c>
      <c r="C9" t="s">
        <v>17</v>
      </c>
      <c r="D9">
        <v>89.4</v>
      </c>
      <c r="E9">
        <v>92.9</v>
      </c>
      <c r="F9">
        <v>90.3</v>
      </c>
      <c r="G9">
        <v>91.8</v>
      </c>
      <c r="H9">
        <v>88.4</v>
      </c>
      <c r="I9">
        <v>110.6</v>
      </c>
      <c r="J9">
        <v>98.9</v>
      </c>
      <c r="K9">
        <v>96.1</v>
      </c>
    </row>
    <row r="10" spans="1:11" x14ac:dyDescent="0.4">
      <c r="A10" t="s">
        <v>128</v>
      </c>
      <c r="B10" t="s">
        <v>264</v>
      </c>
      <c r="C10" t="s">
        <v>17</v>
      </c>
      <c r="D10">
        <v>15</v>
      </c>
      <c r="E10">
        <v>19.2</v>
      </c>
      <c r="F10">
        <v>20.9</v>
      </c>
      <c r="G10">
        <v>20.8</v>
      </c>
      <c r="H10">
        <v>20</v>
      </c>
      <c r="I10">
        <v>19.5</v>
      </c>
      <c r="J10">
        <v>21</v>
      </c>
      <c r="K10">
        <v>21.6</v>
      </c>
    </row>
    <row r="11" spans="1:11" x14ac:dyDescent="0.4">
      <c r="A11" t="s">
        <v>257</v>
      </c>
      <c r="B11" t="s">
        <v>264</v>
      </c>
      <c r="C11" t="s">
        <v>17</v>
      </c>
      <c r="D11">
        <v>44.3</v>
      </c>
      <c r="E11">
        <v>54.8</v>
      </c>
      <c r="F11">
        <v>51.7</v>
      </c>
      <c r="G11">
        <v>49.1</v>
      </c>
      <c r="H11">
        <v>46.4</v>
      </c>
      <c r="I11">
        <v>43.6</v>
      </c>
      <c r="J11">
        <v>40.299999999999997</v>
      </c>
      <c r="K11">
        <v>52.4</v>
      </c>
    </row>
    <row r="12" spans="1:11" x14ac:dyDescent="0.4">
      <c r="A12" t="s">
        <v>123</v>
      </c>
      <c r="B12" t="s">
        <v>264</v>
      </c>
      <c r="C12" t="s">
        <v>17</v>
      </c>
      <c r="D12">
        <v>342.9</v>
      </c>
      <c r="E12">
        <v>348.6</v>
      </c>
      <c r="F12">
        <v>315.89999999999998</v>
      </c>
      <c r="G12">
        <v>211.7</v>
      </c>
      <c r="H12">
        <v>201.8</v>
      </c>
      <c r="I12">
        <v>136.19999999999999</v>
      </c>
      <c r="J12">
        <v>236.2</v>
      </c>
      <c r="K12">
        <v>239.6</v>
      </c>
    </row>
    <row r="13" spans="1:11" x14ac:dyDescent="0.4">
      <c r="A13" t="s">
        <v>129</v>
      </c>
      <c r="B13" t="s">
        <v>264</v>
      </c>
      <c r="C13" t="s">
        <v>17</v>
      </c>
      <c r="D13">
        <v>156.4</v>
      </c>
      <c r="E13">
        <v>144.80000000000001</v>
      </c>
      <c r="F13">
        <v>207.1</v>
      </c>
      <c r="G13">
        <v>186.9</v>
      </c>
      <c r="H13">
        <v>171.3</v>
      </c>
      <c r="I13">
        <v>164.4</v>
      </c>
      <c r="J13">
        <v>169.6</v>
      </c>
      <c r="K13">
        <v>18</v>
      </c>
    </row>
    <row r="14" spans="1:11" x14ac:dyDescent="0.4">
      <c r="A14" t="s">
        <v>260</v>
      </c>
      <c r="B14" t="s">
        <v>264</v>
      </c>
      <c r="C14" t="s">
        <v>17</v>
      </c>
      <c r="D14">
        <v>103</v>
      </c>
      <c r="E14">
        <v>112.4</v>
      </c>
      <c r="F14">
        <v>121.4</v>
      </c>
      <c r="G14">
        <v>163.5</v>
      </c>
      <c r="H14">
        <v>153.9</v>
      </c>
      <c r="I14">
        <v>160.9</v>
      </c>
      <c r="J14">
        <v>136.4</v>
      </c>
      <c r="K14">
        <v>130</v>
      </c>
    </row>
    <row r="15" spans="1:11" x14ac:dyDescent="0.4">
      <c r="A15" t="s">
        <v>124</v>
      </c>
      <c r="B15" t="s">
        <v>264</v>
      </c>
      <c r="C15" t="s">
        <v>17</v>
      </c>
      <c r="D15">
        <v>224.5</v>
      </c>
      <c r="E15">
        <v>237.5</v>
      </c>
      <c r="F15">
        <v>229.2</v>
      </c>
      <c r="G15">
        <v>230.8</v>
      </c>
      <c r="H15">
        <v>215.6</v>
      </c>
      <c r="I15">
        <v>130.19999999999999</v>
      </c>
      <c r="J15">
        <v>124.9</v>
      </c>
      <c r="K15">
        <v>123.4</v>
      </c>
    </row>
    <row r="16" spans="1:11" x14ac:dyDescent="0.4">
      <c r="A16" t="s">
        <v>258</v>
      </c>
      <c r="B16" t="s">
        <v>264</v>
      </c>
      <c r="C16" t="s">
        <v>17</v>
      </c>
      <c r="D16">
        <v>97.6</v>
      </c>
      <c r="E16">
        <v>102.1</v>
      </c>
      <c r="F16">
        <v>104.7</v>
      </c>
      <c r="G16">
        <v>104</v>
      </c>
      <c r="H16">
        <v>101.5</v>
      </c>
      <c r="I16">
        <v>107.8</v>
      </c>
      <c r="J16">
        <v>108.7</v>
      </c>
      <c r="K16">
        <v>105.9</v>
      </c>
    </row>
    <row r="17" spans="1:11" x14ac:dyDescent="0.4">
      <c r="A17" t="s">
        <v>261</v>
      </c>
      <c r="B17" t="s">
        <v>264</v>
      </c>
      <c r="C17" t="s">
        <v>17</v>
      </c>
      <c r="D17">
        <v>68.2</v>
      </c>
      <c r="E17">
        <v>64.8</v>
      </c>
      <c r="F17">
        <v>56.9</v>
      </c>
      <c r="G17">
        <v>49.7</v>
      </c>
      <c r="H17">
        <v>45.7</v>
      </c>
      <c r="I17">
        <v>40.700000000000003</v>
      </c>
      <c r="J17">
        <v>38.1</v>
      </c>
      <c r="K17">
        <v>35.1</v>
      </c>
    </row>
    <row r="18" spans="1:11" x14ac:dyDescent="0.4">
      <c r="A18" t="s">
        <v>126</v>
      </c>
      <c r="B18" t="s">
        <v>264</v>
      </c>
      <c r="C18" t="s">
        <v>17</v>
      </c>
      <c r="D18">
        <v>35.6</v>
      </c>
      <c r="E18">
        <v>37.700000000000003</v>
      </c>
      <c r="F18">
        <v>36.299999999999997</v>
      </c>
      <c r="G18">
        <v>33.299999999999997</v>
      </c>
      <c r="H18">
        <v>31.2</v>
      </c>
      <c r="I18">
        <v>30.4</v>
      </c>
      <c r="J18">
        <v>33.200000000000003</v>
      </c>
      <c r="K18">
        <v>35.700000000000003</v>
      </c>
    </row>
    <row r="19" spans="1:11" x14ac:dyDescent="0.4">
      <c r="A19" t="s">
        <v>125</v>
      </c>
      <c r="B19" t="s">
        <v>264</v>
      </c>
      <c r="C19" t="s">
        <v>17</v>
      </c>
      <c r="D19">
        <v>42.4</v>
      </c>
      <c r="E19">
        <v>49.2</v>
      </c>
      <c r="F19">
        <v>45.7</v>
      </c>
      <c r="G19">
        <v>29.1</v>
      </c>
      <c r="H19">
        <v>21.8</v>
      </c>
      <c r="I19">
        <v>25.5</v>
      </c>
      <c r="J19">
        <v>22.5</v>
      </c>
      <c r="K19">
        <v>22.2</v>
      </c>
    </row>
    <row r="20" spans="1:11" x14ac:dyDescent="0.4">
      <c r="A20" t="s">
        <v>262</v>
      </c>
      <c r="B20" t="s">
        <v>264</v>
      </c>
      <c r="C20" t="s">
        <v>17</v>
      </c>
      <c r="D20">
        <v>12.4</v>
      </c>
      <c r="E20">
        <v>15.7</v>
      </c>
      <c r="F20">
        <v>15.6</v>
      </c>
      <c r="G20">
        <v>16.3</v>
      </c>
      <c r="H20">
        <v>17.2</v>
      </c>
      <c r="I20">
        <v>18.600000000000001</v>
      </c>
      <c r="J20">
        <v>18.2</v>
      </c>
      <c r="K20">
        <v>17.600000000000001</v>
      </c>
    </row>
    <row r="21" spans="1:11" x14ac:dyDescent="0.4">
      <c r="A21" t="s">
        <v>147</v>
      </c>
      <c r="B21" t="s">
        <v>264</v>
      </c>
      <c r="C21" t="s">
        <v>17</v>
      </c>
      <c r="D21">
        <v>88.3</v>
      </c>
      <c r="E21">
        <v>104.1</v>
      </c>
      <c r="F21">
        <v>104.19999999999999</v>
      </c>
      <c r="G21">
        <v>105.6</v>
      </c>
      <c r="H21">
        <v>87.4</v>
      </c>
      <c r="I21">
        <v>75</v>
      </c>
      <c r="J21">
        <v>76.8</v>
      </c>
      <c r="K21">
        <v>73.599999999999994</v>
      </c>
    </row>
    <row r="22" spans="1:11" x14ac:dyDescent="0.4">
      <c r="A22" t="s">
        <v>263</v>
      </c>
      <c r="B22" s="2" t="s">
        <v>265</v>
      </c>
      <c r="C22" t="s">
        <v>17</v>
      </c>
      <c r="D22">
        <v>105.5</v>
      </c>
      <c r="E22">
        <v>104</v>
      </c>
      <c r="F22">
        <v>103.3</v>
      </c>
      <c r="G22">
        <v>384.6</v>
      </c>
      <c r="H22">
        <v>376.9</v>
      </c>
      <c r="I22">
        <v>385.2</v>
      </c>
      <c r="J22">
        <v>404.8</v>
      </c>
      <c r="K22">
        <v>549.9</v>
      </c>
    </row>
    <row r="35" spans="2:3" x14ac:dyDescent="0.4">
      <c r="B35" s="2"/>
      <c r="C35" s="2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C5FF-AADF-4B18-9544-1F68A70B4287}">
  <dimension ref="A1:K24"/>
  <sheetViews>
    <sheetView workbookViewId="0">
      <selection activeCell="C36" sqref="C36"/>
    </sheetView>
  </sheetViews>
  <sheetFormatPr defaultRowHeight="14.6" x14ac:dyDescent="0.4"/>
  <cols>
    <col min="1" max="1" width="73.84375" bestFit="1" customWidth="1"/>
    <col min="2" max="2" width="21.15234375" bestFit="1" customWidth="1"/>
    <col min="3" max="3" width="19.15234375" customWidth="1"/>
  </cols>
  <sheetData>
    <row r="1" spans="1:11" s="1" customFormat="1" x14ac:dyDescent="0.4">
      <c r="A1" s="1" t="s">
        <v>328</v>
      </c>
      <c r="B1" s="1" t="s">
        <v>26</v>
      </c>
      <c r="C1" s="1" t="s">
        <v>27</v>
      </c>
      <c r="D1" s="1" t="s">
        <v>14</v>
      </c>
      <c r="E1" s="1" t="s">
        <v>0</v>
      </c>
      <c r="F1" s="1" t="s">
        <v>13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">
      <c r="A2" s="2" t="s">
        <v>310</v>
      </c>
      <c r="B2" t="s">
        <v>284</v>
      </c>
      <c r="C2" t="s">
        <v>17</v>
      </c>
      <c r="D2">
        <v>72.2</v>
      </c>
      <c r="E2">
        <v>71.099999999999994</v>
      </c>
      <c r="F2">
        <v>67.099999999999994</v>
      </c>
      <c r="G2">
        <v>66.099999999999994</v>
      </c>
      <c r="H2">
        <v>65.400000000000006</v>
      </c>
      <c r="I2">
        <v>58</v>
      </c>
      <c r="J2">
        <v>59.2</v>
      </c>
      <c r="K2">
        <v>63.2</v>
      </c>
    </row>
    <row r="3" spans="1:11" x14ac:dyDescent="0.4">
      <c r="A3" s="2" t="s">
        <v>311</v>
      </c>
      <c r="B3" t="s">
        <v>284</v>
      </c>
      <c r="C3" t="s">
        <v>17</v>
      </c>
      <c r="D3">
        <v>107.1</v>
      </c>
      <c r="E3">
        <v>106.7</v>
      </c>
      <c r="F3">
        <v>110.6</v>
      </c>
      <c r="G3">
        <v>121.3</v>
      </c>
      <c r="H3">
        <v>112.9</v>
      </c>
      <c r="I3">
        <v>138.30000000000001</v>
      </c>
      <c r="J3">
        <v>168.3</v>
      </c>
      <c r="K3">
        <v>175.8</v>
      </c>
    </row>
    <row r="4" spans="1:11" x14ac:dyDescent="0.4">
      <c r="A4" t="s">
        <v>267</v>
      </c>
      <c r="B4" t="s">
        <v>284</v>
      </c>
      <c r="C4" t="s">
        <v>17</v>
      </c>
      <c r="D4">
        <v>4308.3999999999996</v>
      </c>
      <c r="E4">
        <v>4477.5</v>
      </c>
      <c r="F4">
        <v>4607.7</v>
      </c>
      <c r="G4">
        <v>3172.4</v>
      </c>
      <c r="H4">
        <v>3193.6</v>
      </c>
      <c r="I4">
        <v>3235.9</v>
      </c>
      <c r="J4">
        <v>3276.8</v>
      </c>
      <c r="K4">
        <v>3375.4</v>
      </c>
    </row>
    <row r="5" spans="1:11" x14ac:dyDescent="0.4">
      <c r="A5" t="s">
        <v>268</v>
      </c>
      <c r="B5" t="s">
        <v>284</v>
      </c>
      <c r="C5" t="s">
        <v>17</v>
      </c>
      <c r="D5">
        <v>64.3</v>
      </c>
      <c r="E5">
        <v>68.2</v>
      </c>
      <c r="F5">
        <v>66.8</v>
      </c>
      <c r="G5">
        <v>108</v>
      </c>
      <c r="H5">
        <v>118.9</v>
      </c>
      <c r="I5">
        <v>109.2</v>
      </c>
      <c r="J5">
        <v>129.30000000000001</v>
      </c>
      <c r="K5">
        <v>113.6</v>
      </c>
    </row>
    <row r="6" spans="1:11" x14ac:dyDescent="0.4">
      <c r="A6" t="s">
        <v>269</v>
      </c>
      <c r="B6" t="s">
        <v>284</v>
      </c>
      <c r="C6" t="s">
        <v>17</v>
      </c>
      <c r="D6">
        <v>107.1</v>
      </c>
      <c r="E6">
        <v>108.4</v>
      </c>
      <c r="F6">
        <v>135.19999999999999</v>
      </c>
      <c r="G6">
        <v>118.7</v>
      </c>
      <c r="H6">
        <v>114.2</v>
      </c>
      <c r="I6">
        <v>125.8</v>
      </c>
      <c r="J6">
        <v>120.8</v>
      </c>
      <c r="K6">
        <v>151.80000000000001</v>
      </c>
    </row>
    <row r="7" spans="1:11" x14ac:dyDescent="0.4">
      <c r="A7" t="s">
        <v>5</v>
      </c>
      <c r="B7" t="s">
        <v>284</v>
      </c>
      <c r="C7" t="s">
        <v>17</v>
      </c>
      <c r="D7">
        <v>4659.1000000000004</v>
      </c>
      <c r="E7">
        <v>4831.8999999999996</v>
      </c>
      <c r="F7">
        <v>4987.3999999999996</v>
      </c>
      <c r="G7">
        <v>3586.5</v>
      </c>
      <c r="H7">
        <v>3605</v>
      </c>
      <c r="I7">
        <v>3667.2</v>
      </c>
      <c r="J7">
        <v>3754.4</v>
      </c>
      <c r="K7">
        <v>3879.8</v>
      </c>
    </row>
    <row r="8" spans="1:11" x14ac:dyDescent="0.4">
      <c r="A8" t="s">
        <v>270</v>
      </c>
      <c r="B8" t="s">
        <v>285</v>
      </c>
      <c r="C8" t="s">
        <v>17</v>
      </c>
      <c r="D8">
        <v>142.5</v>
      </c>
      <c r="E8">
        <v>143.4</v>
      </c>
      <c r="F8">
        <v>147.69999999999999</v>
      </c>
      <c r="G8">
        <v>131.19999999999999</v>
      </c>
      <c r="H8">
        <v>136.80000000000001</v>
      </c>
      <c r="I8">
        <v>149.1</v>
      </c>
      <c r="J8">
        <v>166.6</v>
      </c>
      <c r="K8">
        <v>172.4</v>
      </c>
    </row>
    <row r="9" spans="1:11" x14ac:dyDescent="0.4">
      <c r="A9" t="s">
        <v>271</v>
      </c>
      <c r="B9" t="s">
        <v>285</v>
      </c>
      <c r="C9" t="s">
        <v>17</v>
      </c>
      <c r="D9">
        <v>59.7</v>
      </c>
      <c r="E9">
        <v>90.3</v>
      </c>
      <c r="F9">
        <v>99.4</v>
      </c>
      <c r="G9">
        <v>149.4</v>
      </c>
      <c r="H9">
        <v>106.9</v>
      </c>
      <c r="I9">
        <v>153</v>
      </c>
      <c r="J9">
        <v>159.80000000000001</v>
      </c>
      <c r="K9">
        <v>149.30000000000001</v>
      </c>
    </row>
    <row r="10" spans="1:11" x14ac:dyDescent="0.4">
      <c r="A10" t="s">
        <v>272</v>
      </c>
      <c r="B10" t="s">
        <v>285</v>
      </c>
      <c r="C10" t="s">
        <v>17</v>
      </c>
      <c r="D10">
        <v>3704.2</v>
      </c>
      <c r="E10">
        <v>3951.3</v>
      </c>
      <c r="F10">
        <v>3992.1</v>
      </c>
      <c r="G10">
        <v>158.1</v>
      </c>
      <c r="H10">
        <v>163.6</v>
      </c>
      <c r="I10">
        <v>167.5</v>
      </c>
      <c r="J10">
        <v>180.3</v>
      </c>
      <c r="K10">
        <v>183.8</v>
      </c>
    </row>
    <row r="11" spans="1:11" x14ac:dyDescent="0.4">
      <c r="A11" t="s">
        <v>6</v>
      </c>
      <c r="B11" t="s">
        <v>285</v>
      </c>
      <c r="C11" t="s">
        <v>17</v>
      </c>
      <c r="D11">
        <v>3906.4</v>
      </c>
      <c r="E11">
        <v>4185</v>
      </c>
      <c r="F11">
        <v>4239.2</v>
      </c>
      <c r="G11">
        <v>438.7</v>
      </c>
      <c r="H11">
        <v>461.3</v>
      </c>
      <c r="I11">
        <v>469.6</v>
      </c>
      <c r="J11">
        <v>506.7</v>
      </c>
      <c r="K11">
        <v>505.5</v>
      </c>
    </row>
    <row r="12" spans="1:11" x14ac:dyDescent="0.4">
      <c r="A12" t="s">
        <v>7</v>
      </c>
      <c r="B12" t="s">
        <v>285</v>
      </c>
      <c r="C12" t="s">
        <v>17</v>
      </c>
      <c r="D12">
        <v>752.7</v>
      </c>
      <c r="E12">
        <v>646.9</v>
      </c>
      <c r="F12">
        <v>748.2</v>
      </c>
      <c r="G12">
        <v>3147.8</v>
      </c>
      <c r="H12">
        <v>3143.7</v>
      </c>
      <c r="I12">
        <v>3197.6</v>
      </c>
      <c r="J12">
        <v>3247.7</v>
      </c>
      <c r="K12">
        <v>3374.3</v>
      </c>
    </row>
    <row r="13" spans="1:11" x14ac:dyDescent="0.4">
      <c r="A13" t="s">
        <v>304</v>
      </c>
      <c r="B13" t="s">
        <v>285</v>
      </c>
      <c r="C13" t="s">
        <v>17</v>
      </c>
      <c r="D13">
        <v>4659.1000000000004</v>
      </c>
      <c r="E13">
        <v>4831.8999999999996</v>
      </c>
      <c r="F13">
        <v>4987.3999999999996</v>
      </c>
      <c r="G13">
        <v>3586.5</v>
      </c>
      <c r="H13">
        <v>3605</v>
      </c>
      <c r="I13">
        <v>3667.2</v>
      </c>
      <c r="J13">
        <v>3754.4</v>
      </c>
      <c r="K13">
        <v>3879.8</v>
      </c>
    </row>
    <row r="14" spans="1:11" x14ac:dyDescent="0.4">
      <c r="A14" t="s">
        <v>273</v>
      </c>
      <c r="B14" t="s">
        <v>286</v>
      </c>
      <c r="C14" t="s">
        <v>17</v>
      </c>
      <c r="D14">
        <v>704.6</v>
      </c>
      <c r="E14">
        <v>752.7</v>
      </c>
      <c r="F14">
        <v>646.9</v>
      </c>
      <c r="G14">
        <v>748.2</v>
      </c>
      <c r="H14">
        <v>3147.8</v>
      </c>
      <c r="I14">
        <v>3143.7</v>
      </c>
      <c r="J14">
        <v>3197.6</v>
      </c>
      <c r="K14">
        <v>3247.7</v>
      </c>
    </row>
    <row r="15" spans="1:11" x14ac:dyDescent="0.4">
      <c r="A15" t="s">
        <v>274</v>
      </c>
      <c r="B15" t="s">
        <v>286</v>
      </c>
      <c r="C15" t="s">
        <v>17</v>
      </c>
      <c r="D15">
        <v>-0.3</v>
      </c>
      <c r="E15">
        <v>0</v>
      </c>
      <c r="F15">
        <v>2</v>
      </c>
      <c r="G15">
        <v>2334.4</v>
      </c>
      <c r="H15">
        <v>0.9</v>
      </c>
      <c r="I15">
        <v>0.3</v>
      </c>
      <c r="J15">
        <v>0.3</v>
      </c>
      <c r="K15">
        <v>0</v>
      </c>
    </row>
    <row r="16" spans="1:11" x14ac:dyDescent="0.4">
      <c r="A16" t="s">
        <v>275</v>
      </c>
      <c r="B16" t="s">
        <v>286</v>
      </c>
      <c r="C16" t="s">
        <v>17</v>
      </c>
      <c r="D16">
        <v>704.3</v>
      </c>
      <c r="E16">
        <v>752.7</v>
      </c>
      <c r="F16">
        <v>648.9</v>
      </c>
      <c r="G16">
        <v>3082.6</v>
      </c>
      <c r="H16">
        <v>3148.7</v>
      </c>
      <c r="I16">
        <v>3144</v>
      </c>
      <c r="J16">
        <v>3197.9</v>
      </c>
      <c r="K16">
        <v>3247.7</v>
      </c>
    </row>
    <row r="17" spans="1:11" x14ac:dyDescent="0.4">
      <c r="A17" t="s">
        <v>276</v>
      </c>
      <c r="B17" t="s">
        <v>286</v>
      </c>
      <c r="C17" t="s">
        <v>17</v>
      </c>
      <c r="D17">
        <v>184.6</v>
      </c>
      <c r="E17">
        <v>195</v>
      </c>
      <c r="F17">
        <v>202</v>
      </c>
      <c r="G17">
        <v>128.4</v>
      </c>
      <c r="H17">
        <v>119.6</v>
      </c>
      <c r="I17">
        <v>113.8</v>
      </c>
      <c r="J17">
        <v>108.4</v>
      </c>
      <c r="K17">
        <v>102.8</v>
      </c>
    </row>
    <row r="18" spans="1:11" x14ac:dyDescent="0.4">
      <c r="A18" t="s">
        <v>277</v>
      </c>
      <c r="B18" t="s">
        <v>286</v>
      </c>
      <c r="C18" t="s">
        <v>17</v>
      </c>
      <c r="D18">
        <v>862.3</v>
      </c>
      <c r="E18">
        <v>830.3</v>
      </c>
      <c r="F18">
        <v>772.9</v>
      </c>
      <c r="G18">
        <v>789.9</v>
      </c>
      <c r="H18">
        <v>902.4</v>
      </c>
      <c r="I18">
        <v>979</v>
      </c>
      <c r="J18">
        <v>1024.0999999999999</v>
      </c>
      <c r="K18">
        <v>1077.7</v>
      </c>
    </row>
    <row r="19" spans="1:11" x14ac:dyDescent="0.4">
      <c r="A19" t="s">
        <v>278</v>
      </c>
      <c r="B19" t="s">
        <v>286</v>
      </c>
      <c r="C19" t="s">
        <v>17</v>
      </c>
      <c r="D19">
        <v>87</v>
      </c>
      <c r="E19">
        <v>94.2</v>
      </c>
      <c r="F19">
        <v>108.3</v>
      </c>
      <c r="G19">
        <v>123</v>
      </c>
      <c r="H19">
        <v>106.8</v>
      </c>
      <c r="I19">
        <v>108.9</v>
      </c>
      <c r="J19">
        <v>106.6</v>
      </c>
      <c r="K19">
        <v>105.2</v>
      </c>
    </row>
    <row r="20" spans="1:11" x14ac:dyDescent="0.4">
      <c r="A20" t="s">
        <v>279</v>
      </c>
      <c r="B20" t="s">
        <v>286</v>
      </c>
      <c r="C20" t="s">
        <v>17</v>
      </c>
      <c r="D20">
        <v>31.4</v>
      </c>
      <c r="E20">
        <v>30.6</v>
      </c>
      <c r="F20">
        <v>20.9</v>
      </c>
      <c r="G20">
        <v>31.3</v>
      </c>
      <c r="H20">
        <v>36.4</v>
      </c>
      <c r="I20">
        <v>50.8</v>
      </c>
      <c r="J20">
        <v>37.299999999999997</v>
      </c>
      <c r="K20">
        <v>42.9</v>
      </c>
    </row>
    <row r="21" spans="1:11" x14ac:dyDescent="0.4">
      <c r="A21" t="s">
        <v>280</v>
      </c>
      <c r="B21" t="s">
        <v>286</v>
      </c>
      <c r="C21" t="s">
        <v>17</v>
      </c>
      <c r="D21">
        <v>4.4000000000000004</v>
      </c>
      <c r="E21">
        <v>4.5</v>
      </c>
      <c r="F21">
        <v>4.9000000000000004</v>
      </c>
      <c r="G21">
        <v>6.2</v>
      </c>
      <c r="H21">
        <v>4.2</v>
      </c>
      <c r="I21">
        <v>5</v>
      </c>
      <c r="J21">
        <v>3.8</v>
      </c>
      <c r="K21">
        <v>2.9</v>
      </c>
    </row>
    <row r="22" spans="1:11" x14ac:dyDescent="0.4">
      <c r="A22" t="s">
        <v>281</v>
      </c>
      <c r="B22" t="s">
        <v>286</v>
      </c>
      <c r="C22" t="s">
        <v>17</v>
      </c>
      <c r="D22">
        <v>406.8</v>
      </c>
      <c r="E22">
        <v>482.1</v>
      </c>
      <c r="F22">
        <v>540.5</v>
      </c>
      <c r="G22">
        <v>419.7</v>
      </c>
      <c r="H22">
        <v>307.60000000000002</v>
      </c>
      <c r="I22">
        <v>299.89999999999998</v>
      </c>
      <c r="J22">
        <v>335.2</v>
      </c>
      <c r="K22">
        <v>409.5</v>
      </c>
    </row>
    <row r="23" spans="1:11" x14ac:dyDescent="0.4">
      <c r="A23" t="s">
        <v>282</v>
      </c>
      <c r="B23" t="s">
        <v>286</v>
      </c>
      <c r="C23" t="s">
        <v>17</v>
      </c>
      <c r="D23">
        <v>-1525.3</v>
      </c>
      <c r="E23">
        <v>-1741</v>
      </c>
      <c r="F23">
        <v>-1545.4</v>
      </c>
      <c r="G23">
        <v>-1433.3</v>
      </c>
      <c r="H23">
        <v>-1482</v>
      </c>
      <c r="I23">
        <v>-1503.8</v>
      </c>
      <c r="J23">
        <v>-1565.6</v>
      </c>
      <c r="K23">
        <v>-1614.4</v>
      </c>
    </row>
    <row r="24" spans="1:11" x14ac:dyDescent="0.4">
      <c r="A24" t="s">
        <v>283</v>
      </c>
      <c r="B24" t="s">
        <v>286</v>
      </c>
      <c r="C24" t="s">
        <v>17</v>
      </c>
      <c r="D24">
        <v>752.7</v>
      </c>
      <c r="E24">
        <v>646.9</v>
      </c>
      <c r="F24">
        <v>748.2</v>
      </c>
      <c r="G24">
        <v>3147.8</v>
      </c>
      <c r="H24">
        <v>3143.7</v>
      </c>
      <c r="I24">
        <v>3197.6</v>
      </c>
      <c r="J24">
        <v>3247.7</v>
      </c>
      <c r="K24">
        <v>3374.3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7F3C-7EC5-4623-B236-010E0526359F}">
  <dimension ref="A1:J18"/>
  <sheetViews>
    <sheetView tabSelected="1" workbookViewId="0">
      <selection activeCell="A33" sqref="A33"/>
    </sheetView>
  </sheetViews>
  <sheetFormatPr defaultRowHeight="14.6" x14ac:dyDescent="0.4"/>
  <cols>
    <col min="1" max="1" width="56.84375" style="9" bestFit="1" customWidth="1"/>
    <col min="2" max="2" width="31.84375" style="9" bestFit="1" customWidth="1"/>
    <col min="3" max="10" width="7.84375" style="9" customWidth="1"/>
    <col min="11" max="16384" width="9.23046875" style="9"/>
  </cols>
  <sheetData>
    <row r="1" spans="1:10" s="10" customFormat="1" x14ac:dyDescent="0.4">
      <c r="A1" s="10" t="s">
        <v>312</v>
      </c>
      <c r="B1" s="10" t="s">
        <v>27</v>
      </c>
      <c r="C1" s="10" t="s">
        <v>14</v>
      </c>
      <c r="D1" s="10" t="s">
        <v>0</v>
      </c>
      <c r="E1" s="10" t="s">
        <v>13</v>
      </c>
      <c r="F1" s="10" t="s">
        <v>12</v>
      </c>
      <c r="G1" s="10" t="s">
        <v>1</v>
      </c>
      <c r="H1" s="10" t="s">
        <v>2</v>
      </c>
      <c r="I1" s="10" t="s">
        <v>3</v>
      </c>
      <c r="J1" s="10" t="s">
        <v>4</v>
      </c>
    </row>
    <row r="2" spans="1:10" x14ac:dyDescent="0.4">
      <c r="A2" s="9" t="s">
        <v>15</v>
      </c>
      <c r="B2" s="9" t="s">
        <v>17</v>
      </c>
      <c r="C2" s="9">
        <v>104</v>
      </c>
      <c r="D2" s="9">
        <v>103.6</v>
      </c>
      <c r="E2" s="9">
        <v>49.8</v>
      </c>
      <c r="F2" s="9">
        <v>79.2</v>
      </c>
      <c r="G2" s="9">
        <v>82.8</v>
      </c>
      <c r="H2" s="9">
        <v>153.19999999999999</v>
      </c>
      <c r="I2" s="9">
        <v>193.3</v>
      </c>
      <c r="J2" s="9">
        <v>347</v>
      </c>
    </row>
    <row r="3" spans="1:10" x14ac:dyDescent="0.4">
      <c r="A3" s="9" t="s">
        <v>16</v>
      </c>
      <c r="B3" s="9" t="s">
        <v>17</v>
      </c>
      <c r="C3" s="9">
        <v>8.4</v>
      </c>
      <c r="D3" s="9">
        <v>9</v>
      </c>
      <c r="E3" s="9">
        <v>8.3000000000000007</v>
      </c>
      <c r="F3" s="9">
        <v>5.9</v>
      </c>
      <c r="G3" s="9">
        <v>6.3</v>
      </c>
      <c r="H3" s="9">
        <v>7.2</v>
      </c>
      <c r="I3" s="9">
        <v>6.6</v>
      </c>
      <c r="J3" s="9">
        <v>11.6</v>
      </c>
    </row>
    <row r="4" spans="1:10" x14ac:dyDescent="0.4">
      <c r="A4" s="9" t="s">
        <v>11</v>
      </c>
      <c r="B4" s="9" t="s">
        <v>17</v>
      </c>
      <c r="C4" s="9">
        <v>182.7</v>
      </c>
      <c r="D4" s="9">
        <v>219.4</v>
      </c>
      <c r="E4" s="9">
        <v>18.8</v>
      </c>
      <c r="F4" s="9">
        <v>20.9</v>
      </c>
      <c r="G4" s="9">
        <v>21.5</v>
      </c>
      <c r="H4" s="9">
        <v>21.5</v>
      </c>
      <c r="I4" s="9">
        <v>26.1</v>
      </c>
      <c r="J4" s="9">
        <v>22.4</v>
      </c>
    </row>
    <row r="5" spans="1:10" x14ac:dyDescent="0.4">
      <c r="A5" s="9" t="s">
        <v>8</v>
      </c>
      <c r="B5" s="9" t="s">
        <v>17</v>
      </c>
      <c r="C5" s="9">
        <v>71.400000000000006</v>
      </c>
      <c r="D5" s="9">
        <v>70.400000000000006</v>
      </c>
      <c r="E5" s="9">
        <v>76.599999999999994</v>
      </c>
      <c r="F5" s="9">
        <v>76.8</v>
      </c>
      <c r="G5" s="9">
        <v>72.900000000000006</v>
      </c>
      <c r="H5" s="9">
        <v>66</v>
      </c>
      <c r="I5" s="9">
        <v>58.5</v>
      </c>
      <c r="J5" s="9">
        <v>59.6</v>
      </c>
    </row>
    <row r="6" spans="1:10" x14ac:dyDescent="0.4">
      <c r="A6" s="9" t="s">
        <v>9</v>
      </c>
      <c r="B6" s="9" t="s">
        <v>17</v>
      </c>
      <c r="C6" s="9">
        <v>11.1</v>
      </c>
      <c r="D6" s="9">
        <v>11.1</v>
      </c>
      <c r="E6" s="9">
        <v>11.1</v>
      </c>
      <c r="F6" s="9">
        <v>11.1</v>
      </c>
      <c r="G6" s="9">
        <v>11.1</v>
      </c>
      <c r="H6" s="9">
        <v>11.1</v>
      </c>
      <c r="I6" s="9">
        <v>11.1</v>
      </c>
      <c r="J6" s="9">
        <v>11.1</v>
      </c>
    </row>
    <row r="7" spans="1:10" x14ac:dyDescent="0.4">
      <c r="A7" s="9" t="s">
        <v>10</v>
      </c>
      <c r="B7" s="9" t="s">
        <v>17</v>
      </c>
      <c r="C7" s="9">
        <v>15.6</v>
      </c>
      <c r="D7" s="9">
        <v>15.1</v>
      </c>
      <c r="E7" s="9">
        <v>12.4</v>
      </c>
      <c r="F7" s="9">
        <v>12.3</v>
      </c>
      <c r="G7" s="9">
        <v>11.7</v>
      </c>
      <c r="H7" s="9">
        <v>5.9</v>
      </c>
      <c r="I7" s="9">
        <v>9.5</v>
      </c>
      <c r="J7" s="9">
        <v>12.9</v>
      </c>
    </row>
    <row r="8" spans="1:10" x14ac:dyDescent="0.4">
      <c r="A8" s="9" t="s">
        <v>303</v>
      </c>
      <c r="B8" s="9" t="s">
        <v>17</v>
      </c>
      <c r="C8" s="9">
        <f t="shared" ref="C8:J8" si="0">SUM(C2:C7)</f>
        <v>393.20000000000005</v>
      </c>
      <c r="D8" s="9">
        <f t="shared" si="0"/>
        <v>428.6</v>
      </c>
      <c r="E8" s="9">
        <f t="shared" si="0"/>
        <v>177</v>
      </c>
      <c r="F8" s="9">
        <f t="shared" si="0"/>
        <v>206.20000000000002</v>
      </c>
      <c r="G8" s="9">
        <f t="shared" si="0"/>
        <v>206.29999999999998</v>
      </c>
      <c r="H8" s="9">
        <f t="shared" si="0"/>
        <v>264.89999999999998</v>
      </c>
      <c r="I8" s="9">
        <f t="shared" si="0"/>
        <v>305.10000000000002</v>
      </c>
      <c r="J8" s="9">
        <f t="shared" si="0"/>
        <v>464.6</v>
      </c>
    </row>
    <row r="9" spans="1:10" x14ac:dyDescent="0.4">
      <c r="A9" s="9" t="s">
        <v>18</v>
      </c>
      <c r="B9" s="9" t="s">
        <v>28</v>
      </c>
      <c r="C9" s="9">
        <v>81</v>
      </c>
      <c r="D9" s="9">
        <v>74</v>
      </c>
      <c r="E9" s="9">
        <v>86.8</v>
      </c>
      <c r="F9" s="9">
        <v>94.2</v>
      </c>
      <c r="G9" s="9">
        <v>88</v>
      </c>
      <c r="H9" s="9">
        <v>95.1</v>
      </c>
      <c r="I9" s="9">
        <v>98.2</v>
      </c>
      <c r="J9" s="9">
        <v>96.3</v>
      </c>
    </row>
    <row r="10" spans="1:10" x14ac:dyDescent="0.4">
      <c r="A10" s="9" t="s">
        <v>19</v>
      </c>
      <c r="B10" s="9" t="s">
        <v>28</v>
      </c>
      <c r="C10" s="9">
        <v>22</v>
      </c>
      <c r="D10" s="9">
        <v>25.3</v>
      </c>
      <c r="E10" s="9">
        <v>26.5</v>
      </c>
      <c r="F10" s="9">
        <v>27.1</v>
      </c>
      <c r="G10" s="9">
        <v>28.8</v>
      </c>
      <c r="H10" s="9">
        <v>31.2</v>
      </c>
      <c r="I10" s="9">
        <v>40.6</v>
      </c>
      <c r="J10" s="9">
        <v>40.4</v>
      </c>
    </row>
    <row r="11" spans="1:10" x14ac:dyDescent="0.4">
      <c r="A11" s="9" t="s">
        <v>20</v>
      </c>
      <c r="B11" s="9" t="s">
        <v>28</v>
      </c>
      <c r="C11" s="9">
        <v>266.89999999999998</v>
      </c>
      <c r="D11" s="9">
        <v>264.89999999999998</v>
      </c>
      <c r="E11" s="9">
        <v>274.39999999999998</v>
      </c>
      <c r="F11" s="9">
        <v>305.39999999999998</v>
      </c>
      <c r="G11" s="9">
        <v>327.8</v>
      </c>
      <c r="H11" s="9">
        <v>345.5</v>
      </c>
      <c r="I11" s="9">
        <v>360</v>
      </c>
      <c r="J11" s="9">
        <v>370.8</v>
      </c>
    </row>
    <row r="12" spans="1:10" x14ac:dyDescent="0.4">
      <c r="A12" s="9" t="s">
        <v>21</v>
      </c>
      <c r="B12" s="9" t="s">
        <v>28</v>
      </c>
      <c r="C12" s="9">
        <v>1.2</v>
      </c>
      <c r="D12" s="9">
        <v>0.9</v>
      </c>
      <c r="E12" s="9">
        <v>0.7</v>
      </c>
      <c r="F12" s="9">
        <v>1.5</v>
      </c>
      <c r="G12" s="9">
        <v>3.3</v>
      </c>
      <c r="H12" s="9">
        <v>3.6</v>
      </c>
      <c r="I12" s="9">
        <v>2.7</v>
      </c>
      <c r="J12" s="9">
        <v>2.4</v>
      </c>
    </row>
    <row r="13" spans="1:10" x14ac:dyDescent="0.4">
      <c r="A13" s="9" t="s">
        <v>22</v>
      </c>
      <c r="B13" s="9" t="s">
        <v>28</v>
      </c>
      <c r="C13" s="9">
        <v>128.19999999999999</v>
      </c>
      <c r="D13" s="9">
        <v>140.5</v>
      </c>
      <c r="E13" s="9">
        <v>152.6</v>
      </c>
      <c r="F13" s="9">
        <v>154.1</v>
      </c>
      <c r="G13" s="9">
        <v>159.6</v>
      </c>
      <c r="H13" s="9">
        <v>165</v>
      </c>
      <c r="I13" s="9">
        <v>168.5</v>
      </c>
      <c r="J13" s="9">
        <v>175.3</v>
      </c>
    </row>
    <row r="14" spans="1:10" x14ac:dyDescent="0.4">
      <c r="A14" s="9" t="s">
        <v>23</v>
      </c>
      <c r="B14" s="9" t="s">
        <v>28</v>
      </c>
      <c r="C14" s="9">
        <v>45.5</v>
      </c>
      <c r="D14" s="9">
        <v>40.6</v>
      </c>
      <c r="E14" s="9">
        <v>54</v>
      </c>
      <c r="F14" s="9">
        <v>42.5</v>
      </c>
      <c r="G14" s="9">
        <v>42.5</v>
      </c>
      <c r="H14" s="9">
        <v>47.8</v>
      </c>
      <c r="I14" s="9">
        <v>50.7</v>
      </c>
      <c r="J14" s="9">
        <v>51.7</v>
      </c>
    </row>
    <row r="15" spans="1:10" x14ac:dyDescent="0.4">
      <c r="A15" s="9" t="s">
        <v>24</v>
      </c>
      <c r="B15" s="9" t="s">
        <v>28</v>
      </c>
      <c r="C15" s="9">
        <v>125.4</v>
      </c>
      <c r="D15" s="9">
        <v>123.3</v>
      </c>
      <c r="E15" s="9">
        <v>120.4</v>
      </c>
      <c r="F15" s="9">
        <v>121.9</v>
      </c>
      <c r="G15" s="9">
        <v>126.7</v>
      </c>
      <c r="H15" s="9">
        <v>131.4</v>
      </c>
      <c r="I15" s="9">
        <v>134.69999999999999</v>
      </c>
      <c r="J15" s="9">
        <v>140.4</v>
      </c>
    </row>
    <row r="16" spans="1:10" x14ac:dyDescent="0.4">
      <c r="A16" s="9" t="s">
        <v>25</v>
      </c>
      <c r="B16" s="9" t="s">
        <v>28</v>
      </c>
      <c r="C16" s="9">
        <v>3.2</v>
      </c>
      <c r="D16" s="9">
        <v>3</v>
      </c>
      <c r="E16" s="9">
        <v>4.3</v>
      </c>
      <c r="F16" s="9">
        <v>3.4</v>
      </c>
      <c r="G16" s="9">
        <v>3.4</v>
      </c>
      <c r="H16" s="9">
        <v>3.8</v>
      </c>
      <c r="I16" s="9">
        <v>4</v>
      </c>
      <c r="J16" s="9">
        <v>4.0999999999999996</v>
      </c>
    </row>
    <row r="17" spans="1:10" x14ac:dyDescent="0.4">
      <c r="A17" s="9" t="s">
        <v>303</v>
      </c>
      <c r="B17" s="9" t="s">
        <v>28</v>
      </c>
      <c r="C17" s="9">
        <f t="shared" ref="C17:J17" si="1">SUM(C9:C16)</f>
        <v>673.4</v>
      </c>
      <c r="D17" s="9">
        <f t="shared" si="1"/>
        <v>672.49999999999989</v>
      </c>
      <c r="E17" s="9">
        <f t="shared" si="1"/>
        <v>719.69999999999993</v>
      </c>
      <c r="F17" s="9">
        <f t="shared" si="1"/>
        <v>750.09999999999991</v>
      </c>
      <c r="G17" s="9">
        <f t="shared" si="1"/>
        <v>780.1</v>
      </c>
      <c r="H17" s="9">
        <f t="shared" si="1"/>
        <v>823.4</v>
      </c>
      <c r="I17" s="9">
        <f t="shared" si="1"/>
        <v>859.40000000000009</v>
      </c>
      <c r="J17" s="9">
        <f t="shared" si="1"/>
        <v>881.40000000000009</v>
      </c>
    </row>
    <row r="18" spans="1:10" x14ac:dyDescent="0.4">
      <c r="A18" s="9" t="s">
        <v>303</v>
      </c>
      <c r="B18" s="9" t="s">
        <v>303</v>
      </c>
      <c r="C18" s="9">
        <f t="shared" ref="C18:J18" si="2">C8+C17</f>
        <v>1066.5999999999999</v>
      </c>
      <c r="D18" s="9">
        <f t="shared" si="2"/>
        <v>1101.0999999999999</v>
      </c>
      <c r="E18" s="9">
        <f t="shared" si="2"/>
        <v>896.69999999999993</v>
      </c>
      <c r="F18" s="9">
        <f t="shared" si="2"/>
        <v>956.3</v>
      </c>
      <c r="G18" s="9">
        <f t="shared" si="2"/>
        <v>986.4</v>
      </c>
      <c r="H18" s="9">
        <f t="shared" si="2"/>
        <v>1088.3</v>
      </c>
      <c r="I18" s="9">
        <f t="shared" si="2"/>
        <v>1164.5</v>
      </c>
      <c r="J18" s="9">
        <f t="shared" si="2"/>
        <v>1346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CBBB-0CAF-4239-97C5-F5722411B024}">
  <dimension ref="A1:J5"/>
  <sheetViews>
    <sheetView workbookViewId="0">
      <selection activeCell="C10" sqref="C10"/>
    </sheetView>
  </sheetViews>
  <sheetFormatPr defaultRowHeight="14.6" x14ac:dyDescent="0.4"/>
  <cols>
    <col min="1" max="1" width="34.3046875" bestFit="1" customWidth="1"/>
    <col min="2" max="2" width="19.15234375" customWidth="1"/>
  </cols>
  <sheetData>
    <row r="1" spans="1:10" s="1" customFormat="1" x14ac:dyDescent="0.4">
      <c r="A1" s="1" t="s">
        <v>329</v>
      </c>
      <c r="B1" s="1" t="s">
        <v>27</v>
      </c>
      <c r="C1" s="1" t="s">
        <v>14</v>
      </c>
      <c r="D1" s="1" t="s">
        <v>0</v>
      </c>
      <c r="E1" s="1" t="s">
        <v>13</v>
      </c>
      <c r="F1" s="1" t="s">
        <v>12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4">
      <c r="A2" t="s">
        <v>287</v>
      </c>
      <c r="B2" t="s">
        <v>17</v>
      </c>
      <c r="C2">
        <v>234</v>
      </c>
      <c r="D2">
        <v>264</v>
      </c>
      <c r="E2">
        <v>281.60000000000002</v>
      </c>
      <c r="F2">
        <v>329.2</v>
      </c>
      <c r="G2">
        <v>374.3</v>
      </c>
      <c r="H2">
        <v>416.1</v>
      </c>
      <c r="I2">
        <v>427.3</v>
      </c>
      <c r="J2">
        <v>472.1</v>
      </c>
    </row>
    <row r="3" spans="1:10" x14ac:dyDescent="0.4">
      <c r="A3" t="s">
        <v>288</v>
      </c>
      <c r="B3" t="s">
        <v>17</v>
      </c>
      <c r="C3">
        <v>3.6</v>
      </c>
      <c r="D3">
        <v>3.7</v>
      </c>
      <c r="E3">
        <v>3.8</v>
      </c>
      <c r="F3">
        <v>4.5</v>
      </c>
      <c r="G3">
        <v>4.7</v>
      </c>
      <c r="H3">
        <v>5.0999999999999996</v>
      </c>
      <c r="I3">
        <v>5.0999999999999996</v>
      </c>
      <c r="J3">
        <v>5.0999999999999996</v>
      </c>
    </row>
    <row r="4" spans="1:10" x14ac:dyDescent="0.4">
      <c r="A4" t="s">
        <v>122</v>
      </c>
      <c r="B4" t="s">
        <v>17</v>
      </c>
      <c r="C4">
        <v>5</v>
      </c>
      <c r="D4">
        <v>4.9000000000000004</v>
      </c>
      <c r="E4">
        <v>5.8</v>
      </c>
      <c r="F4">
        <v>5.7</v>
      </c>
      <c r="G4">
        <v>-0.4</v>
      </c>
      <c r="H4">
        <v>5.9</v>
      </c>
      <c r="I4">
        <v>2.8</v>
      </c>
      <c r="J4">
        <v>5.3</v>
      </c>
    </row>
    <row r="5" spans="1:10" x14ac:dyDescent="0.4">
      <c r="A5" t="s">
        <v>289</v>
      </c>
      <c r="B5" t="s">
        <v>17</v>
      </c>
      <c r="C5">
        <v>242.6</v>
      </c>
      <c r="D5">
        <v>272.60000000000002</v>
      </c>
      <c r="E5">
        <v>291.2</v>
      </c>
      <c r="F5">
        <v>339.4</v>
      </c>
      <c r="G5">
        <v>378.6</v>
      </c>
      <c r="H5">
        <v>427.1</v>
      </c>
      <c r="I5">
        <v>435.2</v>
      </c>
      <c r="J5">
        <v>482.5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3C55-0AA1-43CE-9EC6-49CDA91ABBE5}">
  <dimension ref="A1:K10"/>
  <sheetViews>
    <sheetView workbookViewId="0">
      <selection activeCell="A2" sqref="A2"/>
    </sheetView>
  </sheetViews>
  <sheetFormatPr defaultRowHeight="14.6" x14ac:dyDescent="0.4"/>
  <cols>
    <col min="1" max="1" width="47.15234375" style="9" bestFit="1" customWidth="1"/>
    <col min="2" max="2" width="19" style="9" bestFit="1" customWidth="1"/>
    <col min="3" max="3" width="19.15234375" style="9" customWidth="1"/>
    <col min="4" max="16384" width="9.23046875" style="9"/>
  </cols>
  <sheetData>
    <row r="1" spans="1:11" s="10" customFormat="1" x14ac:dyDescent="0.4">
      <c r="A1" s="10" t="s">
        <v>313</v>
      </c>
      <c r="B1" s="10" t="s">
        <v>26</v>
      </c>
      <c r="C1" s="10" t="s">
        <v>27</v>
      </c>
      <c r="D1" s="10" t="s">
        <v>14</v>
      </c>
      <c r="E1" s="10" t="s">
        <v>0</v>
      </c>
      <c r="F1" s="10" t="s">
        <v>13</v>
      </c>
      <c r="G1" s="10" t="s">
        <v>12</v>
      </c>
      <c r="H1" s="10" t="s">
        <v>1</v>
      </c>
      <c r="I1" s="10" t="s">
        <v>2</v>
      </c>
      <c r="J1" s="10" t="s">
        <v>3</v>
      </c>
      <c r="K1" s="10" t="s">
        <v>4</v>
      </c>
    </row>
    <row r="2" spans="1:11" x14ac:dyDescent="0.4">
      <c r="A2" s="9" t="s">
        <v>29</v>
      </c>
      <c r="B2" s="9" t="s">
        <v>32</v>
      </c>
      <c r="C2" s="9" t="s">
        <v>17</v>
      </c>
      <c r="D2" s="9">
        <v>77.5</v>
      </c>
      <c r="E2" s="9">
        <v>75.099999999999994</v>
      </c>
      <c r="F2" s="9">
        <v>89.2</v>
      </c>
      <c r="G2" s="9">
        <v>92.6</v>
      </c>
      <c r="H2" s="9">
        <v>89.1</v>
      </c>
      <c r="I2" s="9">
        <v>87</v>
      </c>
      <c r="J2" s="9">
        <v>100.9</v>
      </c>
      <c r="K2" s="9">
        <v>110.5</v>
      </c>
    </row>
    <row r="3" spans="1:11" x14ac:dyDescent="0.4">
      <c r="A3" s="9" t="s">
        <v>30</v>
      </c>
      <c r="B3" s="9" t="s">
        <v>32</v>
      </c>
      <c r="C3" s="9" t="s">
        <v>17</v>
      </c>
      <c r="D3" s="9">
        <v>-21</v>
      </c>
      <c r="E3" s="9">
        <v>-18</v>
      </c>
      <c r="F3" s="9">
        <v>-20.7</v>
      </c>
      <c r="G3" s="9">
        <v>-23.1</v>
      </c>
      <c r="H3" s="9">
        <v>-23.6</v>
      </c>
      <c r="I3" s="9">
        <v>-26</v>
      </c>
      <c r="J3" s="9">
        <v>-27.4</v>
      </c>
      <c r="K3" s="9">
        <v>-29.6</v>
      </c>
    </row>
    <row r="4" spans="1:11" x14ac:dyDescent="0.4">
      <c r="A4" s="9" t="s">
        <v>30</v>
      </c>
      <c r="B4" s="9" t="s">
        <v>33</v>
      </c>
      <c r="C4" s="9" t="s">
        <v>17</v>
      </c>
      <c r="D4" s="9">
        <v>-100.3</v>
      </c>
      <c r="E4" s="9">
        <v>-104.4</v>
      </c>
      <c r="F4" s="9">
        <v>-113.7</v>
      </c>
      <c r="G4" s="9">
        <v>-115.1</v>
      </c>
      <c r="H4" s="9">
        <v>-126.3</v>
      </c>
      <c r="I4" s="9">
        <v>-118.7</v>
      </c>
      <c r="J4" s="9">
        <v>-133.1</v>
      </c>
      <c r="K4" s="9">
        <v>-132.30000000000001</v>
      </c>
    </row>
    <row r="5" spans="1:11" x14ac:dyDescent="0.4">
      <c r="A5" s="9" t="s">
        <v>31</v>
      </c>
      <c r="B5" s="9" t="s">
        <v>33</v>
      </c>
      <c r="C5" s="9" t="s">
        <v>17</v>
      </c>
      <c r="D5" s="9">
        <v>131.19999999999999</v>
      </c>
      <c r="E5" s="9">
        <v>141.9</v>
      </c>
      <c r="F5" s="9">
        <v>151.5</v>
      </c>
      <c r="G5" s="9">
        <v>156.80000000000001</v>
      </c>
      <c r="H5" s="9">
        <v>164</v>
      </c>
      <c r="I5" s="9">
        <v>161.69999999999999</v>
      </c>
      <c r="J5" s="9">
        <v>177.4</v>
      </c>
      <c r="K5" s="9">
        <v>184.7</v>
      </c>
    </row>
    <row r="6" spans="1:11" x14ac:dyDescent="0.4">
      <c r="A6" s="9" t="s">
        <v>302</v>
      </c>
      <c r="B6" s="9" t="s">
        <v>202</v>
      </c>
      <c r="C6" s="9" t="s">
        <v>17</v>
      </c>
      <c r="D6" s="9">
        <f t="shared" ref="D6:K6" si="0">SUBTOTAL(109,D2:D5)</f>
        <v>87.399999999999991</v>
      </c>
      <c r="E6" s="9">
        <f t="shared" si="0"/>
        <v>94.6</v>
      </c>
      <c r="F6" s="9">
        <f t="shared" si="0"/>
        <v>106.3</v>
      </c>
      <c r="G6" s="9">
        <f t="shared" si="0"/>
        <v>111.20000000000002</v>
      </c>
      <c r="H6" s="9">
        <f t="shared" si="0"/>
        <v>103.2</v>
      </c>
      <c r="I6" s="9">
        <f t="shared" si="0"/>
        <v>103.99999999999999</v>
      </c>
      <c r="J6" s="9">
        <f t="shared" si="0"/>
        <v>117.80000000000001</v>
      </c>
      <c r="K6" s="9">
        <f t="shared" si="0"/>
        <v>133.29999999999998</v>
      </c>
    </row>
    <row r="7" spans="1:11" x14ac:dyDescent="0.4">
      <c r="A7" s="9" t="s">
        <v>33</v>
      </c>
      <c r="B7" s="9" t="s">
        <v>33</v>
      </c>
      <c r="C7" s="9" t="s">
        <v>28</v>
      </c>
      <c r="D7" s="9">
        <v>119.8</v>
      </c>
      <c r="E7" s="9">
        <v>117.1</v>
      </c>
      <c r="F7" s="9">
        <v>119.6</v>
      </c>
      <c r="G7" s="9">
        <v>120.4</v>
      </c>
      <c r="H7" s="9">
        <v>122.6</v>
      </c>
      <c r="I7" s="9">
        <v>127.6</v>
      </c>
      <c r="J7" s="9">
        <v>137.69999999999999</v>
      </c>
      <c r="K7" s="9">
        <v>157.69999999999999</v>
      </c>
    </row>
    <row r="8" spans="1:11" x14ac:dyDescent="0.4">
      <c r="A8" s="9" t="s">
        <v>309</v>
      </c>
      <c r="B8" s="9" t="s">
        <v>309</v>
      </c>
      <c r="C8" s="9" t="s">
        <v>28</v>
      </c>
      <c r="D8" s="9">
        <v>136.9</v>
      </c>
      <c r="E8" s="9">
        <v>146.1</v>
      </c>
      <c r="F8" s="9">
        <v>154.30000000000001</v>
      </c>
      <c r="G8" s="9">
        <v>160.4</v>
      </c>
      <c r="H8" s="9">
        <v>168.5</v>
      </c>
      <c r="I8" s="9">
        <v>178.7</v>
      </c>
      <c r="J8" s="9">
        <v>186.6</v>
      </c>
      <c r="K8" s="9">
        <v>193.5</v>
      </c>
    </row>
    <row r="9" spans="1:11" x14ac:dyDescent="0.4">
      <c r="A9" s="9" t="s">
        <v>302</v>
      </c>
      <c r="B9" s="9" t="s">
        <v>202</v>
      </c>
      <c r="C9" s="9" t="s">
        <v>28</v>
      </c>
      <c r="D9" s="9">
        <f t="shared" ref="D9:K9" si="1">SUBTOTAL(109,D7:D8)</f>
        <v>256.7</v>
      </c>
      <c r="E9" s="9">
        <f t="shared" si="1"/>
        <v>263.2</v>
      </c>
      <c r="F9" s="9">
        <f t="shared" si="1"/>
        <v>273.89999999999998</v>
      </c>
      <c r="G9" s="9">
        <f t="shared" si="1"/>
        <v>280.8</v>
      </c>
      <c r="H9" s="9">
        <f t="shared" si="1"/>
        <v>291.10000000000002</v>
      </c>
      <c r="I9" s="9">
        <f t="shared" si="1"/>
        <v>306.29999999999995</v>
      </c>
      <c r="J9" s="9">
        <f t="shared" si="1"/>
        <v>324.29999999999995</v>
      </c>
      <c r="K9" s="9">
        <f t="shared" si="1"/>
        <v>351.2</v>
      </c>
    </row>
    <row r="10" spans="1:11" x14ac:dyDescent="0.4">
      <c r="A10" s="9" t="s">
        <v>302</v>
      </c>
      <c r="B10" s="9" t="s">
        <v>202</v>
      </c>
      <c r="C10" s="9" t="s">
        <v>202</v>
      </c>
      <c r="D10" s="9">
        <f t="shared" ref="D10:K10" si="2">D6+D9</f>
        <v>344.09999999999997</v>
      </c>
      <c r="E10" s="9">
        <f t="shared" si="2"/>
        <v>357.79999999999995</v>
      </c>
      <c r="F10" s="9">
        <f t="shared" si="2"/>
        <v>380.2</v>
      </c>
      <c r="G10" s="9">
        <f t="shared" si="2"/>
        <v>392</v>
      </c>
      <c r="H10" s="9">
        <f t="shared" si="2"/>
        <v>394.3</v>
      </c>
      <c r="I10" s="9">
        <f t="shared" si="2"/>
        <v>410.29999999999995</v>
      </c>
      <c r="J10" s="9">
        <f t="shared" si="2"/>
        <v>442.09999999999997</v>
      </c>
      <c r="K10" s="9">
        <f t="shared" si="2"/>
        <v>484.5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667E-9922-4923-910C-E446B93BDB42}">
  <dimension ref="A1:K26"/>
  <sheetViews>
    <sheetView workbookViewId="0">
      <selection activeCell="A31" sqref="A31"/>
    </sheetView>
  </sheetViews>
  <sheetFormatPr defaultRowHeight="14.6" x14ac:dyDescent="0.4"/>
  <cols>
    <col min="1" max="1" width="74.53515625" style="9" customWidth="1"/>
    <col min="2" max="2" width="22.23046875" style="9" bestFit="1" customWidth="1"/>
    <col min="3" max="3" width="19.15234375" style="9" customWidth="1"/>
    <col min="4" max="16384" width="9.23046875" style="9"/>
  </cols>
  <sheetData>
    <row r="1" spans="1:11" s="10" customFormat="1" x14ac:dyDescent="0.4">
      <c r="A1" s="10" t="s">
        <v>43</v>
      </c>
      <c r="B1" s="10" t="s">
        <v>26</v>
      </c>
      <c r="C1" s="10" t="s">
        <v>27</v>
      </c>
      <c r="D1" s="10" t="s">
        <v>14</v>
      </c>
      <c r="E1" s="10" t="s">
        <v>0</v>
      </c>
      <c r="F1" s="10" t="s">
        <v>13</v>
      </c>
      <c r="G1" s="10" t="s">
        <v>12</v>
      </c>
      <c r="H1" s="10" t="s">
        <v>1</v>
      </c>
      <c r="I1" s="10" t="s">
        <v>2</v>
      </c>
      <c r="J1" s="10" t="s">
        <v>3</v>
      </c>
      <c r="K1" s="10" t="s">
        <v>4</v>
      </c>
    </row>
    <row r="2" spans="1:11" x14ac:dyDescent="0.4">
      <c r="A2" s="9" t="s">
        <v>34</v>
      </c>
      <c r="B2" s="9" t="s">
        <v>52</v>
      </c>
      <c r="C2" s="9" t="s">
        <v>17</v>
      </c>
      <c r="D2" s="9">
        <v>153.30000000000001</v>
      </c>
      <c r="E2" s="9">
        <v>228.9</v>
      </c>
      <c r="F2" s="9">
        <v>381.5</v>
      </c>
      <c r="G2" s="9">
        <v>527.1</v>
      </c>
      <c r="H2" s="9">
        <v>679.2</v>
      </c>
      <c r="I2" s="9">
        <v>778.6</v>
      </c>
      <c r="J2" s="9">
        <v>880.6</v>
      </c>
      <c r="K2" s="9">
        <v>958.9</v>
      </c>
    </row>
    <row r="3" spans="1:11" x14ac:dyDescent="0.4">
      <c r="A3" s="9" t="s">
        <v>35</v>
      </c>
      <c r="B3" s="9" t="s">
        <v>52</v>
      </c>
      <c r="C3" s="9" t="s">
        <v>17</v>
      </c>
      <c r="D3" s="9">
        <v>184.4</v>
      </c>
      <c r="E3" s="9">
        <v>172.2</v>
      </c>
      <c r="F3" s="9">
        <v>148</v>
      </c>
      <c r="G3" s="9">
        <v>146.1</v>
      </c>
      <c r="H3" s="9">
        <v>145.69999999999999</v>
      </c>
      <c r="I3" s="9">
        <v>142.9</v>
      </c>
      <c r="J3" s="9">
        <v>134.69999999999999</v>
      </c>
      <c r="K3" s="9">
        <v>114.9</v>
      </c>
    </row>
    <row r="4" spans="1:11" x14ac:dyDescent="0.4">
      <c r="A4" s="9" t="s">
        <v>36</v>
      </c>
      <c r="B4" s="9" t="s">
        <v>52</v>
      </c>
      <c r="C4" s="9" t="s">
        <v>17</v>
      </c>
      <c r="D4" s="9">
        <v>80.900000000000006</v>
      </c>
      <c r="E4" s="9">
        <v>138.9</v>
      </c>
      <c r="F4" s="9">
        <v>72.400000000000006</v>
      </c>
      <c r="G4" s="9">
        <v>41.9</v>
      </c>
      <c r="H4" s="9">
        <v>47.3</v>
      </c>
      <c r="I4" s="9">
        <v>49</v>
      </c>
      <c r="J4" s="9">
        <v>45.9</v>
      </c>
      <c r="K4" s="9">
        <v>45.2</v>
      </c>
    </row>
    <row r="5" spans="1:11" x14ac:dyDescent="0.4">
      <c r="A5" s="9" t="s">
        <v>37</v>
      </c>
      <c r="B5" s="9" t="s">
        <v>52</v>
      </c>
      <c r="C5" s="9" t="s">
        <v>17</v>
      </c>
      <c r="D5" s="9">
        <v>37.700000000000003</v>
      </c>
      <c r="E5" s="9">
        <v>38.5</v>
      </c>
      <c r="F5" s="9">
        <v>40.200000000000003</v>
      </c>
      <c r="G5" s="9">
        <v>24.7</v>
      </c>
      <c r="H5" s="9">
        <v>28.4</v>
      </c>
      <c r="I5" s="9">
        <v>28.3</v>
      </c>
      <c r="J5" s="9">
        <v>28.7</v>
      </c>
      <c r="K5" s="9">
        <v>23.1</v>
      </c>
    </row>
    <row r="6" spans="1:11" x14ac:dyDescent="0.4">
      <c r="A6" s="9" t="s">
        <v>38</v>
      </c>
      <c r="B6" s="9" t="s">
        <v>52</v>
      </c>
      <c r="C6" s="9" t="s">
        <v>17</v>
      </c>
      <c r="D6" s="9">
        <v>21.5</v>
      </c>
      <c r="E6" s="9">
        <v>22.8</v>
      </c>
      <c r="F6" s="9">
        <v>23.6</v>
      </c>
      <c r="G6" s="9">
        <v>13.6</v>
      </c>
      <c r="H6" s="9">
        <v>16.7</v>
      </c>
      <c r="I6" s="9">
        <v>19.5</v>
      </c>
      <c r="J6" s="9">
        <v>21.5</v>
      </c>
      <c r="K6" s="9">
        <v>23.7</v>
      </c>
    </row>
    <row r="7" spans="1:11" x14ac:dyDescent="0.4">
      <c r="A7" s="9" t="s">
        <v>39</v>
      </c>
      <c r="B7" s="9" t="s">
        <v>52</v>
      </c>
      <c r="C7" s="9" t="s">
        <v>17</v>
      </c>
      <c r="D7" s="9">
        <v>0</v>
      </c>
      <c r="E7" s="9">
        <v>14.1</v>
      </c>
      <c r="F7" s="9">
        <v>14.3</v>
      </c>
      <c r="G7" s="9">
        <v>13.6</v>
      </c>
      <c r="H7" s="9">
        <v>15.6</v>
      </c>
      <c r="I7" s="9">
        <v>15.5</v>
      </c>
      <c r="J7" s="9">
        <v>16.2</v>
      </c>
      <c r="K7" s="9">
        <v>16.7</v>
      </c>
    </row>
    <row r="8" spans="1:11" x14ac:dyDescent="0.4">
      <c r="A8" s="9" t="s">
        <v>40</v>
      </c>
      <c r="B8" s="9" t="s">
        <v>52</v>
      </c>
      <c r="C8" s="9" t="s">
        <v>17</v>
      </c>
      <c r="D8" s="9">
        <v>4.5999999999999996</v>
      </c>
      <c r="E8" s="9">
        <v>11.5</v>
      </c>
      <c r="F8" s="9">
        <v>12.6</v>
      </c>
      <c r="G8" s="9">
        <v>12.6</v>
      </c>
      <c r="H8" s="9">
        <v>12.1</v>
      </c>
      <c r="I8" s="9">
        <v>12.6</v>
      </c>
      <c r="J8" s="9">
        <v>12.4</v>
      </c>
      <c r="K8" s="9">
        <v>12.5</v>
      </c>
    </row>
    <row r="9" spans="1:11" x14ac:dyDescent="0.4">
      <c r="A9" s="11" t="s">
        <v>51</v>
      </c>
      <c r="B9" s="9" t="s">
        <v>52</v>
      </c>
      <c r="C9" s="9" t="s">
        <v>17</v>
      </c>
      <c r="D9" s="9">
        <v>9.6</v>
      </c>
      <c r="E9" s="9">
        <v>10.3</v>
      </c>
      <c r="F9" s="9">
        <v>11.1</v>
      </c>
      <c r="G9" s="9">
        <v>11.6</v>
      </c>
      <c r="H9" s="9">
        <v>11.8</v>
      </c>
      <c r="I9" s="9">
        <v>12.3</v>
      </c>
      <c r="J9" s="9">
        <v>10.7</v>
      </c>
      <c r="K9" s="9">
        <v>8.6</v>
      </c>
    </row>
    <row r="10" spans="1:11" x14ac:dyDescent="0.4">
      <c r="A10" s="9" t="s">
        <v>56</v>
      </c>
      <c r="B10" s="9" t="s">
        <v>52</v>
      </c>
      <c r="C10" s="9" t="s">
        <v>17</v>
      </c>
      <c r="D10" s="9">
        <v>237.9</v>
      </c>
      <c r="E10" s="9">
        <v>142.5</v>
      </c>
      <c r="F10" s="9">
        <v>80.099999999999994</v>
      </c>
      <c r="G10" s="9">
        <v>40.200000000000003</v>
      </c>
      <c r="H10" s="9">
        <v>17.899999999999999</v>
      </c>
      <c r="I10" s="9">
        <v>2.2000000000000002</v>
      </c>
      <c r="J10" s="9">
        <v>0</v>
      </c>
      <c r="K10" s="9">
        <v>0</v>
      </c>
    </row>
    <row r="11" spans="1:11" x14ac:dyDescent="0.4">
      <c r="A11" s="9" t="s">
        <v>41</v>
      </c>
      <c r="B11" s="9" t="s">
        <v>52</v>
      </c>
      <c r="C11" s="9" t="s">
        <v>17</v>
      </c>
      <c r="D11" s="9">
        <v>46.9</v>
      </c>
      <c r="E11" s="9">
        <v>51.4</v>
      </c>
      <c r="F11" s="9">
        <v>68.400000000000006</v>
      </c>
      <c r="G11" s="9">
        <v>68.400000000000006</v>
      </c>
      <c r="H11" s="9">
        <v>65.5</v>
      </c>
      <c r="I11" s="9">
        <v>64.8</v>
      </c>
      <c r="J11" s="9">
        <v>65.3</v>
      </c>
      <c r="K11" s="9">
        <v>74</v>
      </c>
    </row>
    <row r="12" spans="1:11" x14ac:dyDescent="0.4">
      <c r="A12" s="9" t="s">
        <v>308</v>
      </c>
      <c r="B12" s="12" t="s">
        <v>52</v>
      </c>
      <c r="C12" s="12" t="s">
        <v>17</v>
      </c>
      <c r="D12" s="9">
        <v>-13.1</v>
      </c>
      <c r="E12" s="9">
        <v>-13.8</v>
      </c>
      <c r="F12" s="9">
        <v>-14.7</v>
      </c>
      <c r="G12" s="9">
        <v>-15.7</v>
      </c>
      <c r="H12" s="9">
        <v>-16</v>
      </c>
      <c r="I12" s="9">
        <v>-16.399999999999999</v>
      </c>
      <c r="J12" s="9">
        <v>-16.7</v>
      </c>
      <c r="K12" s="9">
        <v>-17.100000000000001</v>
      </c>
    </row>
    <row r="13" spans="1:11" x14ac:dyDescent="0.4">
      <c r="A13" s="9" t="s">
        <v>42</v>
      </c>
      <c r="B13" s="9" t="s">
        <v>52</v>
      </c>
      <c r="C13" s="9" t="s">
        <v>17</v>
      </c>
      <c r="D13" s="9">
        <f>SUM(D2:D12)</f>
        <v>763.7</v>
      </c>
      <c r="E13" s="9">
        <f t="shared" ref="E13:K13" si="0">SUM(E2:E12)</f>
        <v>817.3</v>
      </c>
      <c r="F13" s="9">
        <f t="shared" si="0"/>
        <v>837.5</v>
      </c>
      <c r="G13" s="9">
        <f t="shared" si="0"/>
        <v>884.10000000000014</v>
      </c>
      <c r="H13" s="9">
        <f t="shared" si="0"/>
        <v>1024.2</v>
      </c>
      <c r="I13" s="9">
        <f t="shared" si="0"/>
        <v>1109.2999999999997</v>
      </c>
      <c r="J13" s="9">
        <f t="shared" si="0"/>
        <v>1199.3000000000002</v>
      </c>
      <c r="K13" s="9">
        <f t="shared" si="0"/>
        <v>1260.5</v>
      </c>
    </row>
    <row r="14" spans="1:11" x14ac:dyDescent="0.4">
      <c r="A14" s="13" t="s">
        <v>54</v>
      </c>
      <c r="B14" s="12" t="s">
        <v>52</v>
      </c>
      <c r="C14" s="12" t="s">
        <v>28</v>
      </c>
      <c r="D14" s="12">
        <v>186.3</v>
      </c>
      <c r="E14" s="12">
        <v>194.7</v>
      </c>
      <c r="F14" s="12">
        <v>202.3</v>
      </c>
      <c r="G14" s="12">
        <v>202.1</v>
      </c>
      <c r="H14" s="12">
        <v>206.3</v>
      </c>
      <c r="I14" s="12">
        <v>210.3</v>
      </c>
      <c r="J14" s="12">
        <v>211.8</v>
      </c>
      <c r="K14" s="14">
        <v>218.9</v>
      </c>
    </row>
    <row r="15" spans="1:11" x14ac:dyDescent="0.4">
      <c r="A15" s="13" t="s">
        <v>55</v>
      </c>
      <c r="B15" s="12" t="s">
        <v>52</v>
      </c>
      <c r="C15" s="12" t="s">
        <v>28</v>
      </c>
      <c r="D15" s="12">
        <v>12</v>
      </c>
      <c r="E15" s="12">
        <v>11.8</v>
      </c>
      <c r="F15" s="12">
        <v>11.2</v>
      </c>
      <c r="G15" s="12">
        <v>10.7</v>
      </c>
      <c r="H15" s="12">
        <v>9</v>
      </c>
      <c r="I15" s="12">
        <v>9.9</v>
      </c>
      <c r="J15" s="12">
        <v>9.1999999999999993</v>
      </c>
      <c r="K15" s="14">
        <v>9.4</v>
      </c>
    </row>
    <row r="16" spans="1:11" x14ac:dyDescent="0.4">
      <c r="A16" s="9" t="s">
        <v>42</v>
      </c>
      <c r="B16" s="9" t="s">
        <v>52</v>
      </c>
      <c r="C16" s="9" t="s">
        <v>28</v>
      </c>
      <c r="D16" s="9">
        <f>D14+D15</f>
        <v>198.3</v>
      </c>
      <c r="E16" s="9">
        <f t="shared" ref="E16:K16" si="1">E14+E15</f>
        <v>206.5</v>
      </c>
      <c r="F16" s="9">
        <f t="shared" si="1"/>
        <v>213.5</v>
      </c>
      <c r="G16" s="9">
        <f t="shared" si="1"/>
        <v>212.79999999999998</v>
      </c>
      <c r="H16" s="9">
        <f t="shared" si="1"/>
        <v>215.3</v>
      </c>
      <c r="I16" s="9">
        <f t="shared" si="1"/>
        <v>220.20000000000002</v>
      </c>
      <c r="J16" s="9">
        <f t="shared" si="1"/>
        <v>221</v>
      </c>
      <c r="K16" s="9">
        <f t="shared" si="1"/>
        <v>228.3</v>
      </c>
    </row>
    <row r="17" spans="1:11" x14ac:dyDescent="0.4">
      <c r="A17" s="9" t="s">
        <v>301</v>
      </c>
      <c r="B17" s="9" t="s">
        <v>52</v>
      </c>
      <c r="C17" s="9" t="s">
        <v>295</v>
      </c>
      <c r="D17" s="9">
        <f>D13+D16</f>
        <v>962</v>
      </c>
      <c r="E17" s="9">
        <f t="shared" ref="E17:K17" si="2">E13+E16</f>
        <v>1023.8</v>
      </c>
      <c r="F17" s="9">
        <f t="shared" si="2"/>
        <v>1051</v>
      </c>
      <c r="G17" s="9">
        <f t="shared" si="2"/>
        <v>1096.9000000000001</v>
      </c>
      <c r="H17" s="9">
        <f t="shared" si="2"/>
        <v>1239.5</v>
      </c>
      <c r="I17" s="9">
        <f t="shared" si="2"/>
        <v>1329.4999999999998</v>
      </c>
      <c r="J17" s="9">
        <f t="shared" si="2"/>
        <v>1420.3000000000002</v>
      </c>
      <c r="K17" s="9">
        <f t="shared" si="2"/>
        <v>1488.8</v>
      </c>
    </row>
    <row r="18" spans="1:11" x14ac:dyDescent="0.4">
      <c r="A18" s="9" t="s">
        <v>35</v>
      </c>
      <c r="B18" s="9" t="s">
        <v>53</v>
      </c>
      <c r="C18" s="9" t="s">
        <v>17</v>
      </c>
      <c r="D18" s="9">
        <v>20.6</v>
      </c>
      <c r="E18" s="9">
        <v>14.5</v>
      </c>
      <c r="F18" s="9">
        <v>10</v>
      </c>
      <c r="G18" s="9">
        <v>1</v>
      </c>
      <c r="H18" s="9">
        <v>0</v>
      </c>
      <c r="I18" s="9">
        <v>0</v>
      </c>
      <c r="J18" s="9">
        <v>0</v>
      </c>
      <c r="K18" s="9">
        <v>1.4</v>
      </c>
    </row>
    <row r="19" spans="1:11" x14ac:dyDescent="0.4">
      <c r="A19" s="9" t="s">
        <v>37</v>
      </c>
      <c r="B19" s="9" t="s">
        <v>53</v>
      </c>
      <c r="C19" s="9" t="s">
        <v>17</v>
      </c>
      <c r="D19" s="9">
        <v>1.1000000000000001</v>
      </c>
      <c r="E19" s="9">
        <v>1.8</v>
      </c>
      <c r="F19" s="9">
        <v>2.5</v>
      </c>
      <c r="G19" s="9">
        <v>3.2</v>
      </c>
      <c r="H19" s="9">
        <v>3.8</v>
      </c>
      <c r="I19" s="9">
        <v>4.5</v>
      </c>
      <c r="J19" s="9">
        <v>4.8</v>
      </c>
      <c r="K19" s="9">
        <v>0.7</v>
      </c>
    </row>
    <row r="20" spans="1:11" x14ac:dyDescent="0.4">
      <c r="A20" s="9" t="s">
        <v>44</v>
      </c>
      <c r="B20" s="9" t="s">
        <v>53</v>
      </c>
      <c r="C20" s="9" t="s">
        <v>17</v>
      </c>
      <c r="D20" s="9">
        <v>34.1</v>
      </c>
      <c r="E20" s="9">
        <v>35</v>
      </c>
      <c r="F20" s="9">
        <v>36.1</v>
      </c>
      <c r="G20" s="9">
        <v>55</v>
      </c>
      <c r="H20" s="9">
        <v>41.5</v>
      </c>
      <c r="I20" s="9">
        <v>33.5</v>
      </c>
      <c r="J20" s="9">
        <v>16.100000000000001</v>
      </c>
      <c r="K20" s="9">
        <v>-0.8</v>
      </c>
    </row>
    <row r="21" spans="1:11" x14ac:dyDescent="0.4">
      <c r="A21" s="9" t="s">
        <v>45</v>
      </c>
      <c r="B21" s="9" t="s">
        <v>53</v>
      </c>
      <c r="C21" s="9" t="s">
        <v>17</v>
      </c>
      <c r="D21" s="9">
        <v>3.9</v>
      </c>
      <c r="E21" s="9">
        <v>4.9000000000000004</v>
      </c>
      <c r="F21" s="9">
        <v>5.0999999999999996</v>
      </c>
      <c r="G21" s="9">
        <v>3.7</v>
      </c>
      <c r="H21" s="9">
        <v>7.9</v>
      </c>
      <c r="I21" s="9">
        <v>8.9</v>
      </c>
      <c r="J21" s="9">
        <v>9.9</v>
      </c>
      <c r="K21" s="9">
        <v>10</v>
      </c>
    </row>
    <row r="22" spans="1:11" x14ac:dyDescent="0.4">
      <c r="A22" s="9" t="s">
        <v>46</v>
      </c>
      <c r="B22" s="9" t="s">
        <v>53</v>
      </c>
      <c r="C22" s="9" t="s">
        <v>17</v>
      </c>
      <c r="D22" s="9">
        <v>4</v>
      </c>
      <c r="E22" s="9">
        <v>4.5</v>
      </c>
      <c r="F22" s="9">
        <v>1.2</v>
      </c>
      <c r="G22" s="9">
        <v>1.8</v>
      </c>
      <c r="H22" s="9">
        <v>3</v>
      </c>
      <c r="I22" s="9">
        <v>2</v>
      </c>
      <c r="J22" s="9">
        <v>1.7</v>
      </c>
      <c r="K22" s="9">
        <v>2.4</v>
      </c>
    </row>
    <row r="23" spans="1:11" x14ac:dyDescent="0.4">
      <c r="A23" s="9" t="s">
        <v>47</v>
      </c>
      <c r="B23" s="9" t="s">
        <v>53</v>
      </c>
      <c r="C23" s="9" t="s">
        <v>17</v>
      </c>
      <c r="D23" s="9">
        <v>2.2000000000000002</v>
      </c>
      <c r="E23" s="9">
        <v>1.4</v>
      </c>
      <c r="F23" s="9">
        <v>4.7</v>
      </c>
      <c r="G23" s="9">
        <v>5.6</v>
      </c>
      <c r="H23" s="9">
        <v>1.6</v>
      </c>
      <c r="I23" s="9">
        <v>1.6</v>
      </c>
      <c r="J23" s="9">
        <v>1.4</v>
      </c>
      <c r="K23" s="9">
        <v>1.4</v>
      </c>
    </row>
    <row r="24" spans="1:11" x14ac:dyDescent="0.4">
      <c r="A24" s="9" t="s">
        <v>48</v>
      </c>
      <c r="B24" s="9" t="s">
        <v>53</v>
      </c>
      <c r="C24" s="9" t="s">
        <v>17</v>
      </c>
      <c r="D24" s="9">
        <v>1.8</v>
      </c>
      <c r="E24" s="9">
        <v>1.9</v>
      </c>
      <c r="F24" s="9">
        <v>1.3</v>
      </c>
      <c r="G24" s="9">
        <v>1.3</v>
      </c>
      <c r="H24" s="9">
        <v>0</v>
      </c>
      <c r="I24" s="9">
        <v>1</v>
      </c>
      <c r="J24" s="9">
        <v>1</v>
      </c>
      <c r="K24" s="9">
        <v>1.2</v>
      </c>
    </row>
    <row r="25" spans="1:11" x14ac:dyDescent="0.4">
      <c r="A25" s="9" t="s">
        <v>49</v>
      </c>
      <c r="B25" s="9" t="s">
        <v>53</v>
      </c>
      <c r="C25" s="9" t="s">
        <v>17</v>
      </c>
      <c r="D25" s="9">
        <v>1.7</v>
      </c>
      <c r="E25" s="9">
        <v>1.8</v>
      </c>
      <c r="F25" s="9">
        <v>2.1</v>
      </c>
      <c r="G25" s="9">
        <v>3</v>
      </c>
      <c r="H25" s="9">
        <v>1.4</v>
      </c>
      <c r="I25" s="9">
        <v>1.3</v>
      </c>
      <c r="J25" s="9">
        <v>1.4</v>
      </c>
      <c r="K25" s="9">
        <v>1.9</v>
      </c>
    </row>
    <row r="26" spans="1:11" x14ac:dyDescent="0.4">
      <c r="A26" s="9" t="s">
        <v>50</v>
      </c>
      <c r="B26" s="9" t="s">
        <v>53</v>
      </c>
      <c r="C26" s="9" t="s">
        <v>17</v>
      </c>
      <c r="D26" s="9">
        <v>69.400000000000006</v>
      </c>
      <c r="E26" s="9">
        <v>65.8</v>
      </c>
      <c r="F26" s="9">
        <v>63</v>
      </c>
      <c r="G26" s="9">
        <v>74.599999999999994</v>
      </c>
      <c r="H26" s="9">
        <v>59.2</v>
      </c>
      <c r="I26" s="9">
        <v>52.8</v>
      </c>
      <c r="J26" s="9">
        <v>36.299999999999997</v>
      </c>
      <c r="K26" s="9">
        <v>18.2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8FE4-EE1C-4296-9177-782276EA7282}">
  <dimension ref="A1:K24"/>
  <sheetViews>
    <sheetView workbookViewId="0"/>
  </sheetViews>
  <sheetFormatPr defaultRowHeight="14.6" x14ac:dyDescent="0.4"/>
  <cols>
    <col min="1" max="1" width="65.84375" bestFit="1" customWidth="1"/>
    <col min="2" max="2" width="21.15234375" bestFit="1" customWidth="1"/>
    <col min="3" max="3" width="19.15234375" customWidth="1"/>
  </cols>
  <sheetData>
    <row r="1" spans="1:11" s="1" customFormat="1" x14ac:dyDescent="0.4">
      <c r="A1" s="1" t="s">
        <v>314</v>
      </c>
      <c r="B1" s="1" t="s">
        <v>26</v>
      </c>
      <c r="C1" s="1" t="s">
        <v>27</v>
      </c>
      <c r="D1" s="1" t="s">
        <v>14</v>
      </c>
      <c r="E1" s="1" t="s">
        <v>0</v>
      </c>
      <c r="F1" s="1" t="s">
        <v>13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">
      <c r="A2" t="s">
        <v>57</v>
      </c>
      <c r="B2" t="s">
        <v>58</v>
      </c>
      <c r="C2" t="s">
        <v>17</v>
      </c>
      <c r="D2">
        <v>87.8</v>
      </c>
      <c r="E2">
        <v>81.2</v>
      </c>
      <c r="F2">
        <v>65.099999999999994</v>
      </c>
      <c r="G2">
        <v>61.6</v>
      </c>
      <c r="H2">
        <v>57.1</v>
      </c>
      <c r="I2">
        <v>63.2</v>
      </c>
      <c r="J2">
        <v>61.3</v>
      </c>
      <c r="K2">
        <v>61.9</v>
      </c>
    </row>
    <row r="3" spans="1:11" x14ac:dyDescent="0.4">
      <c r="A3" t="s">
        <v>59</v>
      </c>
      <c r="B3" t="s">
        <v>58</v>
      </c>
      <c r="C3" t="s">
        <v>17</v>
      </c>
      <c r="D3">
        <v>46</v>
      </c>
      <c r="E3">
        <v>46.5</v>
      </c>
      <c r="F3">
        <v>48.3</v>
      </c>
      <c r="G3">
        <v>52.8</v>
      </c>
      <c r="H3">
        <v>59.6</v>
      </c>
      <c r="I3">
        <v>60.8</v>
      </c>
      <c r="J3">
        <v>79.599999999999994</v>
      </c>
      <c r="K3">
        <v>88.1</v>
      </c>
    </row>
    <row r="4" spans="1:11" x14ac:dyDescent="0.4">
      <c r="A4" t="s">
        <v>60</v>
      </c>
      <c r="B4" t="s">
        <v>58</v>
      </c>
      <c r="C4" t="s">
        <v>17</v>
      </c>
      <c r="D4">
        <v>7.8</v>
      </c>
      <c r="E4">
        <v>8.4</v>
      </c>
      <c r="F4">
        <v>7.8</v>
      </c>
      <c r="G4">
        <v>6.8</v>
      </c>
      <c r="H4">
        <v>7</v>
      </c>
      <c r="I4">
        <v>0.5</v>
      </c>
      <c r="J4">
        <v>1.4</v>
      </c>
      <c r="K4">
        <v>1.1000000000000001</v>
      </c>
    </row>
    <row r="5" spans="1:11" x14ac:dyDescent="0.4">
      <c r="A5" t="s">
        <v>61</v>
      </c>
      <c r="B5" t="s">
        <v>58</v>
      </c>
      <c r="C5" t="s">
        <v>17</v>
      </c>
      <c r="D5">
        <v>128.9</v>
      </c>
      <c r="E5">
        <v>131.6</v>
      </c>
      <c r="F5">
        <v>131.4</v>
      </c>
      <c r="G5">
        <v>134.6</v>
      </c>
      <c r="H5">
        <v>142.80000000000001</v>
      </c>
      <c r="I5">
        <v>138.5</v>
      </c>
      <c r="J5">
        <v>121.9</v>
      </c>
      <c r="K5">
        <v>105</v>
      </c>
    </row>
    <row r="6" spans="1:11" x14ac:dyDescent="0.4">
      <c r="A6" t="s">
        <v>62</v>
      </c>
      <c r="B6" t="s">
        <v>58</v>
      </c>
      <c r="C6" t="s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 t="s">
        <v>63</v>
      </c>
      <c r="B7" t="s">
        <v>58</v>
      </c>
      <c r="C7" t="s">
        <v>17</v>
      </c>
      <c r="D7">
        <v>3.4</v>
      </c>
      <c r="E7">
        <v>2.6</v>
      </c>
      <c r="F7">
        <v>2.2000000000000002</v>
      </c>
      <c r="G7">
        <v>1.9</v>
      </c>
      <c r="H7">
        <v>2.1</v>
      </c>
      <c r="I7">
        <v>2.4</v>
      </c>
      <c r="J7">
        <v>2</v>
      </c>
      <c r="K7">
        <v>2.1</v>
      </c>
    </row>
    <row r="8" spans="1:11" x14ac:dyDescent="0.4">
      <c r="A8" t="s">
        <v>64</v>
      </c>
      <c r="B8" t="s">
        <v>58</v>
      </c>
      <c r="C8" t="s">
        <v>17</v>
      </c>
      <c r="D8">
        <v>0</v>
      </c>
      <c r="E8">
        <v>0</v>
      </c>
      <c r="F8">
        <v>0</v>
      </c>
      <c r="G8">
        <v>0</v>
      </c>
      <c r="H8">
        <v>0.1</v>
      </c>
      <c r="I8">
        <v>0.3</v>
      </c>
      <c r="J8">
        <v>0.4</v>
      </c>
      <c r="K8">
        <v>1.1000000000000001</v>
      </c>
    </row>
    <row r="9" spans="1:11" x14ac:dyDescent="0.4">
      <c r="A9" t="s">
        <v>65</v>
      </c>
      <c r="B9" t="s">
        <v>58</v>
      </c>
      <c r="C9" t="s">
        <v>17</v>
      </c>
      <c r="D9">
        <v>0.7</v>
      </c>
      <c r="E9">
        <v>0.6</v>
      </c>
      <c r="F9">
        <v>0.5</v>
      </c>
      <c r="G9">
        <v>0.5</v>
      </c>
      <c r="H9">
        <v>0.4</v>
      </c>
      <c r="I9">
        <v>0.2</v>
      </c>
      <c r="J9">
        <v>0</v>
      </c>
      <c r="K9">
        <v>0</v>
      </c>
    </row>
    <row r="10" spans="1:11" x14ac:dyDescent="0.4">
      <c r="A10" t="s">
        <v>66</v>
      </c>
      <c r="B10" t="s">
        <v>58</v>
      </c>
      <c r="C10" t="s">
        <v>17</v>
      </c>
      <c r="D10">
        <v>1</v>
      </c>
      <c r="E10">
        <v>1</v>
      </c>
      <c r="F10">
        <v>1.7</v>
      </c>
      <c r="G10">
        <v>1.4</v>
      </c>
      <c r="H10">
        <v>1.5</v>
      </c>
      <c r="I10">
        <v>1.5</v>
      </c>
      <c r="J10">
        <v>1.5</v>
      </c>
      <c r="K10">
        <v>2.4</v>
      </c>
    </row>
    <row r="11" spans="1:11" x14ac:dyDescent="0.4">
      <c r="A11" t="s">
        <v>67</v>
      </c>
      <c r="B11" t="s">
        <v>58</v>
      </c>
      <c r="C11" t="s">
        <v>17</v>
      </c>
      <c r="D11">
        <v>-46.9</v>
      </c>
      <c r="E11">
        <v>-39.700000000000003</v>
      </c>
      <c r="F11">
        <v>-14.5</v>
      </c>
      <c r="G11">
        <v>-16.3</v>
      </c>
      <c r="H11">
        <v>-16.600000000000001</v>
      </c>
      <c r="I11">
        <v>-5.9</v>
      </c>
      <c r="J11">
        <v>-6.4</v>
      </c>
      <c r="K11">
        <v>-6.4</v>
      </c>
    </row>
    <row r="12" spans="1:11" x14ac:dyDescent="0.4">
      <c r="A12" t="s">
        <v>68</v>
      </c>
      <c r="B12" t="s">
        <v>58</v>
      </c>
      <c r="C12" t="s">
        <v>17</v>
      </c>
      <c r="D12">
        <v>228.7</v>
      </c>
      <c r="E12">
        <v>232.2</v>
      </c>
      <c r="F12">
        <v>242.5</v>
      </c>
      <c r="G12">
        <v>243.3</v>
      </c>
      <c r="H12">
        <v>254</v>
      </c>
      <c r="I12">
        <v>261.5</v>
      </c>
      <c r="J12">
        <v>261.7</v>
      </c>
      <c r="K12">
        <v>255.3</v>
      </c>
    </row>
    <row r="13" spans="1:11" x14ac:dyDescent="0.4">
      <c r="A13" t="s">
        <v>57</v>
      </c>
      <c r="B13" t="s">
        <v>69</v>
      </c>
      <c r="C13" t="s">
        <v>17</v>
      </c>
      <c r="D13">
        <v>0.8</v>
      </c>
      <c r="E13">
        <v>0.7</v>
      </c>
      <c r="F13">
        <v>0.6</v>
      </c>
      <c r="G13">
        <v>0.6</v>
      </c>
      <c r="H13">
        <v>0.5</v>
      </c>
      <c r="I13">
        <v>0.4</v>
      </c>
      <c r="J13">
        <v>0.4</v>
      </c>
      <c r="K13">
        <v>0.5</v>
      </c>
    </row>
    <row r="14" spans="1:11" x14ac:dyDescent="0.4">
      <c r="A14" t="s">
        <v>59</v>
      </c>
      <c r="B14" t="s">
        <v>69</v>
      </c>
      <c r="C14" t="s">
        <v>17</v>
      </c>
      <c r="D14">
        <v>0.6</v>
      </c>
      <c r="E14">
        <v>0.6</v>
      </c>
      <c r="F14">
        <v>0.6</v>
      </c>
      <c r="G14">
        <v>1.4</v>
      </c>
      <c r="H14">
        <v>1.5</v>
      </c>
      <c r="I14">
        <v>1.4</v>
      </c>
      <c r="J14">
        <v>1.5</v>
      </c>
      <c r="K14">
        <v>1.2</v>
      </c>
    </row>
    <row r="15" spans="1:11" x14ac:dyDescent="0.4">
      <c r="A15" t="s">
        <v>60</v>
      </c>
      <c r="B15" t="s">
        <v>69</v>
      </c>
      <c r="C15" t="s">
        <v>17</v>
      </c>
      <c r="D15">
        <v>0</v>
      </c>
      <c r="E15">
        <v>0.1</v>
      </c>
      <c r="F15">
        <v>0</v>
      </c>
      <c r="G15">
        <v>0.1</v>
      </c>
      <c r="H15">
        <v>0</v>
      </c>
      <c r="I15">
        <v>0</v>
      </c>
      <c r="J15">
        <v>0</v>
      </c>
      <c r="K15">
        <v>0</v>
      </c>
    </row>
    <row r="16" spans="1:11" x14ac:dyDescent="0.4">
      <c r="A16" t="s">
        <v>61</v>
      </c>
      <c r="B16" t="s">
        <v>69</v>
      </c>
      <c r="C16" t="s">
        <v>17</v>
      </c>
      <c r="D16">
        <v>5.3</v>
      </c>
      <c r="E16">
        <v>2.2999999999999998</v>
      </c>
      <c r="F16">
        <v>2.7</v>
      </c>
      <c r="G16">
        <v>3.2</v>
      </c>
      <c r="H16">
        <v>3.5</v>
      </c>
      <c r="I16">
        <v>3.5</v>
      </c>
      <c r="J16">
        <v>3.5</v>
      </c>
      <c r="K16">
        <v>3.5</v>
      </c>
    </row>
    <row r="17" spans="1:11" x14ac:dyDescent="0.4">
      <c r="A17" t="s">
        <v>62</v>
      </c>
      <c r="B17" t="s">
        <v>69</v>
      </c>
      <c r="C17" t="s">
        <v>17</v>
      </c>
      <c r="D17">
        <v>0.9</v>
      </c>
      <c r="E17">
        <v>0.4</v>
      </c>
      <c r="F17">
        <v>0.2</v>
      </c>
      <c r="G17">
        <v>0.1</v>
      </c>
      <c r="H17">
        <v>0.2</v>
      </c>
      <c r="I17">
        <v>0.2</v>
      </c>
      <c r="J17">
        <v>0.2</v>
      </c>
      <c r="K17">
        <v>0.2</v>
      </c>
    </row>
    <row r="18" spans="1:11" x14ac:dyDescent="0.4">
      <c r="A18" t="s">
        <v>63</v>
      </c>
      <c r="B18" t="s">
        <v>69</v>
      </c>
      <c r="C18" t="s">
        <v>17</v>
      </c>
      <c r="D18">
        <v>0.1</v>
      </c>
      <c r="E18">
        <v>0.1</v>
      </c>
      <c r="F18">
        <v>0.1</v>
      </c>
      <c r="G18">
        <v>0.1</v>
      </c>
      <c r="H18">
        <v>0</v>
      </c>
      <c r="I18">
        <v>0</v>
      </c>
      <c r="J18">
        <v>0</v>
      </c>
      <c r="K18">
        <v>0</v>
      </c>
    </row>
    <row r="19" spans="1:11" x14ac:dyDescent="0.4">
      <c r="A19" t="s">
        <v>64</v>
      </c>
      <c r="B19" t="s">
        <v>69</v>
      </c>
      <c r="C19" t="s">
        <v>17</v>
      </c>
      <c r="D19">
        <v>47.2</v>
      </c>
      <c r="E19">
        <v>49</v>
      </c>
      <c r="F19">
        <v>48.6</v>
      </c>
      <c r="G19">
        <v>49.9</v>
      </c>
      <c r="H19">
        <v>50.9</v>
      </c>
      <c r="I19">
        <v>50.8</v>
      </c>
      <c r="J19">
        <v>52.8</v>
      </c>
      <c r="K19">
        <v>47.3</v>
      </c>
    </row>
    <row r="20" spans="1:11" x14ac:dyDescent="0.4">
      <c r="A20" t="s">
        <v>65</v>
      </c>
      <c r="B20" t="s">
        <v>69</v>
      </c>
      <c r="C20" t="s">
        <v>17</v>
      </c>
      <c r="D20">
        <v>0.2</v>
      </c>
      <c r="E20">
        <v>0.2</v>
      </c>
      <c r="F20">
        <v>0.2</v>
      </c>
      <c r="G20">
        <v>0.1</v>
      </c>
      <c r="H20">
        <v>0.1</v>
      </c>
      <c r="I20">
        <v>0.1</v>
      </c>
      <c r="J20">
        <v>0</v>
      </c>
      <c r="K20">
        <v>5.6</v>
      </c>
    </row>
    <row r="21" spans="1:11" x14ac:dyDescent="0.4">
      <c r="A21" t="s">
        <v>66</v>
      </c>
      <c r="B21" t="s">
        <v>69</v>
      </c>
      <c r="C21" t="s">
        <v>17</v>
      </c>
      <c r="D21">
        <v>1.1000000000000001</v>
      </c>
      <c r="E21">
        <v>0.9</v>
      </c>
      <c r="F21">
        <v>0.9</v>
      </c>
      <c r="G21">
        <v>0.8</v>
      </c>
      <c r="H21">
        <v>1</v>
      </c>
      <c r="I21">
        <v>1.1000000000000001</v>
      </c>
      <c r="J21">
        <v>1.1000000000000001</v>
      </c>
      <c r="K21">
        <v>1.2</v>
      </c>
    </row>
    <row r="22" spans="1:11" x14ac:dyDescent="0.4">
      <c r="A22" t="s">
        <v>67</v>
      </c>
      <c r="B22" t="s">
        <v>69</v>
      </c>
      <c r="C22" t="s">
        <v>17</v>
      </c>
      <c r="D22">
        <v>-0.3</v>
      </c>
      <c r="E22">
        <v>-0.3</v>
      </c>
      <c r="F22">
        <v>-0.3</v>
      </c>
      <c r="G22">
        <v>-0.6</v>
      </c>
      <c r="H22">
        <v>-0.6</v>
      </c>
      <c r="I22">
        <v>-0.6</v>
      </c>
      <c r="J22">
        <v>-0.6</v>
      </c>
      <c r="K22">
        <v>-0.5</v>
      </c>
    </row>
    <row r="23" spans="1:11" x14ac:dyDescent="0.4">
      <c r="A23" t="s">
        <v>68</v>
      </c>
      <c r="B23" t="s">
        <v>69</v>
      </c>
      <c r="C23" t="s">
        <v>17</v>
      </c>
      <c r="D23">
        <v>55.9</v>
      </c>
      <c r="E23">
        <v>54</v>
      </c>
      <c r="F23">
        <v>53.6</v>
      </c>
      <c r="G23">
        <v>55.7</v>
      </c>
      <c r="H23">
        <v>57.1</v>
      </c>
      <c r="I23">
        <v>56.9</v>
      </c>
      <c r="J23">
        <v>58.9</v>
      </c>
      <c r="K23">
        <v>59</v>
      </c>
    </row>
    <row r="24" spans="1:11" x14ac:dyDescent="0.4">
      <c r="A24" t="s">
        <v>68</v>
      </c>
      <c r="B24" s="3" t="s">
        <v>299</v>
      </c>
      <c r="C24" t="s">
        <v>17</v>
      </c>
      <c r="D24">
        <f t="shared" ref="D24:K24" si="0">D12+D23</f>
        <v>284.59999999999997</v>
      </c>
      <c r="E24">
        <f t="shared" si="0"/>
        <v>286.2</v>
      </c>
      <c r="F24">
        <f t="shared" si="0"/>
        <v>296.10000000000002</v>
      </c>
      <c r="G24">
        <f t="shared" si="0"/>
        <v>299</v>
      </c>
      <c r="H24">
        <f t="shared" si="0"/>
        <v>311.10000000000002</v>
      </c>
      <c r="I24">
        <f t="shared" si="0"/>
        <v>318.39999999999998</v>
      </c>
      <c r="J24">
        <f t="shared" si="0"/>
        <v>320.59999999999997</v>
      </c>
      <c r="K24">
        <f t="shared" si="0"/>
        <v>314.3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F7E0-0432-4500-8879-337093D2CDB7}">
  <dimension ref="A1:K25"/>
  <sheetViews>
    <sheetView workbookViewId="0">
      <selection sqref="A1:XFD1"/>
    </sheetView>
  </sheetViews>
  <sheetFormatPr defaultRowHeight="14.6" x14ac:dyDescent="0.4"/>
  <cols>
    <col min="1" max="1" width="49.3046875" bestFit="1" customWidth="1"/>
    <col min="2" max="2" width="21.15234375" bestFit="1" customWidth="1"/>
    <col min="3" max="3" width="19.15234375" customWidth="1"/>
  </cols>
  <sheetData>
    <row r="1" spans="1:11" s="1" customFormat="1" x14ac:dyDescent="0.4">
      <c r="A1" s="1" t="s">
        <v>315</v>
      </c>
      <c r="B1" s="1" t="s">
        <v>26</v>
      </c>
      <c r="C1" s="1" t="s">
        <v>27</v>
      </c>
      <c r="D1" s="1" t="s">
        <v>14</v>
      </c>
      <c r="E1" s="1" t="s">
        <v>0</v>
      </c>
      <c r="F1" s="1" t="s">
        <v>13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">
      <c r="A2" t="s">
        <v>70</v>
      </c>
      <c r="B2" t="s">
        <v>58</v>
      </c>
      <c r="C2" t="s">
        <v>17</v>
      </c>
      <c r="D2">
        <v>83.7</v>
      </c>
      <c r="E2">
        <v>95.4</v>
      </c>
      <c r="F2">
        <v>111.6</v>
      </c>
      <c r="G2">
        <v>128</v>
      </c>
      <c r="H2">
        <v>141.9</v>
      </c>
      <c r="I2">
        <v>141</v>
      </c>
      <c r="J2">
        <v>146.19999999999999</v>
      </c>
      <c r="K2">
        <v>154</v>
      </c>
    </row>
    <row r="3" spans="1:11" x14ac:dyDescent="0.4">
      <c r="A3" t="s">
        <v>71</v>
      </c>
      <c r="B3" t="s">
        <v>58</v>
      </c>
      <c r="C3" t="s">
        <v>17</v>
      </c>
      <c r="D3">
        <v>430.6</v>
      </c>
      <c r="E3">
        <v>445.7</v>
      </c>
      <c r="F3">
        <v>434</v>
      </c>
      <c r="G3">
        <v>414</v>
      </c>
      <c r="H3">
        <v>436.1</v>
      </c>
      <c r="I3">
        <v>420.4</v>
      </c>
      <c r="J3">
        <v>426.6</v>
      </c>
      <c r="K3">
        <v>414.8</v>
      </c>
    </row>
    <row r="4" spans="1:11" x14ac:dyDescent="0.4">
      <c r="A4" t="s">
        <v>72</v>
      </c>
      <c r="B4" t="s">
        <v>58</v>
      </c>
      <c r="C4" t="s">
        <v>17</v>
      </c>
      <c r="D4">
        <v>30.8</v>
      </c>
      <c r="E4">
        <v>38.6</v>
      </c>
      <c r="F4">
        <v>46.5</v>
      </c>
      <c r="G4">
        <v>42.8</v>
      </c>
      <c r="H4">
        <v>46.6</v>
      </c>
      <c r="I4">
        <v>42.1</v>
      </c>
      <c r="J4">
        <v>73.2</v>
      </c>
      <c r="K4">
        <v>118.1</v>
      </c>
    </row>
    <row r="5" spans="1:11" x14ac:dyDescent="0.4">
      <c r="A5" t="s">
        <v>73</v>
      </c>
      <c r="B5" t="s">
        <v>58</v>
      </c>
      <c r="C5" t="s">
        <v>17</v>
      </c>
      <c r="D5">
        <v>10.5</v>
      </c>
      <c r="E5">
        <v>10.5</v>
      </c>
      <c r="F5">
        <v>10.6</v>
      </c>
      <c r="G5">
        <v>10.7</v>
      </c>
      <c r="H5">
        <v>10.8</v>
      </c>
      <c r="I5">
        <v>10.8</v>
      </c>
      <c r="J5">
        <v>10.9</v>
      </c>
      <c r="K5">
        <v>10.7</v>
      </c>
    </row>
    <row r="6" spans="1:11" x14ac:dyDescent="0.4">
      <c r="A6" t="s">
        <v>74</v>
      </c>
      <c r="B6" t="s">
        <v>58</v>
      </c>
      <c r="C6" t="s">
        <v>17</v>
      </c>
      <c r="D6">
        <v>3.4</v>
      </c>
      <c r="E6">
        <v>3.3</v>
      </c>
      <c r="F6">
        <v>3.1</v>
      </c>
      <c r="G6">
        <v>3.7</v>
      </c>
      <c r="H6">
        <v>3</v>
      </c>
      <c r="I6">
        <v>3.4</v>
      </c>
      <c r="J6">
        <v>3.6</v>
      </c>
      <c r="K6">
        <v>3.5</v>
      </c>
    </row>
    <row r="7" spans="1:11" x14ac:dyDescent="0.4">
      <c r="A7" t="s">
        <v>75</v>
      </c>
      <c r="B7" t="s">
        <v>58</v>
      </c>
      <c r="C7" t="s">
        <v>17</v>
      </c>
      <c r="D7">
        <v>0.4</v>
      </c>
      <c r="E7">
        <v>0.4</v>
      </c>
      <c r="F7">
        <v>0.5</v>
      </c>
      <c r="G7">
        <v>0.4</v>
      </c>
      <c r="H7">
        <v>0.2</v>
      </c>
      <c r="I7">
        <v>0.1</v>
      </c>
      <c r="J7">
        <v>0.2</v>
      </c>
      <c r="K7">
        <v>0.2</v>
      </c>
    </row>
    <row r="8" spans="1:11" x14ac:dyDescent="0.4">
      <c r="A8" t="s">
        <v>76</v>
      </c>
      <c r="B8" t="s">
        <v>58</v>
      </c>
      <c r="C8" t="s">
        <v>17</v>
      </c>
      <c r="D8">
        <v>0.2</v>
      </c>
      <c r="E8">
        <v>0.6</v>
      </c>
      <c r="F8">
        <v>0.5</v>
      </c>
      <c r="G8">
        <v>0.6</v>
      </c>
      <c r="H8">
        <v>0.2</v>
      </c>
      <c r="I8">
        <v>0.3</v>
      </c>
      <c r="J8">
        <v>0.3</v>
      </c>
      <c r="K8">
        <v>0.3</v>
      </c>
    </row>
    <row r="9" spans="1:11" x14ac:dyDescent="0.4">
      <c r="A9" t="s">
        <v>77</v>
      </c>
      <c r="B9" t="s">
        <v>58</v>
      </c>
      <c r="C9" t="s">
        <v>17</v>
      </c>
      <c r="D9">
        <v>0.1</v>
      </c>
      <c r="E9">
        <v>1.2</v>
      </c>
      <c r="F9">
        <v>1.2</v>
      </c>
      <c r="G9">
        <v>1.2</v>
      </c>
      <c r="H9">
        <v>1</v>
      </c>
      <c r="I9">
        <v>0.8</v>
      </c>
      <c r="J9">
        <v>0.4</v>
      </c>
      <c r="K9">
        <v>10.3</v>
      </c>
    </row>
    <row r="10" spans="1:11" x14ac:dyDescent="0.4">
      <c r="A10" t="s">
        <v>78</v>
      </c>
      <c r="B10" t="s">
        <v>58</v>
      </c>
      <c r="C10" t="s">
        <v>17</v>
      </c>
      <c r="D10">
        <v>559.70000000000005</v>
      </c>
      <c r="E10">
        <v>595.70000000000005</v>
      </c>
      <c r="F10">
        <v>608</v>
      </c>
      <c r="G10">
        <v>601.4</v>
      </c>
      <c r="H10">
        <v>639.79999999999995</v>
      </c>
      <c r="I10">
        <v>618.9</v>
      </c>
      <c r="J10">
        <v>661.4</v>
      </c>
      <c r="K10">
        <v>711.9</v>
      </c>
    </row>
    <row r="11" spans="1:11" x14ac:dyDescent="0.4">
      <c r="A11" t="s">
        <v>70</v>
      </c>
      <c r="B11" t="s">
        <v>79</v>
      </c>
      <c r="C11" t="s">
        <v>17</v>
      </c>
      <c r="D11">
        <v>96.8</v>
      </c>
      <c r="E11">
        <v>100.8</v>
      </c>
      <c r="F11">
        <v>105.1</v>
      </c>
      <c r="G11">
        <v>110.6</v>
      </c>
      <c r="H11">
        <v>119.7</v>
      </c>
      <c r="I11">
        <v>121.9</v>
      </c>
      <c r="J11">
        <v>124.1</v>
      </c>
      <c r="K11">
        <v>124.5</v>
      </c>
    </row>
    <row r="12" spans="1:11" x14ac:dyDescent="0.4">
      <c r="A12" t="s">
        <v>71</v>
      </c>
      <c r="B12" t="s">
        <v>79</v>
      </c>
      <c r="C12" t="s">
        <v>17</v>
      </c>
      <c r="D12">
        <v>59.8</v>
      </c>
      <c r="E12">
        <v>62.8</v>
      </c>
      <c r="F12">
        <v>63.3</v>
      </c>
      <c r="G12">
        <v>61.7</v>
      </c>
      <c r="H12">
        <v>62.6</v>
      </c>
      <c r="I12">
        <v>60.8</v>
      </c>
      <c r="J12">
        <v>59.6</v>
      </c>
      <c r="K12">
        <v>59.4</v>
      </c>
    </row>
    <row r="13" spans="1:11" x14ac:dyDescent="0.4">
      <c r="A13" t="s">
        <v>72</v>
      </c>
      <c r="B13" t="s">
        <v>79</v>
      </c>
      <c r="C13" t="s">
        <v>17</v>
      </c>
      <c r="D13">
        <v>41.2</v>
      </c>
      <c r="E13">
        <v>41.3</v>
      </c>
      <c r="F13">
        <v>47.5</v>
      </c>
      <c r="G13">
        <v>50.8</v>
      </c>
      <c r="H13">
        <v>41.6</v>
      </c>
      <c r="I13">
        <v>41.3</v>
      </c>
      <c r="J13">
        <v>43.3</v>
      </c>
      <c r="K13">
        <v>46.5</v>
      </c>
    </row>
    <row r="14" spans="1:11" x14ac:dyDescent="0.4">
      <c r="A14" t="s">
        <v>73</v>
      </c>
      <c r="B14" t="s">
        <v>79</v>
      </c>
      <c r="C14" t="s">
        <v>17</v>
      </c>
      <c r="D14">
        <v>11.7</v>
      </c>
      <c r="E14">
        <v>11.7</v>
      </c>
      <c r="F14">
        <v>11.9</v>
      </c>
      <c r="G14">
        <v>12.2</v>
      </c>
      <c r="H14">
        <v>12.5</v>
      </c>
      <c r="I14">
        <v>12.6</v>
      </c>
      <c r="J14">
        <v>12.8</v>
      </c>
      <c r="K14">
        <v>13</v>
      </c>
    </row>
    <row r="15" spans="1:11" x14ac:dyDescent="0.4">
      <c r="A15" t="s">
        <v>74</v>
      </c>
      <c r="B15" t="s">
        <v>79</v>
      </c>
      <c r="C15" t="s">
        <v>17</v>
      </c>
      <c r="D15">
        <v>7.5</v>
      </c>
      <c r="E15">
        <v>8.3000000000000007</v>
      </c>
      <c r="F15">
        <v>9.1999999999999993</v>
      </c>
      <c r="G15">
        <v>9.8000000000000007</v>
      </c>
      <c r="H15">
        <v>10.8</v>
      </c>
      <c r="I15">
        <v>12.1</v>
      </c>
      <c r="J15">
        <v>13.1</v>
      </c>
      <c r="K15">
        <v>12.4</v>
      </c>
    </row>
    <row r="16" spans="1:11" x14ac:dyDescent="0.4">
      <c r="A16" t="s">
        <v>75</v>
      </c>
      <c r="B16" t="s">
        <v>79</v>
      </c>
      <c r="C16" t="s">
        <v>17</v>
      </c>
      <c r="D16">
        <v>1.5</v>
      </c>
      <c r="E16">
        <v>1.8</v>
      </c>
      <c r="F16">
        <v>1.4</v>
      </c>
      <c r="G16">
        <v>1.6</v>
      </c>
      <c r="H16">
        <v>1.6</v>
      </c>
      <c r="I16">
        <v>1.6</v>
      </c>
      <c r="J16">
        <v>1.7</v>
      </c>
      <c r="K16">
        <v>2.4</v>
      </c>
    </row>
    <row r="17" spans="1:11" x14ac:dyDescent="0.4">
      <c r="A17" t="s">
        <v>76</v>
      </c>
      <c r="B17" t="s">
        <v>79</v>
      </c>
      <c r="C17" t="s">
        <v>17</v>
      </c>
      <c r="D17">
        <v>2.9</v>
      </c>
      <c r="E17">
        <v>2.9</v>
      </c>
      <c r="F17">
        <v>3.3</v>
      </c>
      <c r="G17">
        <v>3.6</v>
      </c>
      <c r="H17">
        <v>4.0999999999999996</v>
      </c>
      <c r="I17">
        <v>4.4000000000000004</v>
      </c>
      <c r="J17">
        <v>4.2</v>
      </c>
      <c r="K17">
        <v>4.0999999999999996</v>
      </c>
    </row>
    <row r="18" spans="1:11" x14ac:dyDescent="0.4">
      <c r="A18" t="s">
        <v>77</v>
      </c>
      <c r="B18" t="s">
        <v>79</v>
      </c>
      <c r="C18" t="s">
        <v>17</v>
      </c>
      <c r="D18">
        <v>3</v>
      </c>
      <c r="E18">
        <v>3.6</v>
      </c>
      <c r="F18">
        <v>3.1</v>
      </c>
      <c r="G18">
        <v>3.3</v>
      </c>
      <c r="H18">
        <v>4</v>
      </c>
      <c r="I18">
        <v>4.7</v>
      </c>
      <c r="J18">
        <v>5.0999999999999996</v>
      </c>
      <c r="K18">
        <v>5.3</v>
      </c>
    </row>
    <row r="19" spans="1:11" x14ac:dyDescent="0.4">
      <c r="A19" t="s">
        <v>78</v>
      </c>
      <c r="B19" t="s">
        <v>79</v>
      </c>
      <c r="C19" t="s">
        <v>17</v>
      </c>
      <c r="D19">
        <v>224.4</v>
      </c>
      <c r="E19">
        <v>233.2</v>
      </c>
      <c r="F19">
        <v>244.8</v>
      </c>
      <c r="G19">
        <v>253.6</v>
      </c>
      <c r="H19">
        <v>256.89999999999998</v>
      </c>
      <c r="I19">
        <v>259.39999999999998</v>
      </c>
      <c r="J19">
        <v>263.89999999999998</v>
      </c>
      <c r="K19">
        <v>267.60000000000002</v>
      </c>
    </row>
    <row r="20" spans="1:11" x14ac:dyDescent="0.4">
      <c r="A20" t="s">
        <v>202</v>
      </c>
      <c r="B20" t="s">
        <v>299</v>
      </c>
      <c r="C20" t="s">
        <v>17</v>
      </c>
      <c r="D20">
        <f t="shared" ref="D20:K20" si="0">D10+D19</f>
        <v>784.1</v>
      </c>
      <c r="E20">
        <f t="shared" si="0"/>
        <v>828.90000000000009</v>
      </c>
      <c r="F20">
        <f t="shared" si="0"/>
        <v>852.8</v>
      </c>
      <c r="G20">
        <f t="shared" si="0"/>
        <v>855</v>
      </c>
      <c r="H20">
        <f t="shared" si="0"/>
        <v>896.69999999999993</v>
      </c>
      <c r="I20">
        <f t="shared" si="0"/>
        <v>878.3</v>
      </c>
      <c r="J20">
        <f t="shared" si="0"/>
        <v>925.3</v>
      </c>
      <c r="K20">
        <f t="shared" si="0"/>
        <v>979.5</v>
      </c>
    </row>
    <row r="21" spans="1:11" x14ac:dyDescent="0.4">
      <c r="A21" t="s">
        <v>82</v>
      </c>
      <c r="C21" t="s">
        <v>28</v>
      </c>
      <c r="D21">
        <v>7923.4</v>
      </c>
      <c r="E21">
        <v>8049.6</v>
      </c>
      <c r="F21">
        <v>8435.2000000000007</v>
      </c>
      <c r="G21">
        <v>8914.5</v>
      </c>
      <c r="H21">
        <v>9166.6</v>
      </c>
      <c r="I21">
        <v>9476.7000000000007</v>
      </c>
      <c r="J21">
        <v>9665.6</v>
      </c>
      <c r="K21">
        <v>9901.2999999999993</v>
      </c>
    </row>
    <row r="22" spans="1:11" x14ac:dyDescent="0.4">
      <c r="A22" t="s">
        <v>81</v>
      </c>
      <c r="C22" t="s">
        <v>28</v>
      </c>
      <c r="D22">
        <v>238.5</v>
      </c>
      <c r="E22">
        <v>244.1</v>
      </c>
      <c r="F22">
        <v>245.3</v>
      </c>
      <c r="G22">
        <v>247.2</v>
      </c>
      <c r="H22">
        <v>246</v>
      </c>
      <c r="I22">
        <v>248.6</v>
      </c>
      <c r="J22">
        <v>250</v>
      </c>
      <c r="K22">
        <v>251.1</v>
      </c>
    </row>
    <row r="23" spans="1:11" x14ac:dyDescent="0.4">
      <c r="A23" t="s">
        <v>80</v>
      </c>
      <c r="C23" t="s">
        <v>28</v>
      </c>
      <c r="D23">
        <v>95.7</v>
      </c>
      <c r="E23">
        <v>101.6</v>
      </c>
      <c r="F23">
        <v>107.7</v>
      </c>
      <c r="G23">
        <v>113.1</v>
      </c>
      <c r="H23">
        <v>117.8</v>
      </c>
      <c r="I23">
        <v>124.2</v>
      </c>
      <c r="J23">
        <v>128</v>
      </c>
      <c r="K23">
        <v>132.69999999999999</v>
      </c>
    </row>
    <row r="24" spans="1:11" x14ac:dyDescent="0.4">
      <c r="A24" s="5" t="s">
        <v>202</v>
      </c>
      <c r="B24" s="6"/>
      <c r="C24" s="6" t="s">
        <v>28</v>
      </c>
      <c r="D24" s="6">
        <f>SUM(D21:D23)</f>
        <v>8257.6</v>
      </c>
      <c r="E24" s="6">
        <f t="shared" ref="E24:K24" si="1">SUM(E21:E23)</f>
        <v>8395.3000000000011</v>
      </c>
      <c r="F24" s="6">
        <f t="shared" si="1"/>
        <v>8788.2000000000007</v>
      </c>
      <c r="G24" s="6">
        <f t="shared" si="1"/>
        <v>9274.8000000000011</v>
      </c>
      <c r="H24" s="6">
        <f t="shared" si="1"/>
        <v>9530.4</v>
      </c>
      <c r="I24" s="6">
        <f t="shared" si="1"/>
        <v>9849.5000000000018</v>
      </c>
      <c r="J24" s="6">
        <f t="shared" si="1"/>
        <v>10043.6</v>
      </c>
      <c r="K24" s="6">
        <f t="shared" si="1"/>
        <v>10285.1</v>
      </c>
    </row>
    <row r="25" spans="1:11" x14ac:dyDescent="0.4">
      <c r="A25" t="s">
        <v>300</v>
      </c>
      <c r="B25" t="s">
        <v>202</v>
      </c>
      <c r="C25" t="s">
        <v>202</v>
      </c>
      <c r="D25">
        <f>D20+D24</f>
        <v>9041.7000000000007</v>
      </c>
      <c r="E25">
        <f t="shared" ref="E25:K25" si="2">E20+E24</f>
        <v>9224.2000000000007</v>
      </c>
      <c r="F25">
        <f t="shared" si="2"/>
        <v>9641</v>
      </c>
      <c r="G25">
        <f t="shared" si="2"/>
        <v>10129.800000000001</v>
      </c>
      <c r="H25">
        <f t="shared" si="2"/>
        <v>10427.1</v>
      </c>
      <c r="I25">
        <f t="shared" si="2"/>
        <v>10727.800000000001</v>
      </c>
      <c r="J25">
        <f t="shared" si="2"/>
        <v>10968.9</v>
      </c>
      <c r="K25">
        <f t="shared" si="2"/>
        <v>11264.6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1E62-9998-4D75-AE39-4325E1A43DE3}">
  <dimension ref="A1:K25"/>
  <sheetViews>
    <sheetView workbookViewId="0">
      <selection activeCell="A2" sqref="A2"/>
    </sheetView>
  </sheetViews>
  <sheetFormatPr defaultRowHeight="14.6" x14ac:dyDescent="0.4"/>
  <cols>
    <col min="1" max="1" width="41.84375" bestFit="1" customWidth="1"/>
    <col min="2" max="2" width="20.53515625" customWidth="1"/>
    <col min="3" max="3" width="19.15234375" customWidth="1"/>
  </cols>
  <sheetData>
    <row r="1" spans="1:11" s="1" customFormat="1" x14ac:dyDescent="0.4">
      <c r="A1" s="1" t="s">
        <v>316</v>
      </c>
      <c r="B1" s="1" t="s">
        <v>26</v>
      </c>
      <c r="C1" s="1" t="s">
        <v>27</v>
      </c>
      <c r="D1" s="1" t="s">
        <v>14</v>
      </c>
      <c r="E1" s="1" t="s">
        <v>0</v>
      </c>
      <c r="F1" s="1" t="s">
        <v>13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">
      <c r="A2" t="s">
        <v>83</v>
      </c>
      <c r="B2" t="s">
        <v>84</v>
      </c>
      <c r="C2" t="s">
        <v>17</v>
      </c>
      <c r="D2">
        <v>15.7</v>
      </c>
      <c r="E2">
        <v>17.8</v>
      </c>
      <c r="F2">
        <v>21.2</v>
      </c>
      <c r="G2">
        <v>24.8</v>
      </c>
      <c r="H2">
        <v>24.3</v>
      </c>
      <c r="I2">
        <v>29.4</v>
      </c>
      <c r="J2">
        <v>21.9</v>
      </c>
      <c r="K2">
        <v>10.1</v>
      </c>
    </row>
    <row r="3" spans="1:11" x14ac:dyDescent="0.4">
      <c r="A3" t="s">
        <v>85</v>
      </c>
      <c r="B3" t="s">
        <v>84</v>
      </c>
      <c r="C3" t="s">
        <v>17</v>
      </c>
      <c r="D3">
        <v>0.1</v>
      </c>
      <c r="E3">
        <v>0.2</v>
      </c>
      <c r="F3">
        <v>0</v>
      </c>
      <c r="G3">
        <v>0.4</v>
      </c>
      <c r="H3">
        <v>0.1</v>
      </c>
      <c r="I3">
        <v>11.2</v>
      </c>
      <c r="J3">
        <v>11.3</v>
      </c>
      <c r="K3">
        <v>0.2</v>
      </c>
    </row>
    <row r="4" spans="1:11" x14ac:dyDescent="0.4">
      <c r="A4" t="s">
        <v>86</v>
      </c>
      <c r="B4" t="s">
        <v>84</v>
      </c>
      <c r="C4" t="s">
        <v>17</v>
      </c>
      <c r="D4">
        <v>11.399999999999999</v>
      </c>
      <c r="E4">
        <v>13.3</v>
      </c>
      <c r="F4">
        <v>17.3</v>
      </c>
      <c r="G4">
        <v>14.8</v>
      </c>
      <c r="H4">
        <v>13.5</v>
      </c>
      <c r="I4">
        <v>3.3</v>
      </c>
      <c r="J4">
        <v>4</v>
      </c>
      <c r="K4">
        <v>0.3</v>
      </c>
    </row>
    <row r="5" spans="1:11" x14ac:dyDescent="0.4">
      <c r="A5" t="s">
        <v>87</v>
      </c>
      <c r="B5" t="s">
        <v>84</v>
      </c>
      <c r="C5" t="s">
        <v>17</v>
      </c>
      <c r="D5">
        <v>2.7</v>
      </c>
      <c r="E5">
        <v>0.7</v>
      </c>
      <c r="F5">
        <v>0.5</v>
      </c>
      <c r="G5">
        <v>0.6</v>
      </c>
      <c r="H5">
        <v>1.9</v>
      </c>
      <c r="I5">
        <v>2.5</v>
      </c>
      <c r="J5">
        <v>3.5</v>
      </c>
      <c r="K5">
        <v>0.2</v>
      </c>
    </row>
    <row r="6" spans="1:11" x14ac:dyDescent="0.4">
      <c r="A6" t="s">
        <v>88</v>
      </c>
      <c r="B6" t="s">
        <v>89</v>
      </c>
      <c r="C6" t="s">
        <v>17</v>
      </c>
      <c r="D6">
        <v>0.8</v>
      </c>
      <c r="E6">
        <v>2.1</v>
      </c>
      <c r="F6">
        <v>12.6</v>
      </c>
      <c r="G6">
        <v>5.0999999999999996</v>
      </c>
      <c r="H6">
        <v>2.8</v>
      </c>
      <c r="I6">
        <v>21</v>
      </c>
      <c r="J6">
        <v>21.2</v>
      </c>
      <c r="K6">
        <v>1.3</v>
      </c>
    </row>
    <row r="7" spans="1:11" x14ac:dyDescent="0.4">
      <c r="A7" t="s">
        <v>90</v>
      </c>
      <c r="B7" t="s">
        <v>89</v>
      </c>
      <c r="C7" t="s">
        <v>17</v>
      </c>
      <c r="D7">
        <v>22.1</v>
      </c>
      <c r="E7">
        <v>19.7</v>
      </c>
      <c r="F7">
        <v>15.9</v>
      </c>
      <c r="G7">
        <v>20.3</v>
      </c>
      <c r="H7">
        <v>19.100000000000001</v>
      </c>
      <c r="I7">
        <v>2.6</v>
      </c>
      <c r="J7">
        <v>1.6</v>
      </c>
      <c r="K7">
        <v>0.2</v>
      </c>
    </row>
    <row r="8" spans="1:11" x14ac:dyDescent="0.4">
      <c r="A8" t="s">
        <v>91</v>
      </c>
      <c r="B8" t="s">
        <v>89</v>
      </c>
      <c r="C8" t="s">
        <v>17</v>
      </c>
      <c r="D8">
        <v>4.8</v>
      </c>
      <c r="E8">
        <v>6.1</v>
      </c>
      <c r="F8">
        <v>5.4</v>
      </c>
      <c r="G8">
        <v>5.3</v>
      </c>
      <c r="H8">
        <v>3</v>
      </c>
      <c r="I8">
        <v>2.2000000000000002</v>
      </c>
      <c r="J8">
        <v>2.2000000000000002</v>
      </c>
      <c r="K8">
        <v>0.3</v>
      </c>
    </row>
    <row r="9" spans="1:11" x14ac:dyDescent="0.4">
      <c r="A9" t="s">
        <v>92</v>
      </c>
      <c r="B9" t="s">
        <v>89</v>
      </c>
      <c r="C9" t="s">
        <v>17</v>
      </c>
      <c r="D9">
        <v>13.3</v>
      </c>
      <c r="E9">
        <v>16.3</v>
      </c>
      <c r="F9">
        <v>16.2</v>
      </c>
      <c r="G9">
        <v>16</v>
      </c>
      <c r="H9">
        <v>18.8</v>
      </c>
      <c r="I9">
        <v>18</v>
      </c>
      <c r="J9">
        <v>15.2</v>
      </c>
      <c r="K9">
        <v>11.3</v>
      </c>
    </row>
    <row r="10" spans="1:11" x14ac:dyDescent="0.4">
      <c r="A10" t="s">
        <v>93</v>
      </c>
      <c r="B10" t="s">
        <v>94</v>
      </c>
      <c r="C10" t="s">
        <v>17</v>
      </c>
      <c r="D10">
        <v>22.2</v>
      </c>
      <c r="E10">
        <v>22.7</v>
      </c>
      <c r="F10">
        <v>21.5</v>
      </c>
      <c r="G10">
        <v>22.9</v>
      </c>
      <c r="H10">
        <v>24.3</v>
      </c>
      <c r="I10">
        <v>25.2</v>
      </c>
      <c r="J10">
        <v>23.5</v>
      </c>
      <c r="K10">
        <v>24.3</v>
      </c>
    </row>
    <row r="11" spans="1:11" x14ac:dyDescent="0.4">
      <c r="A11" t="s">
        <v>95</v>
      </c>
      <c r="B11" t="s">
        <v>202</v>
      </c>
      <c r="C11" t="s">
        <v>17</v>
      </c>
      <c r="D11">
        <v>93.1</v>
      </c>
      <c r="E11">
        <v>98.9</v>
      </c>
      <c r="F11">
        <v>110.6</v>
      </c>
      <c r="G11">
        <v>110.2</v>
      </c>
      <c r="H11">
        <v>107.8</v>
      </c>
      <c r="I11">
        <v>115.4</v>
      </c>
      <c r="J11">
        <v>104.4</v>
      </c>
      <c r="K11">
        <v>48.2</v>
      </c>
    </row>
    <row r="12" spans="1:11" x14ac:dyDescent="0.4">
      <c r="A12" t="s">
        <v>96</v>
      </c>
      <c r="B12" t="s">
        <v>84</v>
      </c>
      <c r="C12" t="s">
        <v>28</v>
      </c>
      <c r="D12">
        <v>118.4</v>
      </c>
      <c r="E12">
        <v>106.3</v>
      </c>
      <c r="F12">
        <v>92.7</v>
      </c>
      <c r="G12">
        <v>86</v>
      </c>
      <c r="H12">
        <v>78.8</v>
      </c>
      <c r="I12">
        <v>71.099999999999994</v>
      </c>
      <c r="J12">
        <v>62.3</v>
      </c>
      <c r="K12">
        <v>59.6</v>
      </c>
    </row>
    <row r="13" spans="1:11" x14ac:dyDescent="0.4">
      <c r="A13" t="s">
        <v>97</v>
      </c>
      <c r="B13" t="s">
        <v>84</v>
      </c>
      <c r="C13" t="s">
        <v>28</v>
      </c>
      <c r="D13">
        <v>33.9</v>
      </c>
      <c r="E13">
        <v>33.4</v>
      </c>
      <c r="F13">
        <v>49.2</v>
      </c>
      <c r="G13">
        <v>38.799999999999997</v>
      </c>
      <c r="H13">
        <v>38.799999999999997</v>
      </c>
      <c r="I13">
        <v>43.6</v>
      </c>
      <c r="J13">
        <v>46.2</v>
      </c>
      <c r="K13">
        <v>47.1</v>
      </c>
    </row>
    <row r="14" spans="1:11" x14ac:dyDescent="0.4">
      <c r="A14" t="s">
        <v>100</v>
      </c>
      <c r="B14" t="s">
        <v>84</v>
      </c>
      <c r="C14" t="s">
        <v>28</v>
      </c>
      <c r="D14">
        <v>474.4</v>
      </c>
      <c r="E14">
        <v>492.9</v>
      </c>
      <c r="F14">
        <v>509.3</v>
      </c>
      <c r="G14">
        <v>488.8</v>
      </c>
      <c r="H14">
        <v>472</v>
      </c>
      <c r="I14">
        <v>453.6</v>
      </c>
      <c r="J14">
        <v>429</v>
      </c>
      <c r="K14">
        <v>403.9</v>
      </c>
    </row>
    <row r="15" spans="1:11" x14ac:dyDescent="0.4">
      <c r="A15" t="s">
        <v>101</v>
      </c>
      <c r="B15" t="s">
        <v>84</v>
      </c>
      <c r="C15" t="s">
        <v>28</v>
      </c>
      <c r="D15">
        <v>148</v>
      </c>
      <c r="E15">
        <v>152</v>
      </c>
      <c r="F15">
        <v>151.5</v>
      </c>
      <c r="G15">
        <v>117.9</v>
      </c>
      <c r="H15">
        <v>106.5</v>
      </c>
      <c r="I15">
        <v>114.7</v>
      </c>
      <c r="J15">
        <v>102.6</v>
      </c>
      <c r="K15">
        <v>109.8</v>
      </c>
    </row>
    <row r="16" spans="1:11" x14ac:dyDescent="0.4">
      <c r="A16" t="s">
        <v>102</v>
      </c>
      <c r="B16" t="s">
        <v>84</v>
      </c>
      <c r="C16" t="s">
        <v>28</v>
      </c>
      <c r="D16">
        <v>151.6</v>
      </c>
      <c r="E16">
        <v>157.69999999999999</v>
      </c>
      <c r="F16">
        <v>163.19999999999999</v>
      </c>
      <c r="G16">
        <v>163</v>
      </c>
      <c r="H16">
        <v>166.5</v>
      </c>
      <c r="I16">
        <v>169.7</v>
      </c>
      <c r="J16">
        <v>170.9</v>
      </c>
      <c r="K16">
        <v>176.6</v>
      </c>
    </row>
    <row r="17" spans="1:11" x14ac:dyDescent="0.4">
      <c r="A17" t="s">
        <v>103</v>
      </c>
      <c r="B17" t="s">
        <v>84</v>
      </c>
      <c r="C17" t="s">
        <v>28</v>
      </c>
      <c r="D17">
        <v>381</v>
      </c>
      <c r="E17">
        <v>411.4</v>
      </c>
      <c r="F17">
        <v>417.1</v>
      </c>
      <c r="G17">
        <v>460.9</v>
      </c>
      <c r="H17">
        <v>474</v>
      </c>
      <c r="I17">
        <v>542.6</v>
      </c>
      <c r="J17">
        <v>563.1</v>
      </c>
      <c r="K17">
        <v>567.6</v>
      </c>
    </row>
    <row r="18" spans="1:11" x14ac:dyDescent="0.4">
      <c r="A18" t="s">
        <v>104</v>
      </c>
      <c r="B18" t="s">
        <v>89</v>
      </c>
      <c r="C18" t="s">
        <v>28</v>
      </c>
      <c r="D18">
        <v>93.1</v>
      </c>
      <c r="E18">
        <v>105.8</v>
      </c>
      <c r="F18">
        <v>129.30000000000001</v>
      </c>
      <c r="G18">
        <v>133.19999999999999</v>
      </c>
      <c r="H18">
        <v>150.80000000000001</v>
      </c>
      <c r="I18">
        <v>171.5</v>
      </c>
      <c r="J18">
        <v>176.7</v>
      </c>
      <c r="K18">
        <v>180.1</v>
      </c>
    </row>
    <row r="19" spans="1:11" x14ac:dyDescent="0.4">
      <c r="A19" t="s">
        <v>105</v>
      </c>
      <c r="B19" t="s">
        <v>89</v>
      </c>
      <c r="C19" t="s">
        <v>28</v>
      </c>
      <c r="D19">
        <v>1299</v>
      </c>
      <c r="E19">
        <v>1491.8</v>
      </c>
      <c r="F19">
        <v>1766.6</v>
      </c>
      <c r="G19">
        <v>1885.3</v>
      </c>
      <c r="H19">
        <v>2044.5</v>
      </c>
      <c r="I19">
        <v>2309</v>
      </c>
      <c r="J19">
        <v>2329.5</v>
      </c>
      <c r="K19">
        <v>2247.3000000000002</v>
      </c>
    </row>
    <row r="20" spans="1:11" x14ac:dyDescent="0.4">
      <c r="A20" t="s">
        <v>106</v>
      </c>
      <c r="B20" t="s">
        <v>89</v>
      </c>
      <c r="C20" t="s">
        <v>28</v>
      </c>
      <c r="D20">
        <v>38.5</v>
      </c>
      <c r="E20">
        <v>46.8</v>
      </c>
      <c r="F20">
        <v>61.2</v>
      </c>
      <c r="G20">
        <v>63.2</v>
      </c>
      <c r="H20">
        <v>72.3</v>
      </c>
      <c r="I20">
        <v>82.9</v>
      </c>
      <c r="J20">
        <v>85.6</v>
      </c>
      <c r="K20">
        <v>87.4</v>
      </c>
    </row>
    <row r="21" spans="1:11" x14ac:dyDescent="0.4">
      <c r="A21" t="s">
        <v>107</v>
      </c>
      <c r="B21" t="s">
        <v>89</v>
      </c>
      <c r="C21" t="s">
        <v>28</v>
      </c>
      <c r="D21">
        <v>145.30000000000001</v>
      </c>
      <c r="E21">
        <v>161</v>
      </c>
      <c r="F21">
        <v>181.1</v>
      </c>
      <c r="G21">
        <v>39.200000000000003</v>
      </c>
      <c r="H21">
        <v>107.8</v>
      </c>
      <c r="I21">
        <v>143.4</v>
      </c>
      <c r="J21">
        <v>195.5</v>
      </c>
      <c r="K21">
        <v>213</v>
      </c>
    </row>
    <row r="22" spans="1:11" x14ac:dyDescent="0.4">
      <c r="A22" t="s">
        <v>108</v>
      </c>
      <c r="B22" t="s">
        <v>89</v>
      </c>
      <c r="C22" t="s">
        <v>28</v>
      </c>
      <c r="D22">
        <v>91.3</v>
      </c>
      <c r="E22">
        <v>93.2</v>
      </c>
      <c r="F22">
        <v>94.6</v>
      </c>
      <c r="G22">
        <v>97.8</v>
      </c>
      <c r="H22">
        <v>104.3</v>
      </c>
      <c r="I22">
        <v>111</v>
      </c>
      <c r="J22">
        <v>116.4</v>
      </c>
      <c r="K22">
        <v>122.7</v>
      </c>
    </row>
    <row r="23" spans="1:11" x14ac:dyDescent="0.4">
      <c r="A23" t="s">
        <v>109</v>
      </c>
      <c r="B23" t="s">
        <v>89</v>
      </c>
      <c r="C23" t="s">
        <v>28</v>
      </c>
      <c r="D23">
        <v>76.2</v>
      </c>
      <c r="E23">
        <v>87.9</v>
      </c>
      <c r="F23">
        <v>106.6</v>
      </c>
      <c r="G23">
        <v>108.2</v>
      </c>
      <c r="H23">
        <v>109.3</v>
      </c>
      <c r="I23">
        <v>115.6</v>
      </c>
      <c r="J23">
        <v>112.7</v>
      </c>
      <c r="K23">
        <v>125.8</v>
      </c>
    </row>
    <row r="24" spans="1:11" x14ac:dyDescent="0.4">
      <c r="A24" t="s">
        <v>95</v>
      </c>
      <c r="B24" t="s">
        <v>94</v>
      </c>
      <c r="C24" t="s">
        <v>28</v>
      </c>
      <c r="D24">
        <f t="shared" ref="D24:K24" si="0">SUM(D12:D23)</f>
        <v>3050.7000000000003</v>
      </c>
      <c r="E24">
        <f t="shared" si="0"/>
        <v>3340.2</v>
      </c>
      <c r="F24">
        <f t="shared" si="0"/>
        <v>3722.3999999999992</v>
      </c>
      <c r="G24">
        <f t="shared" si="0"/>
        <v>3682.2999999999997</v>
      </c>
      <c r="H24">
        <f t="shared" si="0"/>
        <v>3925.6000000000004</v>
      </c>
      <c r="I24">
        <f t="shared" si="0"/>
        <v>4328.7000000000007</v>
      </c>
      <c r="J24">
        <f t="shared" si="0"/>
        <v>4390.4999999999991</v>
      </c>
      <c r="K24">
        <f t="shared" si="0"/>
        <v>4340.9000000000005</v>
      </c>
    </row>
    <row r="25" spans="1:11" x14ac:dyDescent="0.4">
      <c r="A25" t="s">
        <v>95</v>
      </c>
      <c r="B25" t="s">
        <v>202</v>
      </c>
      <c r="C25" t="s">
        <v>202</v>
      </c>
      <c r="D25">
        <f t="shared" ref="D25:K25" si="1">D11+D24</f>
        <v>3143.8</v>
      </c>
      <c r="E25">
        <f t="shared" si="1"/>
        <v>3439.1</v>
      </c>
      <c r="F25">
        <f t="shared" si="1"/>
        <v>3832.9999999999991</v>
      </c>
      <c r="G25">
        <f t="shared" si="1"/>
        <v>3792.4999999999995</v>
      </c>
      <c r="H25">
        <f t="shared" si="1"/>
        <v>4033.4000000000005</v>
      </c>
      <c r="I25">
        <f t="shared" si="1"/>
        <v>4444.1000000000004</v>
      </c>
      <c r="J25">
        <f t="shared" si="1"/>
        <v>4494.8999999999987</v>
      </c>
      <c r="K25">
        <f t="shared" si="1"/>
        <v>4389.1000000000004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987E-041A-4271-9926-9AFC069E8477}">
  <dimension ref="A1:K16"/>
  <sheetViews>
    <sheetView workbookViewId="0">
      <selection activeCell="A22" sqref="A22"/>
    </sheetView>
  </sheetViews>
  <sheetFormatPr defaultRowHeight="14.6" x14ac:dyDescent="0.4"/>
  <cols>
    <col min="1" max="1" width="61.15234375" bestFit="1" customWidth="1"/>
    <col min="2" max="2" width="27.15234375" bestFit="1" customWidth="1"/>
    <col min="3" max="3" width="19.15234375" customWidth="1"/>
  </cols>
  <sheetData>
    <row r="1" spans="1:11" s="1" customFormat="1" x14ac:dyDescent="0.4">
      <c r="A1" s="1" t="s">
        <v>317</v>
      </c>
      <c r="B1" s="1" t="s">
        <v>26</v>
      </c>
      <c r="C1" s="1" t="s">
        <v>27</v>
      </c>
      <c r="D1" s="1" t="s">
        <v>14</v>
      </c>
      <c r="E1" s="1" t="s">
        <v>0</v>
      </c>
      <c r="F1" s="1" t="s">
        <v>13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">
      <c r="A2" t="s">
        <v>110</v>
      </c>
      <c r="B2" t="s">
        <v>111</v>
      </c>
      <c r="C2" t="s">
        <v>17</v>
      </c>
      <c r="D2">
        <v>45.7</v>
      </c>
      <c r="E2">
        <v>85.9</v>
      </c>
      <c r="F2">
        <v>104.5</v>
      </c>
      <c r="G2">
        <v>117</v>
      </c>
      <c r="H2">
        <v>117</v>
      </c>
      <c r="I2">
        <v>117</v>
      </c>
      <c r="J2">
        <v>117</v>
      </c>
      <c r="K2">
        <v>117</v>
      </c>
    </row>
    <row r="3" spans="1:11" x14ac:dyDescent="0.4">
      <c r="A3" t="s">
        <v>112</v>
      </c>
      <c r="B3" t="s">
        <v>111</v>
      </c>
      <c r="C3" t="s">
        <v>17</v>
      </c>
      <c r="D3">
        <v>51.5</v>
      </c>
      <c r="E3">
        <v>63.9</v>
      </c>
      <c r="F3">
        <v>66</v>
      </c>
      <c r="G3">
        <v>72.099999999999994</v>
      </c>
      <c r="H3">
        <v>72.099999999999994</v>
      </c>
      <c r="I3">
        <v>72.099999999999994</v>
      </c>
      <c r="J3">
        <v>72.099999999999994</v>
      </c>
      <c r="K3">
        <v>72.099999999999994</v>
      </c>
    </row>
    <row r="4" spans="1:11" x14ac:dyDescent="0.4">
      <c r="A4" t="s">
        <v>113</v>
      </c>
      <c r="B4" t="s">
        <v>111</v>
      </c>
      <c r="C4" t="s">
        <v>17</v>
      </c>
      <c r="D4">
        <v>3.1</v>
      </c>
      <c r="E4">
        <v>3.1</v>
      </c>
      <c r="F4">
        <v>3.1</v>
      </c>
      <c r="G4">
        <v>3.1</v>
      </c>
      <c r="H4">
        <v>3.1</v>
      </c>
      <c r="I4">
        <v>3.1</v>
      </c>
      <c r="J4">
        <v>3.1</v>
      </c>
      <c r="K4">
        <v>3.1</v>
      </c>
    </row>
    <row r="5" spans="1:11" x14ac:dyDescent="0.4">
      <c r="A5" t="s">
        <v>114</v>
      </c>
      <c r="B5" t="s">
        <v>111</v>
      </c>
      <c r="C5" t="s">
        <v>17</v>
      </c>
      <c r="D5">
        <v>2.2999999999999998</v>
      </c>
      <c r="E5">
        <v>2.2999999999999998</v>
      </c>
      <c r="F5">
        <v>2.2999999999999998</v>
      </c>
      <c r="G5">
        <v>2.2999999999999998</v>
      </c>
      <c r="H5">
        <v>2.2999999999999998</v>
      </c>
      <c r="I5">
        <v>2.2999999999999998</v>
      </c>
      <c r="J5">
        <v>2.2999999999999998</v>
      </c>
      <c r="K5">
        <v>2.2999999999999998</v>
      </c>
    </row>
    <row r="6" spans="1:11" x14ac:dyDescent="0.4">
      <c r="A6" t="s">
        <v>305</v>
      </c>
      <c r="B6" t="s">
        <v>111</v>
      </c>
      <c r="C6" t="s">
        <v>17</v>
      </c>
      <c r="D6">
        <v>102.6</v>
      </c>
      <c r="E6">
        <v>155.19999999999999</v>
      </c>
      <c r="F6">
        <v>175.9</v>
      </c>
      <c r="G6">
        <v>194.5</v>
      </c>
      <c r="H6">
        <v>194.5</v>
      </c>
      <c r="I6">
        <v>194.5</v>
      </c>
      <c r="J6">
        <v>194.5</v>
      </c>
      <c r="K6">
        <v>194.5</v>
      </c>
    </row>
    <row r="7" spans="1:11" x14ac:dyDescent="0.4">
      <c r="A7" t="s">
        <v>110</v>
      </c>
      <c r="B7" t="s">
        <v>115</v>
      </c>
      <c r="C7" t="s">
        <v>17</v>
      </c>
      <c r="D7">
        <v>-20.6</v>
      </c>
      <c r="E7">
        <v>-29.4</v>
      </c>
      <c r="F7">
        <v>-26.7</v>
      </c>
      <c r="G7">
        <v>-51.3</v>
      </c>
      <c r="H7">
        <v>-40.4</v>
      </c>
      <c r="I7">
        <v>-64.3</v>
      </c>
      <c r="J7">
        <v>-61.7</v>
      </c>
      <c r="K7">
        <v>-58.9</v>
      </c>
    </row>
    <row r="8" spans="1:11" x14ac:dyDescent="0.4">
      <c r="A8" t="s">
        <v>112</v>
      </c>
      <c r="B8" t="s">
        <v>115</v>
      </c>
      <c r="C8" t="s">
        <v>17</v>
      </c>
      <c r="D8">
        <v>-23.2</v>
      </c>
      <c r="E8">
        <v>-12.7</v>
      </c>
      <c r="F8">
        <v>-12.4</v>
      </c>
      <c r="G8">
        <v>-30.2</v>
      </c>
      <c r="H8">
        <v>-16.3</v>
      </c>
      <c r="I8">
        <v>-40.700000000000003</v>
      </c>
      <c r="J8">
        <v>-35.5</v>
      </c>
      <c r="K8">
        <v>-32.5</v>
      </c>
    </row>
    <row r="9" spans="1:11" x14ac:dyDescent="0.4">
      <c r="A9" t="s">
        <v>113</v>
      </c>
      <c r="B9" t="s">
        <v>115</v>
      </c>
      <c r="C9" t="s">
        <v>17</v>
      </c>
      <c r="D9">
        <v>3.6</v>
      </c>
      <c r="E9">
        <v>-2.1</v>
      </c>
      <c r="F9">
        <v>-2.1</v>
      </c>
      <c r="G9">
        <v>-2</v>
      </c>
      <c r="H9">
        <v>2</v>
      </c>
      <c r="I9">
        <v>4.5999999999999996</v>
      </c>
      <c r="J9">
        <v>6.2</v>
      </c>
      <c r="K9">
        <v>4</v>
      </c>
    </row>
    <row r="10" spans="1:11" x14ac:dyDescent="0.4">
      <c r="A10" t="s">
        <v>114</v>
      </c>
      <c r="B10" t="s">
        <v>115</v>
      </c>
      <c r="C10" t="s">
        <v>17</v>
      </c>
      <c r="D10">
        <v>2.2999999999999998</v>
      </c>
      <c r="E10">
        <v>-1.8</v>
      </c>
      <c r="F10">
        <v>-1.7</v>
      </c>
      <c r="G10">
        <v>-1.7</v>
      </c>
      <c r="H10">
        <v>0.4</v>
      </c>
      <c r="I10">
        <v>1.7</v>
      </c>
      <c r="J10">
        <v>2.8</v>
      </c>
      <c r="K10">
        <v>1.5</v>
      </c>
    </row>
    <row r="11" spans="1:11" x14ac:dyDescent="0.4">
      <c r="A11" t="s">
        <v>305</v>
      </c>
      <c r="B11" t="s">
        <v>115</v>
      </c>
      <c r="C11" t="s">
        <v>17</v>
      </c>
      <c r="D11">
        <v>-37.9</v>
      </c>
      <c r="E11">
        <v>-46</v>
      </c>
      <c r="F11">
        <v>-42.9</v>
      </c>
      <c r="G11">
        <v>-85.2</v>
      </c>
      <c r="H11">
        <v>-54.3</v>
      </c>
      <c r="I11">
        <v>-98.7</v>
      </c>
      <c r="J11">
        <v>-88.2</v>
      </c>
      <c r="K11">
        <v>-85.9</v>
      </c>
    </row>
    <row r="12" spans="1:11" x14ac:dyDescent="0.4">
      <c r="A12" t="s">
        <v>110</v>
      </c>
      <c r="B12" t="s">
        <v>116</v>
      </c>
      <c r="C12" t="s">
        <v>17</v>
      </c>
      <c r="D12">
        <v>25.1</v>
      </c>
      <c r="E12">
        <v>56.5</v>
      </c>
      <c r="F12">
        <v>77.8</v>
      </c>
      <c r="G12">
        <v>65.7</v>
      </c>
      <c r="H12">
        <v>76.599999999999994</v>
      </c>
      <c r="I12">
        <v>52.7</v>
      </c>
      <c r="J12">
        <v>55.3</v>
      </c>
      <c r="K12">
        <v>58.1</v>
      </c>
    </row>
    <row r="13" spans="1:11" x14ac:dyDescent="0.4">
      <c r="A13" t="s">
        <v>112</v>
      </c>
      <c r="B13" t="s">
        <v>116</v>
      </c>
      <c r="C13" t="s">
        <v>17</v>
      </c>
      <c r="D13">
        <v>28.3</v>
      </c>
      <c r="E13">
        <v>51.2</v>
      </c>
      <c r="F13">
        <v>53.6</v>
      </c>
      <c r="G13">
        <v>41.9</v>
      </c>
      <c r="H13">
        <v>55.8</v>
      </c>
      <c r="I13">
        <v>31.4</v>
      </c>
      <c r="J13">
        <v>36.6</v>
      </c>
      <c r="K13">
        <v>39.6</v>
      </c>
    </row>
    <row r="14" spans="1:11" x14ac:dyDescent="0.4">
      <c r="A14" t="s">
        <v>113</v>
      </c>
      <c r="B14" t="s">
        <v>116</v>
      </c>
      <c r="C14" t="s">
        <v>17</v>
      </c>
      <c r="D14">
        <v>6.7</v>
      </c>
      <c r="E14">
        <v>1</v>
      </c>
      <c r="F14">
        <v>1</v>
      </c>
      <c r="G14">
        <v>1.1000000000000001</v>
      </c>
      <c r="H14">
        <v>5.0999999999999996</v>
      </c>
      <c r="I14">
        <v>7.7</v>
      </c>
      <c r="J14">
        <v>9.3000000000000007</v>
      </c>
      <c r="K14">
        <v>7.1</v>
      </c>
    </row>
    <row r="15" spans="1:11" x14ac:dyDescent="0.4">
      <c r="A15" t="s">
        <v>114</v>
      </c>
      <c r="B15" t="s">
        <v>116</v>
      </c>
      <c r="C15" t="s">
        <v>17</v>
      </c>
      <c r="D15">
        <v>4.5999999999999996</v>
      </c>
      <c r="E15">
        <v>0.5</v>
      </c>
      <c r="F15">
        <v>0.6</v>
      </c>
      <c r="G15">
        <v>0.6</v>
      </c>
      <c r="H15">
        <v>2.7</v>
      </c>
      <c r="I15">
        <v>4</v>
      </c>
      <c r="J15">
        <v>5.0999999999999996</v>
      </c>
      <c r="K15">
        <v>3.8</v>
      </c>
    </row>
    <row r="16" spans="1:11" x14ac:dyDescent="0.4">
      <c r="A16" t="s">
        <v>305</v>
      </c>
      <c r="B16" t="s">
        <v>116</v>
      </c>
      <c r="C16" t="s">
        <v>17</v>
      </c>
      <c r="D16">
        <v>64.7</v>
      </c>
      <c r="E16">
        <v>109.2</v>
      </c>
      <c r="F16">
        <v>133</v>
      </c>
      <c r="G16">
        <v>109.3</v>
      </c>
      <c r="H16">
        <v>140.19999999999999</v>
      </c>
      <c r="I16">
        <v>95.8</v>
      </c>
      <c r="J16">
        <v>106.3</v>
      </c>
      <c r="K16">
        <v>108.6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70F6-53AA-4C5F-B647-54274279D536}">
  <dimension ref="A1:J6"/>
  <sheetViews>
    <sheetView workbookViewId="0">
      <selection activeCell="B14" sqref="B14"/>
    </sheetView>
  </sheetViews>
  <sheetFormatPr defaultRowHeight="14.6" x14ac:dyDescent="0.4"/>
  <cols>
    <col min="1" max="1" width="31.84375" bestFit="1" customWidth="1"/>
    <col min="2" max="2" width="19.15234375" customWidth="1"/>
  </cols>
  <sheetData>
    <row r="1" spans="1:10" s="1" customFormat="1" x14ac:dyDescent="0.4">
      <c r="A1" s="1" t="s">
        <v>318</v>
      </c>
      <c r="B1" s="1" t="s">
        <v>27</v>
      </c>
      <c r="C1" s="1" t="s">
        <v>14</v>
      </c>
      <c r="D1" s="1" t="s">
        <v>0</v>
      </c>
      <c r="E1" s="1" t="s">
        <v>13</v>
      </c>
      <c r="F1" s="1" t="s">
        <v>12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4">
      <c r="A2" t="s">
        <v>117</v>
      </c>
      <c r="B2" t="s">
        <v>17</v>
      </c>
      <c r="C2">
        <v>77</v>
      </c>
      <c r="D2">
        <v>90.8</v>
      </c>
      <c r="E2">
        <v>112.9</v>
      </c>
      <c r="F2">
        <v>96.5</v>
      </c>
      <c r="G2">
        <v>106</v>
      </c>
      <c r="H2">
        <v>106.6</v>
      </c>
      <c r="I2">
        <v>108.1</v>
      </c>
      <c r="J2">
        <v>92.9</v>
      </c>
    </row>
    <row r="3" spans="1:10" x14ac:dyDescent="0.4">
      <c r="A3" t="s">
        <v>118</v>
      </c>
      <c r="B3" t="s">
        <v>17</v>
      </c>
      <c r="C3">
        <v>14.4</v>
      </c>
      <c r="D3">
        <v>15.2</v>
      </c>
      <c r="E3">
        <v>19.7</v>
      </c>
      <c r="F3">
        <v>18.899999999999999</v>
      </c>
      <c r="G3">
        <v>17</v>
      </c>
      <c r="H3">
        <v>15.2</v>
      </c>
      <c r="I3">
        <v>22.4</v>
      </c>
      <c r="J3">
        <v>21.8</v>
      </c>
    </row>
    <row r="4" spans="1:10" x14ac:dyDescent="0.4">
      <c r="A4" t="s">
        <v>119</v>
      </c>
      <c r="B4" t="s">
        <v>17</v>
      </c>
      <c r="C4">
        <v>32.1</v>
      </c>
      <c r="D4">
        <v>49.7</v>
      </c>
      <c r="E4">
        <v>29.3</v>
      </c>
      <c r="F4">
        <v>18.899999999999999</v>
      </c>
      <c r="G4">
        <v>21.6</v>
      </c>
      <c r="H4">
        <v>21.1</v>
      </c>
      <c r="I4">
        <v>13.9</v>
      </c>
      <c r="J4">
        <v>9</v>
      </c>
    </row>
    <row r="5" spans="1:10" x14ac:dyDescent="0.4">
      <c r="A5" t="s">
        <v>92</v>
      </c>
      <c r="B5" t="s">
        <v>17</v>
      </c>
      <c r="C5">
        <v>35.200000000000003</v>
      </c>
      <c r="D5">
        <v>27.6</v>
      </c>
      <c r="E5">
        <v>17.399999999999999</v>
      </c>
      <c r="F5">
        <v>23.3</v>
      </c>
      <c r="G5">
        <v>18.2</v>
      </c>
      <c r="H5">
        <v>19.899999999999999</v>
      </c>
      <c r="I5">
        <v>21.3</v>
      </c>
      <c r="J5">
        <v>20.7</v>
      </c>
    </row>
    <row r="6" spans="1:10" x14ac:dyDescent="0.4">
      <c r="A6" t="s">
        <v>120</v>
      </c>
      <c r="B6" t="s">
        <v>17</v>
      </c>
      <c r="C6">
        <v>158.69999999999999</v>
      </c>
      <c r="D6">
        <v>183.3</v>
      </c>
      <c r="E6">
        <v>179.3</v>
      </c>
      <c r="F6">
        <v>157.6</v>
      </c>
      <c r="G6">
        <v>162.80000000000001</v>
      </c>
      <c r="H6">
        <v>162.80000000000001</v>
      </c>
      <c r="I6">
        <v>165.7</v>
      </c>
      <c r="J6">
        <v>144.4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DE1C378E1EEB459951DADD9D42B6C1" ma:contentTypeVersion="2" ma:contentTypeDescription="Create a new document." ma:contentTypeScope="" ma:versionID="d4382b86b19d01f781e6f4d963be5869">
  <xsd:schema xmlns:xsd="http://www.w3.org/2001/XMLSchema" xmlns:xs="http://www.w3.org/2001/XMLSchema" xmlns:p="http://schemas.microsoft.com/office/2006/metadata/properties" xmlns:ns2="ba4d39aa-4f66-44e5-9311-4d0a60e6a6fa" targetNamespace="http://schemas.microsoft.com/office/2006/metadata/properties" ma:root="true" ma:fieldsID="2c048e4debd1f896feba12973a3b3341" ns2:_="">
    <xsd:import namespace="ba4d39aa-4f66-44e5-9311-4d0a60e6a6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d39aa-4f66-44e5-9311-4d0a60e6a6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161595-8CAE-4A94-B5D5-DE12A3EA7DFF}"/>
</file>

<file path=customXml/itemProps2.xml><?xml version="1.0" encoding="utf-8"?>
<ds:datastoreItem xmlns:ds="http://schemas.openxmlformats.org/officeDocument/2006/customXml" ds:itemID="{C1B4F29A-DC1B-431D-8832-83EFEA987466}"/>
</file>

<file path=customXml/itemProps3.xml><?xml version="1.0" encoding="utf-8"?>
<ds:datastoreItem xmlns:ds="http://schemas.openxmlformats.org/officeDocument/2006/customXml" ds:itemID="{C5642C16-C70F-42F6-A3BE-E03B9891CF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</vt:lpstr>
      <vt:lpstr>Note 2</vt:lpstr>
      <vt:lpstr>Note 3</vt:lpstr>
      <vt:lpstr>Note 4</vt:lpstr>
      <vt:lpstr>Note 5</vt:lpstr>
      <vt:lpstr>Note 6</vt:lpstr>
      <vt:lpstr>Note 7</vt:lpstr>
      <vt:lpstr>Note 8</vt:lpstr>
      <vt:lpstr>Note 9</vt:lpstr>
      <vt:lpstr>Note 10</vt:lpstr>
      <vt:lpstr>Note 11</vt:lpstr>
      <vt:lpstr>Note 12</vt:lpstr>
      <vt:lpstr>Note 13</vt:lpstr>
      <vt:lpstr>Note 14</vt:lpstr>
      <vt:lpstr>Note 15</vt:lpstr>
      <vt:lpstr>Note 16</vt:lpstr>
      <vt:lpstr>Note 18</vt:lpstr>
      <vt:lpstr>Note 19</vt:lpstr>
      <vt:lpstr>Note 20</vt:lpstr>
      <vt:lpstr>Note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Kim</dc:creator>
  <cp:lastModifiedBy>John Kim</cp:lastModifiedBy>
  <dcterms:created xsi:type="dcterms:W3CDTF">2017-12-20T21:35:19Z</dcterms:created>
  <dcterms:modified xsi:type="dcterms:W3CDTF">2018-03-19T20:04:21Z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0x010100D4DE1C378E1EEB459951DADD9D42B6C1</vt:lpwstr>
  </property>
</Properties>
</file>