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6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<sst xmlns="http://schemas.openxmlformats.org/spreadsheetml/2006/main" count="130" uniqueCount="44">
  <si>
    <t>Country</t>
  </si>
  <si>
    <t>Time</t>
  </si>
  <si>
    <t>y=Spread</t>
  </si>
  <si>
    <t>yi.bar</t>
  </si>
  <si>
    <t>yit.star</t>
  </si>
  <si>
    <t>yit.star.bar</t>
  </si>
  <si>
    <t>yit.star.diffmean</t>
  </si>
  <si>
    <t>y.star.var</t>
  </si>
  <si>
    <t>x=deficit</t>
  </si>
  <si>
    <t>xi.bar</t>
  </si>
  <si>
    <t>xit.star</t>
  </si>
  <si>
    <t>xit.star.bar</t>
  </si>
  <si>
    <t>xit.star.diffmean</t>
  </si>
  <si>
    <t>x.star.var</t>
  </si>
  <si>
    <t>(x.diffmean)(y.diffmean)</t>
  </si>
  <si>
    <t>Covariance.xy</t>
  </si>
  <si>
    <t>Beta.1</t>
  </si>
  <si>
    <t>alpha.i</t>
  </si>
  <si>
    <t>z=L.deficit</t>
  </si>
  <si>
    <t>zi.bar</t>
  </si>
  <si>
    <t>zit.star</t>
  </si>
  <si>
    <t>zit.star.bar</t>
  </si>
  <si>
    <t>zit.star.diffmean</t>
  </si>
  <si>
    <t>z.star.var</t>
  </si>
  <si>
    <t>(x.diffmean)(z.diffmean)</t>
  </si>
  <si>
    <t>cov.xz</t>
  </si>
  <si>
    <t>(y.diffmean)(z.diffmean)</t>
  </si>
  <si>
    <t>cov.yz</t>
  </si>
  <si>
    <t>beta.iv</t>
  </si>
  <si>
    <t>alpha.iv</t>
  </si>
  <si>
    <t>Ireland</t>
  </si>
  <si>
    <t>2009Q1</t>
  </si>
  <si>
    <t>2009Q2</t>
  </si>
  <si>
    <t>2009Q3</t>
  </si>
  <si>
    <t>2009Q4</t>
  </si>
  <si>
    <t>2010Q5</t>
  </si>
  <si>
    <t>Netherlands</t>
  </si>
  <si>
    <t>Spain</t>
  </si>
  <si>
    <t>Excel calculated pop var</t>
  </si>
  <si>
    <t>Excel calculated pop covar</t>
  </si>
  <si>
    <t>excel calculated covariance</t>
  </si>
  <si>
    <t>k=numerofgroups</t>
  </si>
  <si>
    <t>n=number of obs per group</t>
  </si>
  <si>
    <t>N=total number of obs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</si>
</sst>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S16" activeCellId="0" sqref="S16"/>
    </sheetView>
  </sheetViews>
  <sheetFormatPr defaultRowHeight="13.85"/>
  <cols>
    <col collapsed="false" hidden="false" max="5" min="1" style="0" width="11.5204081632653"/>
    <col collapsed="false" hidden="false" max="6" min="6" style="0" width="14.2551020408163"/>
    <col collapsed="false" hidden="false" max="7" min="7" style="0" width="21.3622448979592"/>
    <col collapsed="false" hidden="false" max="1025" min="8" style="0" width="11.5204081632653"/>
  </cols>
  <sheetData>
    <row r="1" customFormat="false" ht="1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</row>
    <row r="2" customFormat="false" ht="13.85" hidden="false" customHeight="false" outlineLevel="0" collapsed="false">
      <c r="A2" s="0" t="s">
        <v>30</v>
      </c>
      <c r="B2" s="0" t="s">
        <v>31</v>
      </c>
      <c r="C2" s="0" t="n">
        <v>247</v>
      </c>
      <c r="D2" s="0" t="n">
        <f aca="false">SUM(C$2:C$6)/COUNT(C$2:C$6)</f>
        <v>181.8</v>
      </c>
      <c r="E2" s="0" t="n">
        <f aca="false">C2-D2</f>
        <v>65.2</v>
      </c>
      <c r="F2" s="0" t="n">
        <f aca="false">SUM(E$2:E$16)/COUNT(E$2:E$16)</f>
        <v>-4.736951571734E-015</v>
      </c>
      <c r="G2" s="0" t="n">
        <f aca="false">(E2-F2)^2</f>
        <v>4251.04</v>
      </c>
      <c r="H2" s="0" t="n">
        <f aca="false">SUM(G$2:G$16)/COUNT(G$2:G$16)</f>
        <v>1006.64</v>
      </c>
      <c r="I2" s="0" t="n">
        <v>6</v>
      </c>
      <c r="J2" s="0" t="n">
        <f aca="false">SUM(I$2:I$6)/COUNT(I$2:I$6)</f>
        <v>6.6</v>
      </c>
      <c r="K2" s="0" t="n">
        <f aca="false">I2-J2</f>
        <v>-0.6</v>
      </c>
      <c r="L2" s="0" t="n">
        <f aca="false">SUM(K$2:K$16)/COUNT(K$2:K$16)</f>
        <v>1.25825276124184E-016</v>
      </c>
      <c r="M2" s="0" t="n">
        <f aca="false">(K2-L2)^2</f>
        <v>0.36</v>
      </c>
      <c r="N2" s="0" t="n">
        <f aca="false">SUM(M$2:M$16)/COUNT(M$2:M$16)</f>
        <v>0.16</v>
      </c>
      <c r="O2" s="0" t="n">
        <f aca="false">(E2-F2)*(K2-L2)</f>
        <v>-39.12</v>
      </c>
      <c r="P2" s="0" t="n">
        <f aca="false">SUM(O$2:O$16)/COUNT(O$2:O$16)</f>
        <v>-10.56</v>
      </c>
      <c r="Q2" s="0" t="n">
        <f aca="false">P2/N2</f>
        <v>-66</v>
      </c>
      <c r="R2" s="0" t="n">
        <f aca="false">D$2:D$16-(J$2:J$16*Q$2:Q$16)</f>
        <v>617.4</v>
      </c>
      <c r="Z2" s="0" t="n">
        <f aca="false">SUM(Y$2:Y$16)/COUNT(Y$2:Y$16)</f>
        <v>0.0833333333333333</v>
      </c>
      <c r="AB2" s="0" t="n">
        <f aca="false">SUM(AA$2:AA$16)/COUNT(AA$2:AA$16)</f>
        <v>-5.20833333333333</v>
      </c>
      <c r="AC2" s="0" t="n">
        <f aca="false">AB2/Z2</f>
        <v>-62.5</v>
      </c>
      <c r="AD2" s="0" t="n">
        <f aca="false">D$2:D$16-(J$2:J$16*AC$2:AC$16)</f>
        <v>594.3</v>
      </c>
    </row>
    <row r="3" customFormat="false" ht="13.85" hidden="false" customHeight="false" outlineLevel="0" collapsed="false">
      <c r="A3" s="0" t="s">
        <v>30</v>
      </c>
      <c r="B3" s="0" t="s">
        <v>32</v>
      </c>
      <c r="C3" s="0" t="n">
        <v>234</v>
      </c>
      <c r="D3" s="0" t="n">
        <f aca="false">SUM(C$2:C$6)/COUNT(C$2:C$6)</f>
        <v>181.8</v>
      </c>
      <c r="E3" s="0" t="n">
        <f aca="false">C3-D3</f>
        <v>52.2</v>
      </c>
      <c r="F3" s="0" t="n">
        <f aca="false">SUM(E$2:E$16)/COUNT(E$2:E$16)</f>
        <v>-4.736951571734E-015</v>
      </c>
      <c r="G3" s="0" t="n">
        <f aca="false">(E3-F3)^2</f>
        <v>2724.84</v>
      </c>
      <c r="H3" s="0" t="n">
        <f aca="false">SUM(G$2:G$16)/COUNT(G$2:G$16)</f>
        <v>1006.64</v>
      </c>
      <c r="I3" s="0" t="n">
        <v>6</v>
      </c>
      <c r="J3" s="0" t="n">
        <f aca="false">SUM(I$2:I$6)/COUNT(I$2:I$6)</f>
        <v>6.6</v>
      </c>
      <c r="K3" s="0" t="n">
        <f aca="false">I3-J3</f>
        <v>-0.6</v>
      </c>
      <c r="L3" s="0" t="n">
        <f aca="false">SUM(K$2:K$16)/COUNT(K$2:K$16)</f>
        <v>1.25825276124184E-016</v>
      </c>
      <c r="M3" s="0" t="n">
        <f aca="false">(K3-L3)^2</f>
        <v>0.36</v>
      </c>
      <c r="N3" s="0" t="n">
        <f aca="false">SUM(M$2:M$16)/COUNT(M$2:M$16)</f>
        <v>0.16</v>
      </c>
      <c r="O3" s="0" t="n">
        <f aca="false">(E3-F3)*(K3-L3)</f>
        <v>-31.32</v>
      </c>
      <c r="P3" s="0" t="n">
        <f aca="false">SUM(O$2:O$16)/COUNT(O$2:O$16)</f>
        <v>-10.56</v>
      </c>
      <c r="Q3" s="0" t="n">
        <f aca="false">P3/N3</f>
        <v>-66</v>
      </c>
      <c r="R3" s="0" t="n">
        <f aca="false">D$2:D$16-(J$2:J$16*Q$2:Q$16)</f>
        <v>617.4</v>
      </c>
      <c r="S3" s="0" t="n">
        <f aca="false">I2</f>
        <v>6</v>
      </c>
      <c r="T3" s="0" t="n">
        <f aca="false">SUM(S$2:S$6)/COUNT(S$2:S$6)</f>
        <v>6.5</v>
      </c>
      <c r="U3" s="0" t="n">
        <f aca="false">S3-T3</f>
        <v>-0.5</v>
      </c>
      <c r="V3" s="0" t="n">
        <f aca="false">SUM(U$2:U$16)/COUNT(U$2:U$16)</f>
        <v>0</v>
      </c>
      <c r="W3" s="0" t="n">
        <f aca="false">(U3-V3)^2</f>
        <v>0.25</v>
      </c>
      <c r="X3" s="0" t="n">
        <f aca="false">SUM(W$2:W$16)/COUNT(W$2:W$16)</f>
        <v>0.166666666666667</v>
      </c>
      <c r="Y3" s="0" t="n">
        <f aca="false">(K3-L3)*(U3-V3)</f>
        <v>0.3</v>
      </c>
      <c r="Z3" s="0" t="n">
        <f aca="false">SUM(Y$2:Y$16)/COUNT(Y$2:Y$16)</f>
        <v>0.0833333333333333</v>
      </c>
      <c r="AA3" s="0" t="n">
        <f aca="false">(E3-F3)*(U3-V3)</f>
        <v>-26.1</v>
      </c>
      <c r="AB3" s="0" t="n">
        <f aca="false">SUM(AA$2:AA$16)/COUNT(AA$2:AA$16)</f>
        <v>-5.20833333333333</v>
      </c>
      <c r="AC3" s="0" t="n">
        <f aca="false">AB3/Z3</f>
        <v>-62.5</v>
      </c>
      <c r="AD3" s="0" t="n">
        <f aca="false">D$2:D$16-(J$2:J$16*AC$2:AC$16)</f>
        <v>594.3</v>
      </c>
    </row>
    <row r="4" customFormat="false" ht="13.85" hidden="false" customHeight="false" outlineLevel="0" collapsed="false">
      <c r="A4" s="0" t="s">
        <v>30</v>
      </c>
      <c r="B4" s="0" t="s">
        <v>33</v>
      </c>
      <c r="C4" s="0" t="n">
        <v>145</v>
      </c>
      <c r="D4" s="0" t="n">
        <f aca="false">SUM(C$2:C$6)/COUNT(C$2:C$6)</f>
        <v>181.8</v>
      </c>
      <c r="E4" s="0" t="n">
        <f aca="false">C4-D4</f>
        <v>-36.8</v>
      </c>
      <c r="F4" s="0" t="n">
        <f aca="false">SUM(E$2:E$16)/COUNT(E$2:E$16)</f>
        <v>-4.736951571734E-015</v>
      </c>
      <c r="G4" s="0" t="n">
        <f aca="false">(E4-F4)^2</f>
        <v>1354.24</v>
      </c>
      <c r="H4" s="0" t="n">
        <f aca="false">SUM(G$2:G$16)/COUNT(G$2:G$16)</f>
        <v>1006.64</v>
      </c>
      <c r="I4" s="0" t="n">
        <v>7</v>
      </c>
      <c r="J4" s="0" t="n">
        <f aca="false">SUM(I$2:I$6)/COUNT(I$2:I$6)</f>
        <v>6.6</v>
      </c>
      <c r="K4" s="0" t="n">
        <f aca="false">I4-J4</f>
        <v>0.4</v>
      </c>
      <c r="L4" s="0" t="n">
        <f aca="false">SUM(K$2:K$16)/COUNT(K$2:K$16)</f>
        <v>1.25825276124184E-016</v>
      </c>
      <c r="M4" s="0" t="n">
        <f aca="false">(K4-L4)^2</f>
        <v>0.16</v>
      </c>
      <c r="N4" s="0" t="n">
        <f aca="false">SUM(M$2:M$16)/COUNT(M$2:M$16)</f>
        <v>0.16</v>
      </c>
      <c r="O4" s="0" t="n">
        <f aca="false">(E4-F4)*(K4-L4)</f>
        <v>-14.72</v>
      </c>
      <c r="P4" s="0" t="n">
        <f aca="false">SUM(O$2:O$16)/COUNT(O$2:O$16)</f>
        <v>-10.56</v>
      </c>
      <c r="Q4" s="0" t="n">
        <f aca="false">P4/N4</f>
        <v>-66</v>
      </c>
      <c r="R4" s="0" t="n">
        <f aca="false">D$2:D$16-(J$2:J$16*Q$2:Q$16)</f>
        <v>617.4</v>
      </c>
      <c r="S4" s="0" t="n">
        <f aca="false">I3</f>
        <v>6</v>
      </c>
      <c r="T4" s="0" t="n">
        <f aca="false">SUM(S$2:S$6)/COUNT(S$2:S$6)</f>
        <v>6.5</v>
      </c>
      <c r="U4" s="0" t="n">
        <f aca="false">S4-T4</f>
        <v>-0.5</v>
      </c>
      <c r="V4" s="0" t="n">
        <f aca="false">SUM(U$2:U$16)/COUNT(U$2:U$16)</f>
        <v>0</v>
      </c>
      <c r="W4" s="0" t="n">
        <f aca="false">(U4-V4)^2</f>
        <v>0.25</v>
      </c>
      <c r="X4" s="0" t="n">
        <f aca="false">SUM(W$2:W$16)/COUNT(W$2:W$16)</f>
        <v>0.166666666666667</v>
      </c>
      <c r="Y4" s="0" t="n">
        <f aca="false">(K4-L4)*(U4-V4)</f>
        <v>-0.2</v>
      </c>
      <c r="Z4" s="0" t="n">
        <f aca="false">SUM(Y$2:Y$16)/COUNT(Y$2:Y$16)</f>
        <v>0.0833333333333333</v>
      </c>
      <c r="AA4" s="0" t="n">
        <f aca="false">(E4-F4)*(U4-V4)</f>
        <v>18.4</v>
      </c>
      <c r="AB4" s="0" t="n">
        <f aca="false">SUM(AA$2:AA$16)/COUNT(AA$2:AA$16)</f>
        <v>-5.20833333333333</v>
      </c>
      <c r="AC4" s="0" t="n">
        <f aca="false">AB4/Z4</f>
        <v>-62.5</v>
      </c>
      <c r="AD4" s="0" t="n">
        <f aca="false">D$2:D$16-(J$2:J$16*AC$2:AC$16)</f>
        <v>594.3</v>
      </c>
    </row>
    <row r="5" customFormat="false" ht="13.85" hidden="false" customHeight="false" outlineLevel="0" collapsed="false">
      <c r="A5" s="0" t="s">
        <v>30</v>
      </c>
      <c r="B5" s="0" t="s">
        <v>34</v>
      </c>
      <c r="C5" s="0" t="n">
        <v>145</v>
      </c>
      <c r="D5" s="0" t="n">
        <f aca="false">SUM(C$2:C$6)/COUNT(C$2:C$6)</f>
        <v>181.8</v>
      </c>
      <c r="E5" s="0" t="n">
        <f aca="false">C5-D5</f>
        <v>-36.8</v>
      </c>
      <c r="F5" s="0" t="n">
        <f aca="false">SUM(E$2:E$16)/COUNT(E$2:E$16)</f>
        <v>-4.736951571734E-015</v>
      </c>
      <c r="G5" s="0" t="n">
        <f aca="false">(E5-F5)^2</f>
        <v>1354.24</v>
      </c>
      <c r="H5" s="0" t="n">
        <f aca="false">SUM(G$2:G$16)/COUNT(G$2:G$16)</f>
        <v>1006.64</v>
      </c>
      <c r="I5" s="0" t="n">
        <v>7</v>
      </c>
      <c r="J5" s="0" t="n">
        <f aca="false">SUM(I$2:I$6)/COUNT(I$2:I$6)</f>
        <v>6.6</v>
      </c>
      <c r="K5" s="0" t="n">
        <f aca="false">I5-J5</f>
        <v>0.4</v>
      </c>
      <c r="L5" s="0" t="n">
        <f aca="false">SUM(K$2:K$16)/COUNT(K$2:K$16)</f>
        <v>1.25825276124184E-016</v>
      </c>
      <c r="M5" s="0" t="n">
        <f aca="false">(K5-L5)^2</f>
        <v>0.16</v>
      </c>
      <c r="N5" s="0" t="n">
        <f aca="false">SUM(M$2:M$16)/COUNT(M$2:M$16)</f>
        <v>0.16</v>
      </c>
      <c r="O5" s="0" t="n">
        <f aca="false">(E5-F5)*(K5-L5)</f>
        <v>-14.72</v>
      </c>
      <c r="P5" s="0" t="n">
        <f aca="false">SUM(O$2:O$16)/COUNT(O$2:O$16)</f>
        <v>-10.56</v>
      </c>
      <c r="Q5" s="0" t="n">
        <f aca="false">P5/N5</f>
        <v>-66</v>
      </c>
      <c r="R5" s="0" t="n">
        <f aca="false">D$2:D$16-(J$2:J$16*Q$2:Q$16)</f>
        <v>617.4</v>
      </c>
      <c r="S5" s="0" t="n">
        <f aca="false">I4</f>
        <v>7</v>
      </c>
      <c r="T5" s="0" t="n">
        <f aca="false">SUM(S$2:S$6)/COUNT(S$2:S$6)</f>
        <v>6.5</v>
      </c>
      <c r="U5" s="0" t="n">
        <f aca="false">S5-T5</f>
        <v>0.5</v>
      </c>
      <c r="V5" s="0" t="n">
        <f aca="false">SUM(U$2:U$16)/COUNT(U$2:U$16)</f>
        <v>0</v>
      </c>
      <c r="W5" s="0" t="n">
        <f aca="false">(U5-V5)^2</f>
        <v>0.25</v>
      </c>
      <c r="X5" s="0" t="n">
        <f aca="false">SUM(W$2:W$16)/COUNT(W$2:W$16)</f>
        <v>0.166666666666667</v>
      </c>
      <c r="Y5" s="0" t="n">
        <f aca="false">(K5-L5)*(U5-V5)</f>
        <v>0.2</v>
      </c>
      <c r="Z5" s="0" t="n">
        <f aca="false">SUM(Y$2:Y$16)/COUNT(Y$2:Y$16)</f>
        <v>0.0833333333333333</v>
      </c>
      <c r="AA5" s="0" t="n">
        <f aca="false">(E5-F5)*(U5-V5)</f>
        <v>-18.4</v>
      </c>
      <c r="AB5" s="0" t="n">
        <f aca="false">SUM(AA$2:AA$16)/COUNT(AA$2:AA$16)</f>
        <v>-5.20833333333333</v>
      </c>
      <c r="AC5" s="0" t="n">
        <f aca="false">AB5/Z5</f>
        <v>-62.5</v>
      </c>
      <c r="AD5" s="0" t="n">
        <f aca="false">D$2:D$16-(J$2:J$16*AC$2:AC$16)</f>
        <v>594.3</v>
      </c>
    </row>
    <row r="6" customFormat="false" ht="13.85" hidden="false" customHeight="false" outlineLevel="0" collapsed="false">
      <c r="A6" s="0" t="s">
        <v>30</v>
      </c>
      <c r="B6" s="0" t="s">
        <v>35</v>
      </c>
      <c r="C6" s="0" t="n">
        <v>138</v>
      </c>
      <c r="D6" s="0" t="n">
        <f aca="false">SUM(C$2:C$6)/COUNT(C$2:C$6)</f>
        <v>181.8</v>
      </c>
      <c r="E6" s="0" t="n">
        <f aca="false">C6-D6</f>
        <v>-43.8</v>
      </c>
      <c r="F6" s="0" t="n">
        <f aca="false">SUM(E$2:E$16)/COUNT(E$2:E$16)</f>
        <v>-4.736951571734E-015</v>
      </c>
      <c r="G6" s="0" t="n">
        <f aca="false">(E6-F6)^2</f>
        <v>1918.44</v>
      </c>
      <c r="H6" s="0" t="n">
        <f aca="false">SUM(G$2:G$16)/COUNT(G$2:G$16)</f>
        <v>1006.64</v>
      </c>
      <c r="I6" s="0" t="n">
        <v>7</v>
      </c>
      <c r="J6" s="0" t="n">
        <f aca="false">SUM(I$2:I$6)/COUNT(I$2:I$6)</f>
        <v>6.6</v>
      </c>
      <c r="K6" s="0" t="n">
        <f aca="false">I6-J6</f>
        <v>0.4</v>
      </c>
      <c r="L6" s="0" t="n">
        <f aca="false">SUM(K$2:K$16)/COUNT(K$2:K$16)</f>
        <v>1.25825276124184E-016</v>
      </c>
      <c r="M6" s="0" t="n">
        <f aca="false">(K6-L6)^2</f>
        <v>0.16</v>
      </c>
      <c r="N6" s="0" t="n">
        <f aca="false">SUM(M$2:M$16)/COUNT(M$2:M$16)</f>
        <v>0.16</v>
      </c>
      <c r="O6" s="0" t="n">
        <f aca="false">(E6-F6)*(K6-L6)</f>
        <v>-17.52</v>
      </c>
      <c r="P6" s="0" t="n">
        <f aca="false">SUM(O$2:O$16)/COUNT(O$2:O$16)</f>
        <v>-10.56</v>
      </c>
      <c r="Q6" s="0" t="n">
        <f aca="false">P6/N6</f>
        <v>-66</v>
      </c>
      <c r="R6" s="0" t="n">
        <f aca="false">D$2:D$16-(J$2:J$16*Q$2:Q$16)</f>
        <v>617.4</v>
      </c>
      <c r="S6" s="0" t="n">
        <f aca="false">I5</f>
        <v>7</v>
      </c>
      <c r="T6" s="0" t="n">
        <f aca="false">SUM(S$2:S$6)/COUNT(S$2:S$6)</f>
        <v>6.5</v>
      </c>
      <c r="U6" s="0" t="n">
        <f aca="false">S6-T6</f>
        <v>0.5</v>
      </c>
      <c r="V6" s="0" t="n">
        <f aca="false">SUM(U$2:U$16)/COUNT(U$2:U$16)</f>
        <v>0</v>
      </c>
      <c r="W6" s="0" t="n">
        <f aca="false">(U6-V6)^2</f>
        <v>0.25</v>
      </c>
      <c r="X6" s="0" t="n">
        <f aca="false">SUM(W$2:W$16)/COUNT(W$2:W$16)</f>
        <v>0.166666666666667</v>
      </c>
      <c r="Y6" s="0" t="n">
        <f aca="false">(K6-L6)*(U6-V6)</f>
        <v>0.2</v>
      </c>
      <c r="Z6" s="0" t="n">
        <f aca="false">SUM(Y$2:Y$16)/COUNT(Y$2:Y$16)</f>
        <v>0.0833333333333333</v>
      </c>
      <c r="AA6" s="0" t="n">
        <f aca="false">(E6-F6)*(U6-V6)</f>
        <v>-21.9</v>
      </c>
      <c r="AB6" s="0" t="n">
        <f aca="false">SUM(AA$2:AA$16)/COUNT(AA$2:AA$16)</f>
        <v>-5.20833333333333</v>
      </c>
      <c r="AC6" s="0" t="n">
        <f aca="false">AB6/Z6</f>
        <v>-62.5</v>
      </c>
      <c r="AD6" s="0" t="n">
        <f aca="false">D$2:D$16-(J$2:J$16*AC$2:AC$16)</f>
        <v>594.3</v>
      </c>
    </row>
    <row r="7" customFormat="false" ht="13.85" hidden="false" customHeight="false" outlineLevel="0" collapsed="false">
      <c r="A7" s="0" t="s">
        <v>36</v>
      </c>
      <c r="B7" s="0" t="s">
        <v>31</v>
      </c>
      <c r="C7" s="0" t="n">
        <v>74</v>
      </c>
      <c r="D7" s="0" t="n">
        <f aca="false">SUM(C$7:C$11)/COUNT(C$7:C$11)</f>
        <v>37</v>
      </c>
      <c r="E7" s="0" t="n">
        <f aca="false">C7-D7</f>
        <v>37</v>
      </c>
      <c r="F7" s="0" t="n">
        <f aca="false">SUM(E$2:E$16)/COUNT(E$2:E$16)</f>
        <v>-4.736951571734E-015</v>
      </c>
      <c r="G7" s="0" t="n">
        <f aca="false">(E7-F7)^2</f>
        <v>1369</v>
      </c>
      <c r="H7" s="0" t="n">
        <f aca="false">SUM(G$2:G$16)/COUNT(G$2:G$16)</f>
        <v>1006.64</v>
      </c>
      <c r="I7" s="0" t="n">
        <v>0</v>
      </c>
      <c r="J7" s="0" t="n">
        <f aca="false">SUM(I$7:I$11)/COUNT(I$7:I$11)</f>
        <v>0.6</v>
      </c>
      <c r="K7" s="0" t="n">
        <f aca="false">I7-J7</f>
        <v>-0.6</v>
      </c>
      <c r="L7" s="0" t="n">
        <f aca="false">SUM(K$2:K$16)/COUNT(K$2:K$16)</f>
        <v>1.25825276124184E-016</v>
      </c>
      <c r="M7" s="0" t="n">
        <f aca="false">(K7-L7)^2</f>
        <v>0.36</v>
      </c>
      <c r="N7" s="0" t="n">
        <f aca="false">SUM(M$2:M$16)/COUNT(M$2:M$16)</f>
        <v>0.16</v>
      </c>
      <c r="O7" s="0" t="n">
        <f aca="false">(E7-F7)*(K7-L7)</f>
        <v>-22.2</v>
      </c>
      <c r="P7" s="0" t="n">
        <f aca="false">SUM(O$2:O$16)/COUNT(O$2:O$16)</f>
        <v>-10.56</v>
      </c>
      <c r="Q7" s="0" t="n">
        <f aca="false">P7/N7</f>
        <v>-66</v>
      </c>
      <c r="R7" s="0" t="n">
        <f aca="false">D$2:D$16-(J$2:J$16*Q$2:Q$16)</f>
        <v>76.6</v>
      </c>
      <c r="Z7" s="0" t="n">
        <f aca="false">SUM(Y$2:Y$16)/COUNT(Y$2:Y$16)</f>
        <v>0.0833333333333333</v>
      </c>
      <c r="AB7" s="0" t="n">
        <f aca="false">SUM(AA$2:AA$16)/COUNT(AA$2:AA$16)</f>
        <v>-5.20833333333333</v>
      </c>
      <c r="AC7" s="0" t="n">
        <f aca="false">AB7/Z7</f>
        <v>-62.5</v>
      </c>
      <c r="AD7" s="0" t="n">
        <f aca="false">D$2:D$16-(J$2:J$16*AC$2:AC$16)</f>
        <v>74.5</v>
      </c>
    </row>
    <row r="8" customFormat="false" ht="13.85" hidden="false" customHeight="false" outlineLevel="0" collapsed="false">
      <c r="A8" s="0" t="s">
        <v>36</v>
      </c>
      <c r="B8" s="0" t="s">
        <v>32</v>
      </c>
      <c r="C8" s="0" t="n">
        <v>41</v>
      </c>
      <c r="D8" s="0" t="n">
        <f aca="false">SUM(C$7:C$11)/COUNT(C$7:C$11)</f>
        <v>37</v>
      </c>
      <c r="E8" s="0" t="n">
        <f aca="false">C8-D8</f>
        <v>4</v>
      </c>
      <c r="F8" s="0" t="n">
        <f aca="false">SUM(E$2:E$16)/COUNT(E$2:E$16)</f>
        <v>-4.736951571734E-015</v>
      </c>
      <c r="G8" s="0" t="n">
        <f aca="false">(E8-F8)^2</f>
        <v>16</v>
      </c>
      <c r="H8" s="0" t="n">
        <f aca="false">SUM(G$2:G$16)/COUNT(G$2:G$16)</f>
        <v>1006.64</v>
      </c>
      <c r="I8" s="0" t="n">
        <v>0</v>
      </c>
      <c r="J8" s="0" t="n">
        <f aca="false">SUM(I$7:I$11)/COUNT(I$7:I$11)</f>
        <v>0.6</v>
      </c>
      <c r="K8" s="0" t="n">
        <f aca="false">I8-J8</f>
        <v>-0.6</v>
      </c>
      <c r="L8" s="0" t="n">
        <f aca="false">SUM(K$2:K$16)/COUNT(K$2:K$16)</f>
        <v>1.25825276124184E-016</v>
      </c>
      <c r="M8" s="0" t="n">
        <f aca="false">(K8-L8)^2</f>
        <v>0.36</v>
      </c>
      <c r="N8" s="0" t="n">
        <f aca="false">SUM(M$2:M$16)/COUNT(M$2:M$16)</f>
        <v>0.16</v>
      </c>
      <c r="O8" s="0" t="n">
        <f aca="false">(E8-F8)*(K8-L8)</f>
        <v>-2.4</v>
      </c>
      <c r="P8" s="0" t="n">
        <f aca="false">SUM(O$2:O$16)/COUNT(O$2:O$16)</f>
        <v>-10.56</v>
      </c>
      <c r="Q8" s="0" t="n">
        <f aca="false">P8/N8</f>
        <v>-66</v>
      </c>
      <c r="R8" s="0" t="n">
        <f aca="false">D$2:D$16-(J$2:J$16*Q$2:Q$16)</f>
        <v>76.6</v>
      </c>
      <c r="S8" s="0" t="n">
        <f aca="false">I7</f>
        <v>0</v>
      </c>
      <c r="T8" s="0" t="n">
        <f aca="false">SUM(S$7:S$11)/COUNT(S$7:S$11)</f>
        <v>0.5</v>
      </c>
      <c r="U8" s="0" t="n">
        <f aca="false">S8-T8</f>
        <v>-0.5</v>
      </c>
      <c r="V8" s="0" t="n">
        <f aca="false">SUM(U$2:U$16)/COUNT(U$2:U$16)</f>
        <v>0</v>
      </c>
      <c r="W8" s="0" t="n">
        <f aca="false">(U8-V8)^2</f>
        <v>0.25</v>
      </c>
      <c r="X8" s="0" t="n">
        <f aca="false">SUM(W$2:W$16)/COUNT(W$2:W$16)</f>
        <v>0.166666666666667</v>
      </c>
      <c r="Y8" s="0" t="n">
        <f aca="false">(K8-L8)*(U8-V8)</f>
        <v>0.3</v>
      </c>
      <c r="Z8" s="0" t="n">
        <f aca="false">SUM(Y$2:Y$16)/COUNT(Y$2:Y$16)</f>
        <v>0.0833333333333333</v>
      </c>
      <c r="AA8" s="0" t="n">
        <f aca="false">(E8-F8)*(U8-V8)</f>
        <v>-2</v>
      </c>
      <c r="AB8" s="0" t="n">
        <f aca="false">SUM(AA$2:AA$16)/COUNT(AA$2:AA$16)</f>
        <v>-5.20833333333333</v>
      </c>
      <c r="AC8" s="0" t="n">
        <f aca="false">AB8/Z8</f>
        <v>-62.5</v>
      </c>
      <c r="AD8" s="0" t="n">
        <f aca="false">D$2:D$16-(J$2:J$16*AC$2:AC$16)</f>
        <v>74.5</v>
      </c>
    </row>
    <row r="9" customFormat="false" ht="13.85" hidden="false" customHeight="false" outlineLevel="0" collapsed="false">
      <c r="A9" s="0" t="s">
        <v>36</v>
      </c>
      <c r="B9" s="0" t="s">
        <v>33</v>
      </c>
      <c r="C9" s="0" t="n">
        <v>29</v>
      </c>
      <c r="D9" s="0" t="n">
        <f aca="false">SUM(C$7:C$11)/COUNT(C$7:C$11)</f>
        <v>37</v>
      </c>
      <c r="E9" s="0" t="n">
        <f aca="false">C9-D9</f>
        <v>-8</v>
      </c>
      <c r="F9" s="0" t="n">
        <f aca="false">SUM(E$2:E$16)/COUNT(E$2:E$16)</f>
        <v>-4.736951571734E-015</v>
      </c>
      <c r="G9" s="0" t="n">
        <f aca="false">(E9-F9)^2</f>
        <v>63.9999999999999</v>
      </c>
      <c r="H9" s="0" t="n">
        <f aca="false">SUM(G$2:G$16)/COUNT(G$2:G$16)</f>
        <v>1006.64</v>
      </c>
      <c r="I9" s="0" t="n">
        <v>1</v>
      </c>
      <c r="J9" s="0" t="n">
        <f aca="false">SUM(I$7:I$11)/COUNT(I$7:I$11)</f>
        <v>0.6</v>
      </c>
      <c r="K9" s="0" t="n">
        <f aca="false">I9-J9</f>
        <v>0.4</v>
      </c>
      <c r="L9" s="0" t="n">
        <f aca="false">SUM(K$2:K$16)/COUNT(K$2:K$16)</f>
        <v>1.25825276124184E-016</v>
      </c>
      <c r="M9" s="0" t="n">
        <f aca="false">(K9-L9)^2</f>
        <v>0.16</v>
      </c>
      <c r="N9" s="0" t="n">
        <f aca="false">SUM(M$2:M$16)/COUNT(M$2:M$16)</f>
        <v>0.16</v>
      </c>
      <c r="O9" s="0" t="n">
        <f aca="false">(E9-F9)*(K9-L9)</f>
        <v>-3.2</v>
      </c>
      <c r="P9" s="0" t="n">
        <f aca="false">SUM(O$2:O$16)/COUNT(O$2:O$16)</f>
        <v>-10.56</v>
      </c>
      <c r="Q9" s="0" t="n">
        <f aca="false">P9/N9</f>
        <v>-66</v>
      </c>
      <c r="R9" s="0" t="n">
        <f aca="false">D$2:D$16-(J$2:J$16*Q$2:Q$16)</f>
        <v>76.6</v>
      </c>
      <c r="S9" s="0" t="n">
        <f aca="false">I8</f>
        <v>0</v>
      </c>
      <c r="T9" s="0" t="n">
        <f aca="false">SUM(S$7:S$11)/COUNT(S$7:S$11)</f>
        <v>0.5</v>
      </c>
      <c r="U9" s="0" t="n">
        <f aca="false">S9-T9</f>
        <v>-0.5</v>
      </c>
      <c r="V9" s="0" t="n">
        <f aca="false">SUM(U$2:U$16)/COUNT(U$2:U$16)</f>
        <v>0</v>
      </c>
      <c r="W9" s="0" t="n">
        <f aca="false">(U9-V9)^2</f>
        <v>0.25</v>
      </c>
      <c r="X9" s="0" t="n">
        <f aca="false">SUM(W$2:W$16)/COUNT(W$2:W$16)</f>
        <v>0.166666666666667</v>
      </c>
      <c r="Y9" s="0" t="n">
        <f aca="false">(K9-L9)*(U9-V9)</f>
        <v>-0.2</v>
      </c>
      <c r="Z9" s="0" t="n">
        <f aca="false">SUM(Y$2:Y$16)/COUNT(Y$2:Y$16)</f>
        <v>0.0833333333333333</v>
      </c>
      <c r="AA9" s="0" t="n">
        <f aca="false">(E9-F9)*(U9-V9)</f>
        <v>4</v>
      </c>
      <c r="AB9" s="0" t="n">
        <f aca="false">SUM(AA$2:AA$16)/COUNT(AA$2:AA$16)</f>
        <v>-5.20833333333333</v>
      </c>
      <c r="AC9" s="0" t="n">
        <f aca="false">AB9/Z9</f>
        <v>-62.5</v>
      </c>
      <c r="AD9" s="0" t="n">
        <f aca="false">D$2:D$16-(J$2:J$16*AC$2:AC$16)</f>
        <v>74.5</v>
      </c>
    </row>
    <row r="10" customFormat="false" ht="13.85" hidden="false" customHeight="false" outlineLevel="0" collapsed="false">
      <c r="A10" s="0" t="s">
        <v>36</v>
      </c>
      <c r="B10" s="0" t="s">
        <v>34</v>
      </c>
      <c r="C10" s="0" t="n">
        <v>17</v>
      </c>
      <c r="D10" s="0" t="n">
        <f aca="false">SUM(C$7:C$11)/COUNT(C$7:C$11)</f>
        <v>37</v>
      </c>
      <c r="E10" s="0" t="n">
        <f aca="false">C10-D10</f>
        <v>-20</v>
      </c>
      <c r="F10" s="0" t="n">
        <f aca="false">SUM(E$2:E$16)/COUNT(E$2:E$16)</f>
        <v>-4.736951571734E-015</v>
      </c>
      <c r="G10" s="0" t="n">
        <f aca="false">(E10-F10)^2</f>
        <v>400</v>
      </c>
      <c r="H10" s="0" t="n">
        <f aca="false">SUM(G$2:G$16)/COUNT(G$2:G$16)</f>
        <v>1006.64</v>
      </c>
      <c r="I10" s="0" t="n">
        <v>1</v>
      </c>
      <c r="J10" s="0" t="n">
        <f aca="false">SUM(I$7:I$11)/COUNT(I$7:I$11)</f>
        <v>0.6</v>
      </c>
      <c r="K10" s="0" t="n">
        <f aca="false">I10-J10</f>
        <v>0.4</v>
      </c>
      <c r="L10" s="0" t="n">
        <f aca="false">SUM(K$2:K$16)/COUNT(K$2:K$16)</f>
        <v>1.25825276124184E-016</v>
      </c>
      <c r="M10" s="0" t="n">
        <f aca="false">(K10-L10)^2</f>
        <v>0.16</v>
      </c>
      <c r="N10" s="0" t="n">
        <f aca="false">SUM(M$2:M$16)/COUNT(M$2:M$16)</f>
        <v>0.16</v>
      </c>
      <c r="O10" s="0" t="n">
        <f aca="false">(E10-F10)*(K10-L10)</f>
        <v>-8</v>
      </c>
      <c r="P10" s="0" t="n">
        <f aca="false">SUM(O$2:O$16)/COUNT(O$2:O$16)</f>
        <v>-10.56</v>
      </c>
      <c r="Q10" s="0" t="n">
        <f aca="false">P10/N10</f>
        <v>-66</v>
      </c>
      <c r="R10" s="0" t="n">
        <f aca="false">D$2:D$16-(J$2:J$16*Q$2:Q$16)</f>
        <v>76.6</v>
      </c>
      <c r="S10" s="0" t="n">
        <f aca="false">I9</f>
        <v>1</v>
      </c>
      <c r="T10" s="0" t="n">
        <f aca="false">SUM(S$7:S$11)/COUNT(S$7:S$11)</f>
        <v>0.5</v>
      </c>
      <c r="U10" s="0" t="n">
        <f aca="false">S10-T10</f>
        <v>0.5</v>
      </c>
      <c r="V10" s="0" t="n">
        <f aca="false">SUM(U$2:U$16)/COUNT(U$2:U$16)</f>
        <v>0</v>
      </c>
      <c r="W10" s="0" t="n">
        <f aca="false">(U10-V10)^2</f>
        <v>0.25</v>
      </c>
      <c r="X10" s="0" t="n">
        <f aca="false">SUM(W$2:W$16)/COUNT(W$2:W$16)</f>
        <v>0.166666666666667</v>
      </c>
      <c r="Y10" s="0" t="n">
        <f aca="false">(K10-L10)*(U10-V10)</f>
        <v>0.2</v>
      </c>
      <c r="Z10" s="0" t="n">
        <f aca="false">SUM(Y$2:Y$16)/COUNT(Y$2:Y$16)</f>
        <v>0.0833333333333333</v>
      </c>
      <c r="AA10" s="0" t="n">
        <f aca="false">(E10-F10)*(U10-V10)</f>
        <v>-10</v>
      </c>
      <c r="AB10" s="0" t="n">
        <f aca="false">SUM(AA$2:AA$16)/COUNT(AA$2:AA$16)</f>
        <v>-5.20833333333333</v>
      </c>
      <c r="AC10" s="0" t="n">
        <f aca="false">AB10/Z10</f>
        <v>-62.5</v>
      </c>
      <c r="AD10" s="0" t="n">
        <f aca="false">D$2:D$16-(J$2:J$16*AC$2:AC$16)</f>
        <v>74.5</v>
      </c>
    </row>
    <row r="11" customFormat="false" ht="13.85" hidden="false" customHeight="false" outlineLevel="0" collapsed="false">
      <c r="A11" s="0" t="s">
        <v>36</v>
      </c>
      <c r="B11" s="0" t="s">
        <v>35</v>
      </c>
      <c r="C11" s="0" t="n">
        <v>24</v>
      </c>
      <c r="D11" s="0" t="n">
        <f aca="false">SUM(C$7:C$11)/COUNT(C$7:C$11)</f>
        <v>37</v>
      </c>
      <c r="E11" s="0" t="n">
        <f aca="false">C11-D11</f>
        <v>-13</v>
      </c>
      <c r="F11" s="0" t="n">
        <f aca="false">SUM(E$2:E$16)/COUNT(E$2:E$16)</f>
        <v>-4.736951571734E-015</v>
      </c>
      <c r="G11" s="0" t="n">
        <f aca="false">(E11-F11)^2</f>
        <v>169</v>
      </c>
      <c r="H11" s="0" t="n">
        <f aca="false">SUM(G$2:G$16)/COUNT(G$2:G$16)</f>
        <v>1006.64</v>
      </c>
      <c r="I11" s="0" t="n">
        <v>1</v>
      </c>
      <c r="J11" s="0" t="n">
        <f aca="false">SUM(I$7:I$11)/COUNT(I$7:I$11)</f>
        <v>0.6</v>
      </c>
      <c r="K11" s="0" t="n">
        <f aca="false">I11-J11</f>
        <v>0.4</v>
      </c>
      <c r="L11" s="0" t="n">
        <f aca="false">SUM(K$2:K$16)/COUNT(K$2:K$16)</f>
        <v>1.25825276124184E-016</v>
      </c>
      <c r="M11" s="0" t="n">
        <f aca="false">(K11-L11)^2</f>
        <v>0.16</v>
      </c>
      <c r="N11" s="0" t="n">
        <f aca="false">SUM(M$2:M$16)/COUNT(M$2:M$16)</f>
        <v>0.16</v>
      </c>
      <c r="O11" s="0" t="n">
        <f aca="false">(E11-F11)*(K11-L11)</f>
        <v>-5.2</v>
      </c>
      <c r="P11" s="0" t="n">
        <f aca="false">SUM(O$2:O$16)/COUNT(O$2:O$16)</f>
        <v>-10.56</v>
      </c>
      <c r="Q11" s="0" t="n">
        <f aca="false">P11/N11</f>
        <v>-66</v>
      </c>
      <c r="R11" s="0" t="n">
        <f aca="false">D$2:D$16-(J$2:J$16*Q$2:Q$16)</f>
        <v>76.6</v>
      </c>
      <c r="S11" s="0" t="n">
        <f aca="false">I10</f>
        <v>1</v>
      </c>
      <c r="T11" s="0" t="n">
        <f aca="false">SUM(S$7:S$11)/COUNT(S$7:S$11)</f>
        <v>0.5</v>
      </c>
      <c r="U11" s="0" t="n">
        <f aca="false">S11-T11</f>
        <v>0.5</v>
      </c>
      <c r="V11" s="0" t="n">
        <f aca="false">SUM(U$2:U$16)/COUNT(U$2:U$16)</f>
        <v>0</v>
      </c>
      <c r="W11" s="0" t="n">
        <f aca="false">(U11-V11)^2</f>
        <v>0.25</v>
      </c>
      <c r="X11" s="0" t="n">
        <f aca="false">SUM(W$2:W$16)/COUNT(W$2:W$16)</f>
        <v>0.166666666666667</v>
      </c>
      <c r="Y11" s="0" t="n">
        <f aca="false">(K11-L11)*(U11-V11)</f>
        <v>0.2</v>
      </c>
      <c r="Z11" s="0" t="n">
        <f aca="false">SUM(Y$2:Y$16)/COUNT(Y$2:Y$16)</f>
        <v>0.0833333333333333</v>
      </c>
      <c r="AA11" s="0" t="n">
        <f aca="false">(E11-F11)*(U11-V11)</f>
        <v>-6.5</v>
      </c>
      <c r="AB11" s="0" t="n">
        <f aca="false">SUM(AA$2:AA$16)/COUNT(AA$2:AA$16)</f>
        <v>-5.20833333333333</v>
      </c>
      <c r="AC11" s="0" t="n">
        <f aca="false">AB11/Z11</f>
        <v>-62.5</v>
      </c>
      <c r="AD11" s="0" t="n">
        <f aca="false">D$2:D$16-(J$2:J$16*AC$2:AC$16)</f>
        <v>74.5</v>
      </c>
    </row>
    <row r="12" customFormat="false" ht="13.85" hidden="false" customHeight="false" outlineLevel="0" collapsed="false">
      <c r="A12" s="0" t="s">
        <v>37</v>
      </c>
      <c r="B12" s="0" t="s">
        <v>31</v>
      </c>
      <c r="C12" s="0" t="n">
        <v>106</v>
      </c>
      <c r="D12" s="0" t="n">
        <f aca="false">SUM(C$12:C$16)/COUNT(C$12:C$16)</f>
        <v>74.2</v>
      </c>
      <c r="E12" s="0" t="n">
        <f aca="false">C12-D12</f>
        <v>31.8</v>
      </c>
      <c r="F12" s="0" t="n">
        <f aca="false">SUM(E$2:E$16)/COUNT(E$2:E$16)</f>
        <v>-4.736951571734E-015</v>
      </c>
      <c r="G12" s="0" t="n">
        <f aca="false">(E12-F12)^2</f>
        <v>1011.24</v>
      </c>
      <c r="H12" s="0" t="n">
        <f aca="false">SUM(G$2:G$16)/COUNT(G$2:G$16)</f>
        <v>1006.64</v>
      </c>
      <c r="I12" s="0" t="n">
        <v>3</v>
      </c>
      <c r="J12" s="0" t="n">
        <f aca="false">SUM(I$12:I$16)/COUNT(I$12:I$16)</f>
        <v>3</v>
      </c>
      <c r="K12" s="0" t="n">
        <f aca="false">I12-J12</f>
        <v>0</v>
      </c>
      <c r="L12" s="0" t="n">
        <f aca="false">SUM(K$2:K$16)/COUNT(K$2:K$16)</f>
        <v>1.25825276124184E-016</v>
      </c>
      <c r="M12" s="0" t="n">
        <f aca="false">(K12-L12)^2</f>
        <v>1.58320001117272E-032</v>
      </c>
      <c r="N12" s="0" t="n">
        <f aca="false">SUM(M$2:M$16)/COUNT(M$2:M$16)</f>
        <v>0.16</v>
      </c>
      <c r="O12" s="0" t="n">
        <f aca="false">(E12-F12)*(K12-L12)</f>
        <v>-4.00124378074906E-015</v>
      </c>
      <c r="P12" s="0" t="n">
        <f aca="false">SUM(O$2:O$16)/COUNT(O$2:O$16)</f>
        <v>-10.56</v>
      </c>
      <c r="Q12" s="0" t="n">
        <f aca="false">P12/N12</f>
        <v>-66</v>
      </c>
      <c r="R12" s="0" t="n">
        <f aca="false">D$2:D$16-(J$2:J$16*Q$2:Q$16)</f>
        <v>272.2</v>
      </c>
      <c r="Z12" s="0" t="n">
        <f aca="false">SUM(Y$2:Y$16)/COUNT(Y$2:Y$16)</f>
        <v>0.0833333333333333</v>
      </c>
      <c r="AB12" s="0" t="n">
        <f aca="false">SUM(AA$2:AA$16)/COUNT(AA$2:AA$16)</f>
        <v>-5.20833333333333</v>
      </c>
      <c r="AC12" s="0" t="n">
        <f aca="false">AB12/Z12</f>
        <v>-62.5</v>
      </c>
      <c r="AD12" s="0" t="n">
        <f aca="false">D$2:D$16-(J$2:J$16*AC$2:AC$16)</f>
        <v>261.7</v>
      </c>
    </row>
    <row r="13" customFormat="false" ht="13.85" hidden="false" customHeight="false" outlineLevel="0" collapsed="false">
      <c r="A13" s="0" t="s">
        <v>37</v>
      </c>
      <c r="B13" s="0" t="s">
        <v>32</v>
      </c>
      <c r="C13" s="0" t="n">
        <v>75</v>
      </c>
      <c r="D13" s="0" t="n">
        <f aca="false">SUM(C$12:C$16)/COUNT(C$12:C$16)</f>
        <v>74.2</v>
      </c>
      <c r="E13" s="0" t="n">
        <f aca="false">C13-D13</f>
        <v>0.799999999999997</v>
      </c>
      <c r="F13" s="0" t="n">
        <f aca="false">SUM(E$2:E$16)/COUNT(E$2:E$16)</f>
        <v>-4.736951571734E-015</v>
      </c>
      <c r="G13" s="0" t="n">
        <f aca="false">(E13-F13)^2</f>
        <v>0.640000000000003</v>
      </c>
      <c r="H13" s="0" t="n">
        <f aca="false">SUM(G$2:G$16)/COUNT(G$2:G$16)</f>
        <v>1006.64</v>
      </c>
      <c r="I13" s="0" t="n">
        <v>3</v>
      </c>
      <c r="J13" s="0" t="n">
        <f aca="false">SUM(I$12:I$16)/COUNT(I$12:I$16)</f>
        <v>3</v>
      </c>
      <c r="K13" s="0" t="n">
        <f aca="false">I13-J13</f>
        <v>0</v>
      </c>
      <c r="L13" s="0" t="n">
        <f aca="false">SUM(K$2:K$16)/COUNT(K$2:K$16)</f>
        <v>1.25825276124184E-016</v>
      </c>
      <c r="M13" s="0" t="n">
        <f aca="false">(K13-L13)^2</f>
        <v>1.58320001117272E-032</v>
      </c>
      <c r="N13" s="0" t="n">
        <f aca="false">SUM(M$2:M$16)/COUNT(M$2:M$16)</f>
        <v>0.16</v>
      </c>
      <c r="O13" s="0" t="n">
        <f aca="false">(E13-F13)*(K13-L13)</f>
        <v>-1.00660220899348E-016</v>
      </c>
      <c r="P13" s="0" t="n">
        <f aca="false">SUM(O$2:O$16)/COUNT(O$2:O$16)</f>
        <v>-10.56</v>
      </c>
      <c r="Q13" s="0" t="n">
        <f aca="false">P13/N13</f>
        <v>-66</v>
      </c>
      <c r="R13" s="0" t="n">
        <f aca="false">D$2:D$16-(J$2:J$16*Q$2:Q$16)</f>
        <v>272.2</v>
      </c>
      <c r="S13" s="0" t="n">
        <f aca="false">I12</f>
        <v>3</v>
      </c>
      <c r="T13" s="0" t="n">
        <f aca="false">SUM(S$12:S$16)/COUNT(S$12:S$16)</f>
        <v>3</v>
      </c>
      <c r="U13" s="0" t="n">
        <f aca="false">S13-T13</f>
        <v>0</v>
      </c>
      <c r="V13" s="0" t="n">
        <f aca="false">SUM(U$2:U$16)/COUNT(U$2:U$16)</f>
        <v>0</v>
      </c>
      <c r="W13" s="0" t="n">
        <f aca="false">(U13-V13)^2</f>
        <v>0</v>
      </c>
      <c r="X13" s="0" t="n">
        <f aca="false">SUM(W$2:W$16)/COUNT(W$2:W$16)</f>
        <v>0.166666666666667</v>
      </c>
      <c r="Y13" s="0" t="n">
        <f aca="false">(K13-L13)*(U13-V13)</f>
        <v>-0</v>
      </c>
      <c r="Z13" s="0" t="n">
        <f aca="false">SUM(Y$2:Y$16)/COUNT(Y$2:Y$16)</f>
        <v>0.0833333333333333</v>
      </c>
      <c r="AA13" s="0" t="n">
        <f aca="false">(E13-F13)*(U13-V13)</f>
        <v>0</v>
      </c>
      <c r="AB13" s="0" t="n">
        <f aca="false">SUM(AA$2:AA$16)/COUNT(AA$2:AA$16)</f>
        <v>-5.20833333333333</v>
      </c>
      <c r="AC13" s="0" t="n">
        <f aca="false">AB13/Z13</f>
        <v>-62.5</v>
      </c>
      <c r="AD13" s="0" t="n">
        <f aca="false">D$2:D$16-(J$2:J$16*AC$2:AC$16)</f>
        <v>261.7</v>
      </c>
    </row>
    <row r="14" customFormat="false" ht="13.85" hidden="false" customHeight="false" outlineLevel="0" collapsed="false">
      <c r="A14" s="0" t="s">
        <v>37</v>
      </c>
      <c r="B14" s="0" t="s">
        <v>33</v>
      </c>
      <c r="C14" s="0" t="n">
        <v>59</v>
      </c>
      <c r="D14" s="0" t="n">
        <f aca="false">SUM(C$12:C$16)/COUNT(C$12:C$16)</f>
        <v>74.2</v>
      </c>
      <c r="E14" s="0" t="n">
        <f aca="false">C14-D14</f>
        <v>-15.2</v>
      </c>
      <c r="F14" s="0" t="n">
        <f aca="false">SUM(E$2:E$16)/COUNT(E$2:E$16)</f>
        <v>-4.736951571734E-015</v>
      </c>
      <c r="G14" s="0" t="n">
        <f aca="false">(E14-F14)^2</f>
        <v>231.04</v>
      </c>
      <c r="H14" s="0" t="n">
        <f aca="false">SUM(G$2:G$16)/COUNT(G$2:G$16)</f>
        <v>1006.64</v>
      </c>
      <c r="I14" s="0" t="n">
        <v>3</v>
      </c>
      <c r="J14" s="0" t="n">
        <f aca="false">SUM(I$12:I$16)/COUNT(I$12:I$16)</f>
        <v>3</v>
      </c>
      <c r="K14" s="0" t="n">
        <f aca="false">I14-J14</f>
        <v>0</v>
      </c>
      <c r="L14" s="0" t="n">
        <f aca="false">SUM(K$2:K$16)/COUNT(K$2:K$16)</f>
        <v>1.25825276124184E-016</v>
      </c>
      <c r="M14" s="0" t="n">
        <f aca="false">(K14-L14)^2</f>
        <v>1.58320001117272E-032</v>
      </c>
      <c r="N14" s="0" t="n">
        <f aca="false">SUM(M$2:M$16)/COUNT(M$2:M$16)</f>
        <v>0.16</v>
      </c>
      <c r="O14" s="0" t="n">
        <f aca="false">(E14-F14)*(K14-L14)</f>
        <v>1.9125441970876E-015</v>
      </c>
      <c r="P14" s="0" t="n">
        <f aca="false">SUM(O$2:O$16)/COUNT(O$2:O$16)</f>
        <v>-10.56</v>
      </c>
      <c r="Q14" s="0" t="n">
        <f aca="false">P14/N14</f>
        <v>-66</v>
      </c>
      <c r="R14" s="0" t="n">
        <f aca="false">D$2:D$16-(J$2:J$16*Q$2:Q$16)</f>
        <v>272.2</v>
      </c>
      <c r="S14" s="0" t="n">
        <f aca="false">I13</f>
        <v>3</v>
      </c>
      <c r="T14" s="0" t="n">
        <f aca="false">SUM(S$12:S$16)/COUNT(S$12:S$16)</f>
        <v>3</v>
      </c>
      <c r="U14" s="0" t="n">
        <f aca="false">S14-T14</f>
        <v>0</v>
      </c>
      <c r="V14" s="0" t="n">
        <f aca="false">SUM(U$2:U$16)/COUNT(U$2:U$16)</f>
        <v>0</v>
      </c>
      <c r="W14" s="0" t="n">
        <f aca="false">(U14-V14)^2</f>
        <v>0</v>
      </c>
      <c r="X14" s="0" t="n">
        <f aca="false">SUM(W$2:W$16)/COUNT(W$2:W$16)</f>
        <v>0.166666666666667</v>
      </c>
      <c r="Y14" s="0" t="n">
        <f aca="false">(K14-L14)*(U14-V14)</f>
        <v>-0</v>
      </c>
      <c r="Z14" s="0" t="n">
        <f aca="false">SUM(Y$2:Y$16)/COUNT(Y$2:Y$16)</f>
        <v>0.0833333333333333</v>
      </c>
      <c r="AA14" s="0" t="n">
        <f aca="false">(E14-F14)*(U14-V14)</f>
        <v>-0</v>
      </c>
      <c r="AB14" s="0" t="n">
        <f aca="false">SUM(AA$2:AA$16)/COUNT(AA$2:AA$16)</f>
        <v>-5.20833333333333</v>
      </c>
      <c r="AC14" s="0" t="n">
        <f aca="false">AB14/Z14</f>
        <v>-62.5</v>
      </c>
      <c r="AD14" s="0" t="n">
        <f aca="false">D$2:D$16-(J$2:J$16*AC$2:AC$16)</f>
        <v>261.7</v>
      </c>
    </row>
    <row r="15" customFormat="false" ht="13.85" hidden="false" customHeight="false" outlineLevel="0" collapsed="false">
      <c r="A15" s="0" t="s">
        <v>37</v>
      </c>
      <c r="B15" s="0" t="s">
        <v>34</v>
      </c>
      <c r="C15" s="0" t="n">
        <v>59</v>
      </c>
      <c r="D15" s="0" t="n">
        <f aca="false">SUM(C$12:C$16)/COUNT(C$12:C$16)</f>
        <v>74.2</v>
      </c>
      <c r="E15" s="0" t="n">
        <f aca="false">C15-D15</f>
        <v>-15.2</v>
      </c>
      <c r="F15" s="0" t="n">
        <f aca="false">SUM(E$2:E$16)/COUNT(E$2:E$16)</f>
        <v>-4.736951571734E-015</v>
      </c>
      <c r="G15" s="0" t="n">
        <f aca="false">(E15-F15)^2</f>
        <v>231.04</v>
      </c>
      <c r="H15" s="0" t="n">
        <f aca="false">SUM(G$2:G$16)/COUNT(G$2:G$16)</f>
        <v>1006.64</v>
      </c>
      <c r="I15" s="0" t="n">
        <v>3</v>
      </c>
      <c r="J15" s="0" t="n">
        <f aca="false">SUM(I$12:I$16)/COUNT(I$12:I$16)</f>
        <v>3</v>
      </c>
      <c r="K15" s="0" t="n">
        <f aca="false">I15-J15</f>
        <v>0</v>
      </c>
      <c r="L15" s="0" t="n">
        <f aca="false">SUM(K$2:K$16)/COUNT(K$2:K$16)</f>
        <v>1.25825276124184E-016</v>
      </c>
      <c r="M15" s="0" t="n">
        <f aca="false">(K15-L15)^2</f>
        <v>1.58320001117272E-032</v>
      </c>
      <c r="N15" s="0" t="n">
        <f aca="false">SUM(M$2:M$16)/COUNT(M$2:M$16)</f>
        <v>0.16</v>
      </c>
      <c r="O15" s="0" t="n">
        <f aca="false">(E15-F15)*(K15-L15)</f>
        <v>1.9125441970876E-015</v>
      </c>
      <c r="P15" s="0" t="n">
        <f aca="false">SUM(O$2:O$16)/COUNT(O$2:O$16)</f>
        <v>-10.56</v>
      </c>
      <c r="Q15" s="0" t="n">
        <f aca="false">P15/N15</f>
        <v>-66</v>
      </c>
      <c r="R15" s="0" t="n">
        <f aca="false">D$2:D$16-(J$2:J$16*Q$2:Q$16)</f>
        <v>272.2</v>
      </c>
      <c r="S15" s="0" t="n">
        <f aca="false">I14</f>
        <v>3</v>
      </c>
      <c r="T15" s="0" t="n">
        <f aca="false">SUM(S$12:S$16)/COUNT(S$12:S$16)</f>
        <v>3</v>
      </c>
      <c r="U15" s="0" t="n">
        <f aca="false">S15-T15</f>
        <v>0</v>
      </c>
      <c r="V15" s="0" t="n">
        <f aca="false">SUM(U$2:U$16)/COUNT(U$2:U$16)</f>
        <v>0</v>
      </c>
      <c r="W15" s="0" t="n">
        <f aca="false">(U15-V15)^2</f>
        <v>0</v>
      </c>
      <c r="X15" s="0" t="n">
        <f aca="false">SUM(W$2:W$16)/COUNT(W$2:W$16)</f>
        <v>0.166666666666667</v>
      </c>
      <c r="Y15" s="0" t="n">
        <f aca="false">(K15-L15)*(U15-V15)</f>
        <v>-0</v>
      </c>
      <c r="Z15" s="0" t="n">
        <f aca="false">SUM(Y$2:Y$16)/COUNT(Y$2:Y$16)</f>
        <v>0.0833333333333333</v>
      </c>
      <c r="AA15" s="0" t="n">
        <f aca="false">(E15-F15)*(U15-V15)</f>
        <v>-0</v>
      </c>
      <c r="AB15" s="0" t="n">
        <f aca="false">SUM(AA$2:AA$16)/COUNT(AA$2:AA$16)</f>
        <v>-5.20833333333333</v>
      </c>
      <c r="AC15" s="0" t="n">
        <f aca="false">AB15/Z15</f>
        <v>-62.5</v>
      </c>
      <c r="AD15" s="0" t="n">
        <f aca="false">D$2:D$16-(J$2:J$16*AC$2:AC$16)</f>
        <v>261.7</v>
      </c>
    </row>
    <row r="16" customFormat="false" ht="13.85" hidden="false" customHeight="false" outlineLevel="0" collapsed="false">
      <c r="A16" s="0" t="s">
        <v>37</v>
      </c>
      <c r="B16" s="0" t="s">
        <v>35</v>
      </c>
      <c r="C16" s="0" t="n">
        <v>72</v>
      </c>
      <c r="D16" s="0" t="n">
        <f aca="false">SUM(C$12:C$16)/COUNT(C$12:C$16)</f>
        <v>74.2</v>
      </c>
      <c r="E16" s="0" t="n">
        <f aca="false">C16-D16</f>
        <v>-2.2</v>
      </c>
      <c r="F16" s="0" t="n">
        <f aca="false">SUM(E$2:E$16)/COUNT(E$2:E$16)</f>
        <v>-4.736951571734E-015</v>
      </c>
      <c r="G16" s="0" t="n">
        <f aca="false">(E16-F16)^2</f>
        <v>4.83999999999999</v>
      </c>
      <c r="H16" s="0" t="n">
        <f aca="false">SUM(G$2:G$16)/COUNT(G$2:G$16)</f>
        <v>1006.64</v>
      </c>
      <c r="I16" s="0" t="n">
        <v>3</v>
      </c>
      <c r="J16" s="0" t="n">
        <f aca="false">SUM(I$12:I$16)/COUNT(I$12:I$16)</f>
        <v>3</v>
      </c>
      <c r="K16" s="0" t="n">
        <f aca="false">I16-J16</f>
        <v>0</v>
      </c>
      <c r="L16" s="0" t="n">
        <f aca="false">SUM(K$2:K$16)/COUNT(K$2:K$16)</f>
        <v>1.25825276124184E-016</v>
      </c>
      <c r="M16" s="0" t="n">
        <f aca="false">(K16-L16)^2</f>
        <v>1.58320001117272E-032</v>
      </c>
      <c r="N16" s="0" t="n">
        <f aca="false">SUM(M$2:M$16)/COUNT(M$2:M$16)</f>
        <v>0.16</v>
      </c>
      <c r="O16" s="0" t="n">
        <f aca="false">(E16-F16)*(K16-L16)</f>
        <v>2.76815607473205E-016</v>
      </c>
      <c r="P16" s="0" t="n">
        <f aca="false">SUM(O$2:O$16)/COUNT(O$2:O$16)</f>
        <v>-10.56</v>
      </c>
      <c r="Q16" s="0" t="n">
        <f aca="false">P16/N16</f>
        <v>-66</v>
      </c>
      <c r="R16" s="0" t="n">
        <f aca="false">D$2:D$16-(J$2:J$16*Q$2:Q$16)</f>
        <v>272.2</v>
      </c>
      <c r="S16" s="0" t="n">
        <f aca="false">I15</f>
        <v>3</v>
      </c>
      <c r="T16" s="0" t="n">
        <f aca="false">SUM(S$12:S$16)/COUNT(S$12:S$16)</f>
        <v>3</v>
      </c>
      <c r="U16" s="0" t="n">
        <f aca="false">S16-T16</f>
        <v>0</v>
      </c>
      <c r="V16" s="0" t="n">
        <f aca="false">SUM(U$2:U$16)/COUNT(U$2:U$16)</f>
        <v>0</v>
      </c>
      <c r="W16" s="0" t="n">
        <f aca="false">(U16-V16)^2</f>
        <v>0</v>
      </c>
      <c r="X16" s="0" t="n">
        <f aca="false">SUM(W$2:W$16)/COUNT(W$2:W$16)</f>
        <v>0.166666666666667</v>
      </c>
      <c r="Y16" s="0" t="n">
        <f aca="false">(K16-L16)*(U16-V16)</f>
        <v>-0</v>
      </c>
      <c r="Z16" s="0" t="n">
        <f aca="false">SUM(Y$2:Y$16)/COUNT(Y$2:Y$16)</f>
        <v>0.0833333333333333</v>
      </c>
      <c r="AA16" s="0" t="n">
        <f aca="false">(E16-F16)*(U16-V16)</f>
        <v>-0</v>
      </c>
      <c r="AB16" s="0" t="n">
        <f aca="false">SUM(AA$2:AA$16)/COUNT(AA$2:AA$16)</f>
        <v>-5.20833333333333</v>
      </c>
      <c r="AC16" s="0" t="n">
        <f aca="false">AB16/Z16</f>
        <v>-62.5</v>
      </c>
      <c r="AD16" s="0" t="n">
        <f aca="false">D$2:D$16-(J$2:J$16*AC$2:AC$16)</f>
        <v>261.7</v>
      </c>
    </row>
    <row r="18" customFormat="false" ht="13.85" hidden="false" customHeight="false" outlineLevel="0" collapsed="false">
      <c r="H18" s="0" t="s">
        <v>38</v>
      </c>
      <c r="N18" s="0" t="s">
        <v>38</v>
      </c>
      <c r="P18" s="0" t="s">
        <v>39</v>
      </c>
      <c r="Z18" s="0" t="s">
        <v>40</v>
      </c>
      <c r="AB18" s="0" t="s">
        <v>40</v>
      </c>
    </row>
    <row r="19" customFormat="false" ht="13.85" hidden="false" customHeight="false" outlineLevel="0" collapsed="false">
      <c r="A19" s="0" t="s">
        <v>41</v>
      </c>
      <c r="B19" s="0" t="n">
        <v>3</v>
      </c>
      <c r="H19" s="0" t="n">
        <f aca="false">_xlfn.VAR.P(E2:E16)</f>
        <v>1006.64</v>
      </c>
      <c r="N19" s="0" t="n">
        <f aca="false">_xlfn.VAR.P(K2:K16)</f>
        <v>0.16</v>
      </c>
      <c r="P19" s="0" t="n">
        <f aca="false">COVAR(E2:E16,K2:K16)</f>
        <v>-10.56</v>
      </c>
      <c r="Z19" s="0" t="n">
        <f aca="false">COVAR(K2:K16,U2:U16)</f>
        <v>0.0833333333333333</v>
      </c>
      <c r="AB19" s="0" t="n">
        <f aca="false">COVAR(U2:U16,E2:E16)</f>
        <v>-5.20833333333333</v>
      </c>
    </row>
    <row r="20" customFormat="false" ht="13.85" hidden="false" customHeight="false" outlineLevel="0" collapsed="false">
      <c r="A20" s="0" t="s">
        <v>42</v>
      </c>
      <c r="B20" s="0" t="n">
        <v>5</v>
      </c>
    </row>
    <row r="21" customFormat="false" ht="13.85" hidden="false" customHeight="false" outlineLevel="0" collapsed="false">
      <c r="A21" s="0" t="s">
        <v>43</v>
      </c>
      <c r="B21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G4" activeCellId="0" sqref="AG4"/>
    </sheetView>
  </sheetViews>
  <sheetFormatPr defaultRowHeight="13.85"/>
  <cols>
    <col collapsed="false" hidden="false" max="1025" min="1" style="0" width="11.5204081632653"/>
  </cols>
  <sheetData>
    <row r="1" customFormat="false" ht="1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</row>
    <row r="2" customFormat="false" ht="13.85" hidden="false" customHeight="false" outlineLevel="0" collapsed="false">
      <c r="A2" s="0" t="s">
        <v>30</v>
      </c>
      <c r="B2" s="0" t="s">
        <v>32</v>
      </c>
      <c r="C2" s="0" t="n">
        <v>234</v>
      </c>
      <c r="D2" s="0" t="n">
        <f aca="false">SUM(C$2:C$5)/COUNT(C$2:C$5)</f>
        <v>165.5</v>
      </c>
      <c r="E2" s="0" t="n">
        <f aca="false">C2-D2</f>
        <v>68.5</v>
      </c>
      <c r="F2" s="0" t="n">
        <f aca="false">SUM(E$2:E$13)/COUNT(E$2:E$13)</f>
        <v>0</v>
      </c>
      <c r="G2" s="0" t="n">
        <f aca="false">(E2-F2)^2</f>
        <v>4692.25</v>
      </c>
      <c r="H2" s="0" t="n">
        <f aca="false">SUM(G$2:G$13)/COUNT(G$2:G$13)</f>
        <v>567.541666666667</v>
      </c>
      <c r="I2" s="0" t="n">
        <v>6</v>
      </c>
      <c r="J2" s="0" t="n">
        <f aca="false">SUM(I$2:I$5)/COUNT(I$2:I$5)</f>
        <v>6.75</v>
      </c>
      <c r="K2" s="0" t="n">
        <f aca="false">I2-J2</f>
        <v>-0.75</v>
      </c>
      <c r="L2" s="0" t="n">
        <f aca="false">SUM(K$2:K$13)/COUNT(K$2:K$13)</f>
        <v>0</v>
      </c>
      <c r="M2" s="0" t="n">
        <f aca="false">(K2-L2)^2</f>
        <v>0.5625</v>
      </c>
      <c r="N2" s="0" t="n">
        <f aca="false">SUM(M$2:M$13)/COUNT(M$2:M$13)</f>
        <v>0.125</v>
      </c>
      <c r="O2" s="0" t="n">
        <f aca="false">(E2-F2)*(K2-L2)</f>
        <v>-51.375</v>
      </c>
      <c r="P2" s="0" t="n">
        <f aca="false">SUM(O$2:O$13)/COUNT(O$2:O$13)</f>
        <v>-6.8125</v>
      </c>
      <c r="Q2" s="0" t="n">
        <f aca="false">P2/N2</f>
        <v>-54.5</v>
      </c>
      <c r="R2" s="0" t="n">
        <f aca="false">D$2:D$13-(J$2:J$13*Q$2:Q$13)</f>
        <v>533.375</v>
      </c>
      <c r="S2" s="0" t="n">
        <v>6</v>
      </c>
      <c r="T2" s="0" t="n">
        <f aca="false">SUM(S$2:S$5)/COUNT(S$2:S$5)</f>
        <v>6.5</v>
      </c>
      <c r="U2" s="0" t="n">
        <f aca="false">S2-T2</f>
        <v>-0.5</v>
      </c>
      <c r="V2" s="0" t="n">
        <f aca="false">SUM(U$2:U$13)/COUNT(U$2:U$13)</f>
        <v>0</v>
      </c>
      <c r="W2" s="0" t="n">
        <f aca="false">(U2-V2)^2</f>
        <v>0.25</v>
      </c>
      <c r="X2" s="0" t="n">
        <f aca="false">SUM(W$2:W$13)/COUNT(W$2:W$13)</f>
        <v>0.166666666666667</v>
      </c>
      <c r="Y2" s="0" t="n">
        <f aca="false">(K2-L2)*(U2-V2)</f>
        <v>0.375</v>
      </c>
      <c r="Z2" s="0" t="n">
        <f aca="false">SUM(Y$2:Y$13)/COUNT(Y$2:Y$13)</f>
        <v>0.0833333333333333</v>
      </c>
      <c r="AA2" s="0" t="n">
        <f aca="false">(E2-F2)*(U2-V2)</f>
        <v>-34.25</v>
      </c>
      <c r="AB2" s="0" t="n">
        <f aca="false">SUM(AA$2:AA$13)/COUNT(AA$2:AA$13)</f>
        <v>-5.20833333333333</v>
      </c>
      <c r="AC2" s="0" t="n">
        <f aca="false">AB2/Z2</f>
        <v>-62.5</v>
      </c>
      <c r="AD2" s="0" t="n">
        <f aca="false">D$2:D$13-(J$2:J$13*AC$2:AC$13)</f>
        <v>587.375</v>
      </c>
    </row>
    <row r="3" customFormat="false" ht="13.85" hidden="false" customHeight="false" outlineLevel="0" collapsed="false">
      <c r="A3" s="0" t="s">
        <v>30</v>
      </c>
      <c r="B3" s="0" t="s">
        <v>33</v>
      </c>
      <c r="C3" s="0" t="n">
        <v>145</v>
      </c>
      <c r="D3" s="0" t="n">
        <f aca="false">SUM(C$2:C$5)/COUNT(C$2:C$5)</f>
        <v>165.5</v>
      </c>
      <c r="E3" s="0" t="n">
        <f aca="false">C3-D3</f>
        <v>-20.5</v>
      </c>
      <c r="F3" s="0" t="n">
        <f aca="false">SUM(E$2:E$13)/COUNT(E$2:E$13)</f>
        <v>0</v>
      </c>
      <c r="G3" s="0" t="n">
        <f aca="false">(E3-F3)^2</f>
        <v>420.25</v>
      </c>
      <c r="H3" s="0" t="n">
        <f aca="false">SUM(G$2:G$13)/COUNT(G$2:G$13)</f>
        <v>567.541666666667</v>
      </c>
      <c r="I3" s="0" t="n">
        <v>7</v>
      </c>
      <c r="J3" s="0" t="n">
        <f aca="false">SUM(I$2:I$5)/COUNT(I$2:I$5)</f>
        <v>6.75</v>
      </c>
      <c r="K3" s="0" t="n">
        <f aca="false">I3-J3</f>
        <v>0.25</v>
      </c>
      <c r="L3" s="0" t="n">
        <f aca="false">SUM(K$2:K$13)/COUNT(K$2:K$13)</f>
        <v>0</v>
      </c>
      <c r="M3" s="0" t="n">
        <f aca="false">(K3-L3)^2</f>
        <v>0.0625</v>
      </c>
      <c r="N3" s="0" t="n">
        <f aca="false">SUM(M$2:M$13)/COUNT(M$2:M$13)</f>
        <v>0.125</v>
      </c>
      <c r="O3" s="0" t="n">
        <f aca="false">(E3-F3)*(K3-L3)</f>
        <v>-5.125</v>
      </c>
      <c r="P3" s="0" t="n">
        <f aca="false">SUM(O$2:O$13)/COUNT(O$2:O$13)</f>
        <v>-6.8125</v>
      </c>
      <c r="Q3" s="0" t="n">
        <f aca="false">P3/N3</f>
        <v>-54.5</v>
      </c>
      <c r="R3" s="0" t="n">
        <f aca="false">D$2:D$13-(J$2:J$13*Q$2:Q$13)</f>
        <v>533.375</v>
      </c>
      <c r="S3" s="0" t="n">
        <f aca="false">I2</f>
        <v>6</v>
      </c>
      <c r="T3" s="0" t="n">
        <f aca="false">SUM(S$2:S$5)/COUNT(S$2:S$5)</f>
        <v>6.5</v>
      </c>
      <c r="U3" s="0" t="n">
        <f aca="false">S3-T3</f>
        <v>-0.5</v>
      </c>
      <c r="V3" s="0" t="n">
        <f aca="false">SUM(U$2:U$13)/COUNT(U$2:U$13)</f>
        <v>0</v>
      </c>
      <c r="W3" s="0" t="n">
        <f aca="false">(U3-V3)^2</f>
        <v>0.25</v>
      </c>
      <c r="X3" s="0" t="n">
        <f aca="false">SUM(W$2:W$13)/COUNT(W$2:W$13)</f>
        <v>0.166666666666667</v>
      </c>
      <c r="Y3" s="0" t="n">
        <f aca="false">(K3-L3)*(U3-V3)</f>
        <v>-0.125</v>
      </c>
      <c r="Z3" s="0" t="n">
        <f aca="false">SUM(Y$2:Y$13)/COUNT(Y$2:Y$13)</f>
        <v>0.0833333333333333</v>
      </c>
      <c r="AA3" s="0" t="n">
        <f aca="false">(E3-F3)*(U3-V3)</f>
        <v>10.25</v>
      </c>
      <c r="AB3" s="0" t="n">
        <f aca="false">SUM(AA$2:AA$13)/COUNT(AA$2:AA$13)</f>
        <v>-5.20833333333333</v>
      </c>
      <c r="AC3" s="0" t="n">
        <f aca="false">AB3/Z3</f>
        <v>-62.5</v>
      </c>
      <c r="AD3" s="0" t="n">
        <f aca="false">D$2:D$13-(J$2:J$13*AC$2:AC$13)</f>
        <v>587.375</v>
      </c>
    </row>
    <row r="4" customFormat="false" ht="13.85" hidden="false" customHeight="false" outlineLevel="0" collapsed="false">
      <c r="A4" s="0" t="s">
        <v>30</v>
      </c>
      <c r="B4" s="0" t="s">
        <v>34</v>
      </c>
      <c r="C4" s="0" t="n">
        <v>145</v>
      </c>
      <c r="D4" s="0" t="n">
        <f aca="false">SUM(C$2:C$5)/COUNT(C$2:C$5)</f>
        <v>165.5</v>
      </c>
      <c r="E4" s="0" t="n">
        <f aca="false">C4-D4</f>
        <v>-20.5</v>
      </c>
      <c r="F4" s="0" t="n">
        <f aca="false">SUM(E$2:E$13)/COUNT(E$2:E$13)</f>
        <v>0</v>
      </c>
      <c r="G4" s="0" t="n">
        <f aca="false">(E4-F4)^2</f>
        <v>420.25</v>
      </c>
      <c r="H4" s="0" t="n">
        <f aca="false">SUM(G$2:G$13)/COUNT(G$2:G$13)</f>
        <v>567.541666666667</v>
      </c>
      <c r="I4" s="0" t="n">
        <v>7</v>
      </c>
      <c r="J4" s="0" t="n">
        <f aca="false">SUM(I$2:I$5)/COUNT(I$2:I$5)</f>
        <v>6.75</v>
      </c>
      <c r="K4" s="0" t="n">
        <f aca="false">I4-J4</f>
        <v>0.25</v>
      </c>
      <c r="L4" s="0" t="n">
        <f aca="false">SUM(K$2:K$13)/COUNT(K$2:K$13)</f>
        <v>0</v>
      </c>
      <c r="M4" s="0" t="n">
        <f aca="false">(K4-L4)^2</f>
        <v>0.0625</v>
      </c>
      <c r="N4" s="0" t="n">
        <f aca="false">SUM(M$2:M$13)/COUNT(M$2:M$13)</f>
        <v>0.125</v>
      </c>
      <c r="O4" s="0" t="n">
        <f aca="false">(E4-F4)*(K4-L4)</f>
        <v>-5.125</v>
      </c>
      <c r="P4" s="0" t="n">
        <f aca="false">SUM(O$2:O$13)/COUNT(O$2:O$13)</f>
        <v>-6.8125</v>
      </c>
      <c r="Q4" s="0" t="n">
        <f aca="false">P4/N4</f>
        <v>-54.5</v>
      </c>
      <c r="R4" s="0" t="n">
        <f aca="false">D$2:D$13-(J$2:J$13*Q$2:Q$13)</f>
        <v>533.375</v>
      </c>
      <c r="S4" s="0" t="n">
        <f aca="false">I3</f>
        <v>7</v>
      </c>
      <c r="T4" s="0" t="n">
        <f aca="false">SUM(S$2:S$5)/COUNT(S$2:S$5)</f>
        <v>6.5</v>
      </c>
      <c r="U4" s="0" t="n">
        <f aca="false">S4-T4</f>
        <v>0.5</v>
      </c>
      <c r="V4" s="0" t="n">
        <f aca="false">SUM(U$2:U$13)/COUNT(U$2:U$13)</f>
        <v>0</v>
      </c>
      <c r="W4" s="0" t="n">
        <f aca="false">(U4-V4)^2</f>
        <v>0.25</v>
      </c>
      <c r="X4" s="0" t="n">
        <f aca="false">SUM(W$2:W$13)/COUNT(W$2:W$13)</f>
        <v>0.166666666666667</v>
      </c>
      <c r="Y4" s="0" t="n">
        <f aca="false">(K4-L4)*(U4-V4)</f>
        <v>0.125</v>
      </c>
      <c r="Z4" s="0" t="n">
        <f aca="false">SUM(Y$2:Y$13)/COUNT(Y$2:Y$13)</f>
        <v>0.0833333333333333</v>
      </c>
      <c r="AA4" s="0" t="n">
        <f aca="false">(E4-F4)*(U4-V4)</f>
        <v>-10.25</v>
      </c>
      <c r="AB4" s="0" t="n">
        <f aca="false">SUM(AA$2:AA$13)/COUNT(AA$2:AA$13)</f>
        <v>-5.20833333333333</v>
      </c>
      <c r="AC4" s="0" t="n">
        <f aca="false">AB4/Z4</f>
        <v>-62.5</v>
      </c>
      <c r="AD4" s="0" t="n">
        <f aca="false">D$2:D$13-(J$2:J$13*AC$2:AC$13)</f>
        <v>587.375</v>
      </c>
    </row>
    <row r="5" customFormat="false" ht="13.85" hidden="false" customHeight="false" outlineLevel="0" collapsed="false">
      <c r="A5" s="0" t="s">
        <v>30</v>
      </c>
      <c r="B5" s="0" t="s">
        <v>35</v>
      </c>
      <c r="C5" s="0" t="n">
        <v>138</v>
      </c>
      <c r="D5" s="0" t="n">
        <f aca="false">SUM(C$2:C$5)/COUNT(C$2:C$5)</f>
        <v>165.5</v>
      </c>
      <c r="E5" s="0" t="n">
        <f aca="false">C5-D5</f>
        <v>-27.5</v>
      </c>
      <c r="F5" s="0" t="n">
        <f aca="false">SUM(E$2:E$13)/COUNT(E$2:E$13)</f>
        <v>0</v>
      </c>
      <c r="G5" s="0" t="n">
        <f aca="false">(E5-F5)^2</f>
        <v>756.25</v>
      </c>
      <c r="H5" s="0" t="n">
        <f aca="false">SUM(G$2:G$13)/COUNT(G$2:G$13)</f>
        <v>567.541666666667</v>
      </c>
      <c r="I5" s="0" t="n">
        <v>7</v>
      </c>
      <c r="J5" s="0" t="n">
        <f aca="false">SUM(I$2:I$5)/COUNT(I$2:I$5)</f>
        <v>6.75</v>
      </c>
      <c r="K5" s="0" t="n">
        <f aca="false">I5-J5</f>
        <v>0.25</v>
      </c>
      <c r="L5" s="0" t="n">
        <f aca="false">SUM(K$2:K$13)/COUNT(K$2:K$13)</f>
        <v>0</v>
      </c>
      <c r="M5" s="0" t="n">
        <f aca="false">(K5-L5)^2</f>
        <v>0.0625</v>
      </c>
      <c r="N5" s="0" t="n">
        <f aca="false">SUM(M$2:M$13)/COUNT(M$2:M$13)</f>
        <v>0.125</v>
      </c>
      <c r="O5" s="0" t="n">
        <f aca="false">(E5-F5)*(K5-L5)</f>
        <v>-6.875</v>
      </c>
      <c r="P5" s="0" t="n">
        <f aca="false">SUM(O$2:O$13)/COUNT(O$2:O$13)</f>
        <v>-6.8125</v>
      </c>
      <c r="Q5" s="0" t="n">
        <f aca="false">P5/N5</f>
        <v>-54.5</v>
      </c>
      <c r="R5" s="0" t="n">
        <f aca="false">D$2:D$13-(J$2:J$13*Q$2:Q$13)</f>
        <v>533.375</v>
      </c>
      <c r="S5" s="0" t="n">
        <f aca="false">I4</f>
        <v>7</v>
      </c>
      <c r="T5" s="0" t="n">
        <f aca="false">SUM(S$2:S$5)/COUNT(S$2:S$5)</f>
        <v>6.5</v>
      </c>
      <c r="U5" s="0" t="n">
        <f aca="false">S5-T5</f>
        <v>0.5</v>
      </c>
      <c r="V5" s="0" t="n">
        <f aca="false">SUM(U$2:U$13)/COUNT(U$2:U$13)</f>
        <v>0</v>
      </c>
      <c r="W5" s="0" t="n">
        <f aca="false">(U5-V5)^2</f>
        <v>0.25</v>
      </c>
      <c r="X5" s="0" t="n">
        <f aca="false">SUM(W$2:W$13)/COUNT(W$2:W$13)</f>
        <v>0.166666666666667</v>
      </c>
      <c r="Y5" s="0" t="n">
        <f aca="false">(K5-L5)*(U5-V5)</f>
        <v>0.125</v>
      </c>
      <c r="Z5" s="0" t="n">
        <f aca="false">SUM(Y$2:Y$13)/COUNT(Y$2:Y$13)</f>
        <v>0.0833333333333333</v>
      </c>
      <c r="AA5" s="0" t="n">
        <f aca="false">(E5-F5)*(U5-V5)</f>
        <v>-13.75</v>
      </c>
      <c r="AB5" s="0" t="n">
        <f aca="false">SUM(AA$2:AA$13)/COUNT(AA$2:AA$13)</f>
        <v>-5.20833333333333</v>
      </c>
      <c r="AC5" s="0" t="n">
        <f aca="false">AB5/Z5</f>
        <v>-62.5</v>
      </c>
      <c r="AD5" s="0" t="n">
        <f aca="false">D$2:D$13-(J$2:J$13*AC$2:AC$13)</f>
        <v>587.375</v>
      </c>
    </row>
    <row r="6" customFormat="false" ht="13.85" hidden="false" customHeight="false" outlineLevel="0" collapsed="false">
      <c r="A6" s="0" t="s">
        <v>36</v>
      </c>
      <c r="B6" s="0" t="s">
        <v>32</v>
      </c>
      <c r="C6" s="0" t="n">
        <v>41</v>
      </c>
      <c r="D6" s="0" t="n">
        <f aca="false">SUM(C$6:C$9)/COUNT(C$6:C$9)</f>
        <v>27.75</v>
      </c>
      <c r="E6" s="0" t="n">
        <f aca="false">C6-D6</f>
        <v>13.25</v>
      </c>
      <c r="F6" s="0" t="n">
        <f aca="false">SUM(E$2:E$13)/COUNT(E$2:E$13)</f>
        <v>0</v>
      </c>
      <c r="G6" s="0" t="n">
        <f aca="false">(E6-F6)^2</f>
        <v>175.5625</v>
      </c>
      <c r="H6" s="0" t="n">
        <f aca="false">SUM(G$2:G$13)/COUNT(G$2:G$13)</f>
        <v>567.541666666667</v>
      </c>
      <c r="I6" s="0" t="n">
        <v>0</v>
      </c>
      <c r="J6" s="0" t="n">
        <f aca="false">SUM(I$6:I$9)/COUNT(I$6:I$9)</f>
        <v>0.75</v>
      </c>
      <c r="K6" s="0" t="n">
        <f aca="false">I6-J6</f>
        <v>-0.75</v>
      </c>
      <c r="L6" s="0" t="n">
        <f aca="false">SUM(K$2:K$13)/COUNT(K$2:K$13)</f>
        <v>0</v>
      </c>
      <c r="M6" s="0" t="n">
        <f aca="false">(K6-L6)^2</f>
        <v>0.5625</v>
      </c>
      <c r="N6" s="0" t="n">
        <f aca="false">SUM(M$2:M$13)/COUNT(M$2:M$13)</f>
        <v>0.125</v>
      </c>
      <c r="O6" s="0" t="n">
        <f aca="false">(E6-F6)*(K6-L6)</f>
        <v>-9.9375</v>
      </c>
      <c r="P6" s="0" t="n">
        <f aca="false">SUM(O$2:O$13)/COUNT(O$2:O$13)</f>
        <v>-6.8125</v>
      </c>
      <c r="Q6" s="0" t="n">
        <f aca="false">P6/N6</f>
        <v>-54.5</v>
      </c>
      <c r="R6" s="0" t="n">
        <f aca="false">D$2:D$13-(J$2:J$13*Q$2:Q$13)</f>
        <v>68.625</v>
      </c>
      <c r="S6" s="0" t="n">
        <v>0</v>
      </c>
      <c r="T6" s="0" t="n">
        <f aca="false">SUM(S$6:S$9)/COUNT(S$6:S$9)</f>
        <v>0.5</v>
      </c>
      <c r="U6" s="0" t="n">
        <f aca="false">S6-T6</f>
        <v>-0.5</v>
      </c>
      <c r="V6" s="0" t="n">
        <f aca="false">SUM(U$2:U$13)/COUNT(U$2:U$13)</f>
        <v>0</v>
      </c>
      <c r="W6" s="0" t="n">
        <f aca="false">(U6-V6)^2</f>
        <v>0.25</v>
      </c>
      <c r="X6" s="0" t="n">
        <f aca="false">SUM(W$2:W$13)/COUNT(W$2:W$13)</f>
        <v>0.166666666666667</v>
      </c>
      <c r="Y6" s="0" t="n">
        <f aca="false">(K6-L6)*(U6-V6)</f>
        <v>0.375</v>
      </c>
      <c r="Z6" s="0" t="n">
        <f aca="false">SUM(Y$2:Y$13)/COUNT(Y$2:Y$13)</f>
        <v>0.0833333333333333</v>
      </c>
      <c r="AA6" s="0" t="n">
        <f aca="false">(E6-F6)*(U6-V6)</f>
        <v>-6.625</v>
      </c>
      <c r="AB6" s="0" t="n">
        <f aca="false">SUM(AA$2:AA$13)/COUNT(AA$2:AA$13)</f>
        <v>-5.20833333333333</v>
      </c>
      <c r="AC6" s="0" t="n">
        <f aca="false">AB6/Z6</f>
        <v>-62.5</v>
      </c>
      <c r="AD6" s="0" t="n">
        <f aca="false">D$2:D$13-(J$2:J$13*AC$2:AC$13)</f>
        <v>74.625</v>
      </c>
    </row>
    <row r="7" customFormat="false" ht="13.85" hidden="false" customHeight="false" outlineLevel="0" collapsed="false">
      <c r="A7" s="0" t="s">
        <v>36</v>
      </c>
      <c r="B7" s="0" t="s">
        <v>33</v>
      </c>
      <c r="C7" s="0" t="n">
        <v>29</v>
      </c>
      <c r="D7" s="0" t="n">
        <f aca="false">SUM(C$6:C$9)/COUNT(C$6:C$9)</f>
        <v>27.75</v>
      </c>
      <c r="E7" s="0" t="n">
        <f aca="false">C7-D7</f>
        <v>1.25</v>
      </c>
      <c r="F7" s="0" t="n">
        <f aca="false">SUM(E$2:E$13)/COUNT(E$2:E$13)</f>
        <v>0</v>
      </c>
      <c r="G7" s="0" t="n">
        <f aca="false">(E7-F7)^2</f>
        <v>1.5625</v>
      </c>
      <c r="H7" s="0" t="n">
        <f aca="false">SUM(G$2:G$13)/COUNT(G$2:G$13)</f>
        <v>567.541666666667</v>
      </c>
      <c r="I7" s="0" t="n">
        <v>1</v>
      </c>
      <c r="J7" s="0" t="n">
        <f aca="false">SUM(I$6:I$9)/COUNT(I$6:I$9)</f>
        <v>0.75</v>
      </c>
      <c r="K7" s="0" t="n">
        <f aca="false">I7-J7</f>
        <v>0.25</v>
      </c>
      <c r="L7" s="0" t="n">
        <f aca="false">SUM(K$2:K$13)/COUNT(K$2:K$13)</f>
        <v>0</v>
      </c>
      <c r="M7" s="0" t="n">
        <f aca="false">(K7-L7)^2</f>
        <v>0.0625</v>
      </c>
      <c r="N7" s="0" t="n">
        <f aca="false">SUM(M$2:M$13)/COUNT(M$2:M$13)</f>
        <v>0.125</v>
      </c>
      <c r="O7" s="0" t="n">
        <f aca="false">(E7-F7)*(K7-L7)</f>
        <v>0.3125</v>
      </c>
      <c r="P7" s="0" t="n">
        <f aca="false">SUM(O$2:O$13)/COUNT(O$2:O$13)</f>
        <v>-6.8125</v>
      </c>
      <c r="Q7" s="0" t="n">
        <f aca="false">P7/N7</f>
        <v>-54.5</v>
      </c>
      <c r="R7" s="0" t="n">
        <f aca="false">D$2:D$13-(J$2:J$13*Q$2:Q$13)</f>
        <v>68.625</v>
      </c>
      <c r="S7" s="0" t="n">
        <f aca="false">I6</f>
        <v>0</v>
      </c>
      <c r="T7" s="0" t="n">
        <f aca="false">SUM(S$6:S$9)/COUNT(S$6:S$9)</f>
        <v>0.5</v>
      </c>
      <c r="U7" s="0" t="n">
        <f aca="false">S7-T7</f>
        <v>-0.5</v>
      </c>
      <c r="V7" s="0" t="n">
        <f aca="false">SUM(U$2:U$13)/COUNT(U$2:U$13)</f>
        <v>0</v>
      </c>
      <c r="W7" s="0" t="n">
        <f aca="false">(U7-V7)^2</f>
        <v>0.25</v>
      </c>
      <c r="X7" s="0" t="n">
        <f aca="false">SUM(W$2:W$13)/COUNT(W$2:W$13)</f>
        <v>0.166666666666667</v>
      </c>
      <c r="Y7" s="0" t="n">
        <f aca="false">(K7-L7)*(U7-V7)</f>
        <v>-0.125</v>
      </c>
      <c r="Z7" s="0" t="n">
        <f aca="false">SUM(Y$2:Y$13)/COUNT(Y$2:Y$13)</f>
        <v>0.0833333333333333</v>
      </c>
      <c r="AA7" s="0" t="n">
        <f aca="false">(E7-F7)*(U7-V7)</f>
        <v>-0.625</v>
      </c>
      <c r="AB7" s="0" t="n">
        <f aca="false">SUM(AA$2:AA$13)/COUNT(AA$2:AA$13)</f>
        <v>-5.20833333333333</v>
      </c>
      <c r="AC7" s="0" t="n">
        <f aca="false">AB7/Z7</f>
        <v>-62.5</v>
      </c>
      <c r="AD7" s="0" t="n">
        <f aca="false">D$2:D$13-(J$2:J$13*AC$2:AC$13)</f>
        <v>74.625</v>
      </c>
    </row>
    <row r="8" customFormat="false" ht="13.85" hidden="false" customHeight="false" outlineLevel="0" collapsed="false">
      <c r="A8" s="0" t="s">
        <v>36</v>
      </c>
      <c r="B8" s="0" t="s">
        <v>34</v>
      </c>
      <c r="C8" s="0" t="n">
        <v>17</v>
      </c>
      <c r="D8" s="0" t="n">
        <f aca="false">SUM(C$6:C$9)/COUNT(C$6:C$9)</f>
        <v>27.75</v>
      </c>
      <c r="E8" s="0" t="n">
        <f aca="false">C8-D8</f>
        <v>-10.75</v>
      </c>
      <c r="F8" s="0" t="n">
        <f aca="false">SUM(E$2:E$13)/COUNT(E$2:E$13)</f>
        <v>0</v>
      </c>
      <c r="G8" s="0" t="n">
        <f aca="false">(E8-F8)^2</f>
        <v>115.5625</v>
      </c>
      <c r="H8" s="0" t="n">
        <f aca="false">SUM(G$2:G$13)/COUNT(G$2:G$13)</f>
        <v>567.541666666667</v>
      </c>
      <c r="I8" s="0" t="n">
        <v>1</v>
      </c>
      <c r="J8" s="0" t="n">
        <f aca="false">SUM(I$6:I$9)/COUNT(I$6:I$9)</f>
        <v>0.75</v>
      </c>
      <c r="K8" s="0" t="n">
        <f aca="false">I8-J8</f>
        <v>0.25</v>
      </c>
      <c r="L8" s="0" t="n">
        <f aca="false">SUM(K$2:K$13)/COUNT(K$2:K$13)</f>
        <v>0</v>
      </c>
      <c r="M8" s="0" t="n">
        <f aca="false">(K8-L8)^2</f>
        <v>0.0625</v>
      </c>
      <c r="N8" s="0" t="n">
        <f aca="false">SUM(M$2:M$13)/COUNT(M$2:M$13)</f>
        <v>0.125</v>
      </c>
      <c r="O8" s="0" t="n">
        <f aca="false">(E8-F8)*(K8-L8)</f>
        <v>-2.6875</v>
      </c>
      <c r="P8" s="0" t="n">
        <f aca="false">SUM(O$2:O$13)/COUNT(O$2:O$13)</f>
        <v>-6.8125</v>
      </c>
      <c r="Q8" s="0" t="n">
        <f aca="false">P8/N8</f>
        <v>-54.5</v>
      </c>
      <c r="R8" s="0" t="n">
        <f aca="false">D$2:D$13-(J$2:J$13*Q$2:Q$13)</f>
        <v>68.625</v>
      </c>
      <c r="S8" s="0" t="n">
        <f aca="false">I7</f>
        <v>1</v>
      </c>
      <c r="T8" s="0" t="n">
        <f aca="false">SUM(S$6:S$9)/COUNT(S$6:S$9)</f>
        <v>0.5</v>
      </c>
      <c r="U8" s="0" t="n">
        <f aca="false">S8-T8</f>
        <v>0.5</v>
      </c>
      <c r="V8" s="0" t="n">
        <f aca="false">SUM(U$2:U$13)/COUNT(U$2:U$13)</f>
        <v>0</v>
      </c>
      <c r="W8" s="0" t="n">
        <f aca="false">(U8-V8)^2</f>
        <v>0.25</v>
      </c>
      <c r="X8" s="0" t="n">
        <f aca="false">SUM(W$2:W$13)/COUNT(W$2:W$13)</f>
        <v>0.166666666666667</v>
      </c>
      <c r="Y8" s="0" t="n">
        <f aca="false">(K8-L8)*(U8-V8)</f>
        <v>0.125</v>
      </c>
      <c r="Z8" s="0" t="n">
        <f aca="false">SUM(Y$2:Y$13)/COUNT(Y$2:Y$13)</f>
        <v>0.0833333333333333</v>
      </c>
      <c r="AA8" s="0" t="n">
        <f aca="false">(E8-F8)*(U8-V8)</f>
        <v>-5.375</v>
      </c>
      <c r="AB8" s="0" t="n">
        <f aca="false">SUM(AA$2:AA$13)/COUNT(AA$2:AA$13)</f>
        <v>-5.20833333333333</v>
      </c>
      <c r="AC8" s="0" t="n">
        <f aca="false">AB8/Z8</f>
        <v>-62.5</v>
      </c>
      <c r="AD8" s="0" t="n">
        <f aca="false">D$2:D$13-(J$2:J$13*AC$2:AC$13)</f>
        <v>74.625</v>
      </c>
    </row>
    <row r="9" customFormat="false" ht="13.85" hidden="false" customHeight="false" outlineLevel="0" collapsed="false">
      <c r="A9" s="0" t="s">
        <v>36</v>
      </c>
      <c r="B9" s="0" t="s">
        <v>35</v>
      </c>
      <c r="C9" s="0" t="n">
        <v>24</v>
      </c>
      <c r="D9" s="0" t="n">
        <f aca="false">SUM(C$6:C$9)/COUNT(C$6:C$9)</f>
        <v>27.75</v>
      </c>
      <c r="E9" s="0" t="n">
        <f aca="false">C9-D9</f>
        <v>-3.75</v>
      </c>
      <c r="F9" s="0" t="n">
        <f aca="false">SUM(E$2:E$13)/COUNT(E$2:E$13)</f>
        <v>0</v>
      </c>
      <c r="G9" s="0" t="n">
        <f aca="false">(E9-F9)^2</f>
        <v>14.0625</v>
      </c>
      <c r="H9" s="0" t="n">
        <f aca="false">SUM(G$2:G$13)/COUNT(G$2:G$13)</f>
        <v>567.541666666667</v>
      </c>
      <c r="I9" s="0" t="n">
        <v>1</v>
      </c>
      <c r="J9" s="0" t="n">
        <f aca="false">SUM(I$6:I$9)/COUNT(I$6:I$9)</f>
        <v>0.75</v>
      </c>
      <c r="K9" s="0" t="n">
        <f aca="false">I9-J9</f>
        <v>0.25</v>
      </c>
      <c r="L9" s="0" t="n">
        <f aca="false">SUM(K$2:K$13)/COUNT(K$2:K$13)</f>
        <v>0</v>
      </c>
      <c r="M9" s="0" t="n">
        <f aca="false">(K9-L9)^2</f>
        <v>0.0625</v>
      </c>
      <c r="N9" s="0" t="n">
        <f aca="false">SUM(M$2:M$13)/COUNT(M$2:M$13)</f>
        <v>0.125</v>
      </c>
      <c r="O9" s="0" t="n">
        <f aca="false">(E9-F9)*(K9-L9)</f>
        <v>-0.9375</v>
      </c>
      <c r="P9" s="0" t="n">
        <f aca="false">SUM(O$2:O$13)/COUNT(O$2:O$13)</f>
        <v>-6.8125</v>
      </c>
      <c r="Q9" s="0" t="n">
        <f aca="false">P9/N9</f>
        <v>-54.5</v>
      </c>
      <c r="R9" s="0" t="n">
        <f aca="false">D$2:D$13-(J$2:J$13*Q$2:Q$13)</f>
        <v>68.625</v>
      </c>
      <c r="S9" s="0" t="n">
        <f aca="false">I8</f>
        <v>1</v>
      </c>
      <c r="T9" s="0" t="n">
        <f aca="false">SUM(S$6:S$9)/COUNT(S$6:S$9)</f>
        <v>0.5</v>
      </c>
      <c r="U9" s="0" t="n">
        <f aca="false">S9-T9</f>
        <v>0.5</v>
      </c>
      <c r="V9" s="0" t="n">
        <f aca="false">SUM(U$2:U$13)/COUNT(U$2:U$13)</f>
        <v>0</v>
      </c>
      <c r="W9" s="0" t="n">
        <f aca="false">(U9-V9)^2</f>
        <v>0.25</v>
      </c>
      <c r="X9" s="0" t="n">
        <f aca="false">SUM(W$2:W$13)/COUNT(W$2:W$13)</f>
        <v>0.166666666666667</v>
      </c>
      <c r="Y9" s="0" t="n">
        <f aca="false">(K9-L9)*(U9-V9)</f>
        <v>0.125</v>
      </c>
      <c r="Z9" s="0" t="n">
        <f aca="false">SUM(Y$2:Y$13)/COUNT(Y$2:Y$13)</f>
        <v>0.0833333333333333</v>
      </c>
      <c r="AA9" s="0" t="n">
        <f aca="false">(E9-F9)*(U9-V9)</f>
        <v>-1.875</v>
      </c>
      <c r="AB9" s="0" t="n">
        <f aca="false">SUM(AA$2:AA$13)/COUNT(AA$2:AA$13)</f>
        <v>-5.20833333333333</v>
      </c>
      <c r="AC9" s="0" t="n">
        <f aca="false">AB9/Z9</f>
        <v>-62.5</v>
      </c>
      <c r="AD9" s="0" t="n">
        <f aca="false">D$2:D$13-(J$2:J$13*AC$2:AC$13)</f>
        <v>74.625</v>
      </c>
    </row>
    <row r="10" customFormat="false" ht="13.85" hidden="false" customHeight="false" outlineLevel="0" collapsed="false">
      <c r="A10" s="0" t="s">
        <v>37</v>
      </c>
      <c r="B10" s="0" t="s">
        <v>32</v>
      </c>
      <c r="C10" s="0" t="n">
        <v>75</v>
      </c>
      <c r="D10" s="0" t="n">
        <f aca="false">SUM(C$10:C$13)/COUNT(C$10:C$13)</f>
        <v>66.25</v>
      </c>
      <c r="E10" s="0" t="n">
        <f aca="false">C10-D10</f>
        <v>8.75</v>
      </c>
      <c r="F10" s="0" t="n">
        <f aca="false">SUM(E$2:E$13)/COUNT(E$2:E$13)</f>
        <v>0</v>
      </c>
      <c r="G10" s="0" t="n">
        <f aca="false">(E10-F10)^2</f>
        <v>76.5625</v>
      </c>
      <c r="H10" s="0" t="n">
        <f aca="false">SUM(G$2:G$13)/COUNT(G$2:G$13)</f>
        <v>567.541666666667</v>
      </c>
      <c r="I10" s="0" t="n">
        <v>3</v>
      </c>
      <c r="J10" s="0" t="n">
        <f aca="false">SUM(I$10:I$13)/COUNT(I$10:I$13)</f>
        <v>3</v>
      </c>
      <c r="K10" s="0" t="n">
        <f aca="false">I10-J10</f>
        <v>0</v>
      </c>
      <c r="L10" s="0" t="n">
        <f aca="false">SUM(K$2:K$13)/COUNT(K$2:K$13)</f>
        <v>0</v>
      </c>
      <c r="M10" s="0" t="n">
        <f aca="false">(K10-L10)^2</f>
        <v>0</v>
      </c>
      <c r="N10" s="0" t="n">
        <f aca="false">SUM(M$2:M$13)/COUNT(M$2:M$13)</f>
        <v>0.125</v>
      </c>
      <c r="O10" s="0" t="n">
        <f aca="false">(E10-F10)*(K10-L10)</f>
        <v>0</v>
      </c>
      <c r="P10" s="0" t="n">
        <f aca="false">SUM(O$2:O$13)/COUNT(O$2:O$13)</f>
        <v>-6.8125</v>
      </c>
      <c r="Q10" s="0" t="n">
        <f aca="false">P10/N10</f>
        <v>-54.5</v>
      </c>
      <c r="R10" s="0" t="n">
        <f aca="false">D$2:D$13-(J$2:J$13*Q$2:Q$13)</f>
        <v>229.75</v>
      </c>
      <c r="S10" s="0" t="n">
        <v>3</v>
      </c>
      <c r="T10" s="0" t="n">
        <f aca="false">SUM(S$10:S$13)/COUNT(S$10:S$13)</f>
        <v>3</v>
      </c>
      <c r="U10" s="0" t="n">
        <f aca="false">S10-T10</f>
        <v>0</v>
      </c>
      <c r="V10" s="0" t="n">
        <f aca="false">SUM(U$2:U$13)/COUNT(U$2:U$13)</f>
        <v>0</v>
      </c>
      <c r="W10" s="0" t="n">
        <f aca="false">(U10-V10)^2</f>
        <v>0</v>
      </c>
      <c r="X10" s="0" t="n">
        <f aca="false">SUM(W$2:W$13)/COUNT(W$2:W$13)</f>
        <v>0.166666666666667</v>
      </c>
      <c r="Y10" s="0" t="n">
        <f aca="false">(K10-L10)*(U10-V10)</f>
        <v>0</v>
      </c>
      <c r="Z10" s="0" t="n">
        <f aca="false">SUM(Y$2:Y$13)/COUNT(Y$2:Y$13)</f>
        <v>0.0833333333333333</v>
      </c>
      <c r="AA10" s="0" t="n">
        <f aca="false">(E10-F10)*(U10-V10)</f>
        <v>0</v>
      </c>
      <c r="AB10" s="0" t="n">
        <f aca="false">SUM(AA$2:AA$13)/COUNT(AA$2:AA$13)</f>
        <v>-5.20833333333333</v>
      </c>
      <c r="AC10" s="0" t="n">
        <f aca="false">AB10/Z10</f>
        <v>-62.5</v>
      </c>
      <c r="AD10" s="0" t="n">
        <f aca="false">D$2:D$13-(J$2:J$13*AC$2:AC$13)</f>
        <v>253.75</v>
      </c>
    </row>
    <row r="11" customFormat="false" ht="13.85" hidden="false" customHeight="false" outlineLevel="0" collapsed="false">
      <c r="A11" s="0" t="s">
        <v>37</v>
      </c>
      <c r="B11" s="0" t="s">
        <v>33</v>
      </c>
      <c r="C11" s="0" t="n">
        <v>59</v>
      </c>
      <c r="D11" s="0" t="n">
        <f aca="false">SUM(C$10:C$13)/COUNT(C$10:C$13)</f>
        <v>66.25</v>
      </c>
      <c r="E11" s="0" t="n">
        <f aca="false">C11-D11</f>
        <v>-7.25</v>
      </c>
      <c r="F11" s="0" t="n">
        <f aca="false">SUM(E$2:E$13)/COUNT(E$2:E$13)</f>
        <v>0</v>
      </c>
      <c r="G11" s="0" t="n">
        <f aca="false">(E11-F11)^2</f>
        <v>52.5625</v>
      </c>
      <c r="H11" s="0" t="n">
        <f aca="false">SUM(G$2:G$13)/COUNT(G$2:G$13)</f>
        <v>567.541666666667</v>
      </c>
      <c r="I11" s="0" t="n">
        <v>3</v>
      </c>
      <c r="J11" s="0" t="n">
        <f aca="false">SUM(I$10:I$13)/COUNT(I$10:I$13)</f>
        <v>3</v>
      </c>
      <c r="K11" s="0" t="n">
        <f aca="false">I11-J11</f>
        <v>0</v>
      </c>
      <c r="L11" s="0" t="n">
        <f aca="false">SUM(K$2:K$13)/COUNT(K$2:K$13)</f>
        <v>0</v>
      </c>
      <c r="M11" s="0" t="n">
        <f aca="false">(K11-L11)^2</f>
        <v>0</v>
      </c>
      <c r="N11" s="0" t="n">
        <f aca="false">SUM(M$2:M$13)/COUNT(M$2:M$13)</f>
        <v>0.125</v>
      </c>
      <c r="O11" s="0" t="n">
        <f aca="false">(E11-F11)*(K11-L11)</f>
        <v>-0</v>
      </c>
      <c r="P11" s="0" t="n">
        <f aca="false">SUM(O$2:O$13)/COUNT(O$2:O$13)</f>
        <v>-6.8125</v>
      </c>
      <c r="Q11" s="0" t="n">
        <f aca="false">P11/N11</f>
        <v>-54.5</v>
      </c>
      <c r="R11" s="0" t="n">
        <f aca="false">D$2:D$13-(J$2:J$13*Q$2:Q$13)</f>
        <v>229.75</v>
      </c>
      <c r="S11" s="0" t="n">
        <f aca="false">I10</f>
        <v>3</v>
      </c>
      <c r="T11" s="0" t="n">
        <f aca="false">SUM(S$10:S$13)/COUNT(S$10:S$13)</f>
        <v>3</v>
      </c>
      <c r="U11" s="0" t="n">
        <f aca="false">S11-T11</f>
        <v>0</v>
      </c>
      <c r="V11" s="0" t="n">
        <f aca="false">SUM(U$2:U$13)/COUNT(U$2:U$13)</f>
        <v>0</v>
      </c>
      <c r="W11" s="0" t="n">
        <f aca="false">(U11-V11)^2</f>
        <v>0</v>
      </c>
      <c r="X11" s="0" t="n">
        <f aca="false">SUM(W$2:W$13)/COUNT(W$2:W$13)</f>
        <v>0.166666666666667</v>
      </c>
      <c r="Y11" s="0" t="n">
        <f aca="false">(K11-L11)*(U11-V11)</f>
        <v>0</v>
      </c>
      <c r="Z11" s="0" t="n">
        <f aca="false">SUM(Y$2:Y$13)/COUNT(Y$2:Y$13)</f>
        <v>0.0833333333333333</v>
      </c>
      <c r="AA11" s="0" t="n">
        <f aca="false">(E11-F11)*(U11-V11)</f>
        <v>-0</v>
      </c>
      <c r="AB11" s="0" t="n">
        <f aca="false">SUM(AA$2:AA$13)/COUNT(AA$2:AA$13)</f>
        <v>-5.20833333333333</v>
      </c>
      <c r="AC11" s="0" t="n">
        <f aca="false">AB11/Z11</f>
        <v>-62.5</v>
      </c>
      <c r="AD11" s="0" t="n">
        <f aca="false">D$2:D$13-(J$2:J$13*AC$2:AC$13)</f>
        <v>253.75</v>
      </c>
    </row>
    <row r="12" customFormat="false" ht="13.85" hidden="false" customHeight="false" outlineLevel="0" collapsed="false">
      <c r="A12" s="0" t="s">
        <v>37</v>
      </c>
      <c r="B12" s="0" t="s">
        <v>34</v>
      </c>
      <c r="C12" s="0" t="n">
        <v>59</v>
      </c>
      <c r="D12" s="0" t="n">
        <f aca="false">SUM(C$10:C$13)/COUNT(C$10:C$13)</f>
        <v>66.25</v>
      </c>
      <c r="E12" s="0" t="n">
        <f aca="false">C12-D12</f>
        <v>-7.25</v>
      </c>
      <c r="F12" s="0" t="n">
        <f aca="false">SUM(E$2:E$13)/COUNT(E$2:E$13)</f>
        <v>0</v>
      </c>
      <c r="G12" s="0" t="n">
        <f aca="false">(E12-F12)^2</f>
        <v>52.5625</v>
      </c>
      <c r="H12" s="0" t="n">
        <f aca="false">SUM(G$2:G$13)/COUNT(G$2:G$13)</f>
        <v>567.541666666667</v>
      </c>
      <c r="I12" s="0" t="n">
        <v>3</v>
      </c>
      <c r="J12" s="0" t="n">
        <f aca="false">SUM(I$10:I$13)/COUNT(I$10:I$13)</f>
        <v>3</v>
      </c>
      <c r="K12" s="0" t="n">
        <f aca="false">I12-J12</f>
        <v>0</v>
      </c>
      <c r="L12" s="0" t="n">
        <f aca="false">SUM(K$2:K$13)/COUNT(K$2:K$13)</f>
        <v>0</v>
      </c>
      <c r="M12" s="0" t="n">
        <f aca="false">(K12-L12)^2</f>
        <v>0</v>
      </c>
      <c r="N12" s="0" t="n">
        <f aca="false">SUM(M$2:M$13)/COUNT(M$2:M$13)</f>
        <v>0.125</v>
      </c>
      <c r="O12" s="0" t="n">
        <f aca="false">(E12-F12)*(K12-L12)</f>
        <v>-0</v>
      </c>
      <c r="P12" s="0" t="n">
        <f aca="false">SUM(O$2:O$13)/COUNT(O$2:O$13)</f>
        <v>-6.8125</v>
      </c>
      <c r="Q12" s="0" t="n">
        <f aca="false">P12/N12</f>
        <v>-54.5</v>
      </c>
      <c r="R12" s="0" t="n">
        <f aca="false">D$2:D$13-(J$2:J$13*Q$2:Q$13)</f>
        <v>229.75</v>
      </c>
      <c r="S12" s="0" t="n">
        <f aca="false">I11</f>
        <v>3</v>
      </c>
      <c r="T12" s="0" t="n">
        <f aca="false">SUM(S$10:S$13)/COUNT(S$10:S$13)</f>
        <v>3</v>
      </c>
      <c r="U12" s="0" t="n">
        <f aca="false">S12-T12</f>
        <v>0</v>
      </c>
      <c r="V12" s="0" t="n">
        <f aca="false">SUM(U$2:U$13)/COUNT(U$2:U$13)</f>
        <v>0</v>
      </c>
      <c r="W12" s="0" t="n">
        <f aca="false">(U12-V12)^2</f>
        <v>0</v>
      </c>
      <c r="X12" s="0" t="n">
        <f aca="false">SUM(W$2:W$13)/COUNT(W$2:W$13)</f>
        <v>0.166666666666667</v>
      </c>
      <c r="Y12" s="0" t="n">
        <f aca="false">(K12-L12)*(U12-V12)</f>
        <v>0</v>
      </c>
      <c r="Z12" s="0" t="n">
        <f aca="false">SUM(Y$2:Y$13)/COUNT(Y$2:Y$13)</f>
        <v>0.0833333333333333</v>
      </c>
      <c r="AA12" s="0" t="n">
        <f aca="false">(E12-F12)*(U12-V12)</f>
        <v>-0</v>
      </c>
      <c r="AB12" s="0" t="n">
        <f aca="false">SUM(AA$2:AA$13)/COUNT(AA$2:AA$13)</f>
        <v>-5.20833333333333</v>
      </c>
      <c r="AC12" s="0" t="n">
        <f aca="false">AB12/Z12</f>
        <v>-62.5</v>
      </c>
      <c r="AD12" s="0" t="n">
        <f aca="false">D$2:D$13-(J$2:J$13*AC$2:AC$13)</f>
        <v>253.75</v>
      </c>
    </row>
    <row r="13" customFormat="false" ht="13.85" hidden="false" customHeight="false" outlineLevel="0" collapsed="false">
      <c r="A13" s="0" t="s">
        <v>37</v>
      </c>
      <c r="B13" s="0" t="s">
        <v>35</v>
      </c>
      <c r="C13" s="0" t="n">
        <v>72</v>
      </c>
      <c r="D13" s="0" t="n">
        <f aca="false">SUM(C$10:C$13)/COUNT(C$10:C$13)</f>
        <v>66.25</v>
      </c>
      <c r="E13" s="0" t="n">
        <f aca="false">C13-D13</f>
        <v>5.75</v>
      </c>
      <c r="F13" s="0" t="n">
        <f aca="false">SUM(E$2:E$13)/COUNT(E$2:E$13)</f>
        <v>0</v>
      </c>
      <c r="G13" s="0" t="n">
        <f aca="false">(E13-F13)^2</f>
        <v>33.0625</v>
      </c>
      <c r="H13" s="0" t="n">
        <f aca="false">SUM(G$2:G$13)/COUNT(G$2:G$13)</f>
        <v>567.541666666667</v>
      </c>
      <c r="I13" s="0" t="n">
        <v>3</v>
      </c>
      <c r="J13" s="0" t="n">
        <f aca="false">SUM(I$10:I$13)/COUNT(I$10:I$13)</f>
        <v>3</v>
      </c>
      <c r="K13" s="0" t="n">
        <f aca="false">I13-J13</f>
        <v>0</v>
      </c>
      <c r="L13" s="0" t="n">
        <f aca="false">SUM(K$2:K$13)/COUNT(K$2:K$13)</f>
        <v>0</v>
      </c>
      <c r="M13" s="0" t="n">
        <f aca="false">(K13-L13)^2</f>
        <v>0</v>
      </c>
      <c r="N13" s="0" t="n">
        <f aca="false">SUM(M$2:M$13)/COUNT(M$2:M$13)</f>
        <v>0.125</v>
      </c>
      <c r="O13" s="0" t="n">
        <f aca="false">(E13-F13)*(K13-L13)</f>
        <v>0</v>
      </c>
      <c r="P13" s="0" t="n">
        <f aca="false">SUM(O$2:O$13)/COUNT(O$2:O$13)</f>
        <v>-6.8125</v>
      </c>
      <c r="Q13" s="0" t="n">
        <f aca="false">P13/N13</f>
        <v>-54.5</v>
      </c>
      <c r="R13" s="0" t="n">
        <f aca="false">D$2:D$13-(J$2:J$13*Q$2:Q$13)</f>
        <v>229.75</v>
      </c>
      <c r="S13" s="0" t="n">
        <f aca="false">I12</f>
        <v>3</v>
      </c>
      <c r="T13" s="0" t="n">
        <f aca="false">SUM(S$10:S$13)/COUNT(S$10:S$13)</f>
        <v>3</v>
      </c>
      <c r="U13" s="0" t="n">
        <f aca="false">S13-T13</f>
        <v>0</v>
      </c>
      <c r="V13" s="0" t="n">
        <f aca="false">SUM(U$2:U$13)/COUNT(U$2:U$13)</f>
        <v>0</v>
      </c>
      <c r="W13" s="0" t="n">
        <f aca="false">(U13-V13)^2</f>
        <v>0</v>
      </c>
      <c r="X13" s="0" t="n">
        <f aca="false">SUM(W$2:W$13)/COUNT(W$2:W$13)</f>
        <v>0.166666666666667</v>
      </c>
      <c r="Y13" s="0" t="n">
        <f aca="false">(K13-L13)*(U13-V13)</f>
        <v>0</v>
      </c>
      <c r="Z13" s="0" t="n">
        <f aca="false">SUM(Y$2:Y$13)/COUNT(Y$2:Y$13)</f>
        <v>0.0833333333333333</v>
      </c>
      <c r="AA13" s="0" t="n">
        <f aca="false">(E13-F13)*(U13-V13)</f>
        <v>0</v>
      </c>
      <c r="AB13" s="0" t="n">
        <f aca="false">SUM(AA$2:AA$13)/COUNT(AA$2:AA$13)</f>
        <v>-5.20833333333333</v>
      </c>
      <c r="AC13" s="0" t="n">
        <f aca="false">AB13/Z13</f>
        <v>-62.5</v>
      </c>
      <c r="AD13" s="0" t="n">
        <f aca="false">D$2:D$13-(J$2:J$13*AC$2:AC$13)</f>
        <v>253.75</v>
      </c>
    </row>
    <row r="15" customFormat="false" ht="13.85" hidden="false" customHeight="false" outlineLevel="0" collapsed="false">
      <c r="H15" s="0" t="s">
        <v>38</v>
      </c>
      <c r="N15" s="0" t="s">
        <v>38</v>
      </c>
      <c r="P15" s="0" t="s">
        <v>39</v>
      </c>
      <c r="Z15" s="0" t="s">
        <v>40</v>
      </c>
      <c r="AB15" s="0" t="s">
        <v>40</v>
      </c>
    </row>
    <row r="16" customFormat="false" ht="13.85" hidden="false" customHeight="false" outlineLevel="0" collapsed="false">
      <c r="A16" s="0" t="s">
        <v>41</v>
      </c>
      <c r="B16" s="0" t="n">
        <v>3</v>
      </c>
      <c r="H16" s="0" t="n">
        <f aca="false">_xlfn.VAR.P(E2:E13)</f>
        <v>567.541666666667</v>
      </c>
      <c r="N16" s="0" t="n">
        <f aca="false">_xlfn.VAR.P(K2:K13)</f>
        <v>0.125</v>
      </c>
      <c r="P16" s="0" t="n">
        <f aca="false">COVAR(E2:E13,K2:K13)</f>
        <v>-6.8125</v>
      </c>
      <c r="Z16" s="0" t="n">
        <f aca="false">COVAR(K2:K13,U2:U13)</f>
        <v>0.0833333333333333</v>
      </c>
      <c r="AB16" s="0" t="n">
        <f aca="false">COVAR(U2:U13,E2:E13)</f>
        <v>-5.20833333333333</v>
      </c>
    </row>
    <row r="17" customFormat="false" ht="13.85" hidden="false" customHeight="false" outlineLevel="0" collapsed="false">
      <c r="A17" s="0" t="s">
        <v>42</v>
      </c>
      <c r="B17" s="0" t="n">
        <v>5</v>
      </c>
    </row>
    <row r="18" customFormat="false" ht="13.85" hidden="false" customHeight="false" outlineLevel="0" collapsed="false">
      <c r="A18" s="0" t="s">
        <v>43</v>
      </c>
      <c r="B18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2015-11-16T08:46:55Z</dcterms:created>
  <dc:creator>Max Callaghan</dc:creator>
  <dc:language>en-GB</dc:language>
  <cp:revision>0</cp:revision>
</cp:coreProperties>
</file>