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anady\Desktop\"/>
    </mc:Choice>
  </mc:AlternateContent>
  <xr:revisionPtr revIDLastSave="0" documentId="13_ncr:1_{8525577C-DB8E-4B45-A58C-86A255088BC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1" sheetId="2" r:id="rId2"/>
    <sheet name="Pivot2" sheetId="3" r:id="rId3"/>
    <sheet name="Pivot3" sheetId="4" r:id="rId4"/>
    <sheet name="Bonus1" sheetId="5" r:id="rId5"/>
    <sheet name="Bonus2" sheetId="6" r:id="rId6"/>
  </sheets>
  <definedNames>
    <definedName name="_xlnm._FilterDatabase" localSheetId="0" hidden="1">Data!$A$1:$N$4115</definedName>
  </definedNames>
  <calcPr calcId="191029"/>
  <pivotCaches>
    <pivotCache cacheId="7" r:id="rId7"/>
    <pivotCache cacheId="12" r:id="rId8"/>
    <pivotCache cacheId="2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8" i="6" l="1"/>
  <c r="R7" i="6"/>
  <c r="K8" i="6"/>
  <c r="K7" i="6"/>
  <c r="G29" i="2"/>
  <c r="G28" i="2"/>
  <c r="G27" i="2"/>
  <c r="G26" i="2"/>
  <c r="G25" i="2"/>
  <c r="G24" i="2"/>
  <c r="G23" i="2"/>
  <c r="G22" i="2"/>
  <c r="G21" i="2"/>
  <c r="R6" i="6"/>
  <c r="R5" i="6"/>
  <c r="R4" i="6"/>
  <c r="R3" i="6"/>
  <c r="K6" i="6"/>
  <c r="K5" i="6"/>
  <c r="K4" i="6"/>
  <c r="K3" i="6"/>
  <c r="F3" i="5"/>
  <c r="I3" i="5" s="1"/>
  <c r="E3" i="5"/>
  <c r="D3" i="5"/>
  <c r="C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 l="1"/>
  <c r="H3" i="5"/>
  <c r="C4" i="5"/>
  <c r="E4" i="5"/>
  <c r="E5" i="5" s="1"/>
  <c r="D4" i="5"/>
  <c r="F4" i="5" l="1"/>
  <c r="H4" i="5" s="1"/>
  <c r="C5" i="5"/>
  <c r="E6" i="5"/>
  <c r="D5" i="5"/>
  <c r="D6" i="5" s="1"/>
  <c r="C6" i="5" l="1"/>
  <c r="I4" i="5"/>
  <c r="F5" i="5"/>
  <c r="I5" i="5" s="1"/>
  <c r="G4" i="5"/>
  <c r="C7" i="5"/>
  <c r="C8" i="5" s="1"/>
  <c r="E7" i="5"/>
  <c r="D7" i="5"/>
  <c r="H5" i="5" l="1"/>
  <c r="G5" i="5"/>
  <c r="E8" i="5"/>
  <c r="E9" i="5" s="1"/>
  <c r="F6" i="5"/>
  <c r="G6" i="5" s="1"/>
  <c r="C10" i="5"/>
  <c r="F7" i="5"/>
  <c r="H7" i="5" s="1"/>
  <c r="C9" i="5"/>
  <c r="D8" i="5"/>
  <c r="D9" i="5" s="1"/>
  <c r="G7" i="5" l="1"/>
  <c r="H9" i="5"/>
  <c r="F9" i="5"/>
  <c r="G9" i="5" s="1"/>
  <c r="C11" i="5"/>
  <c r="H6" i="5"/>
  <c r="I6" i="5"/>
  <c r="I7" i="5"/>
  <c r="E10" i="5"/>
  <c r="E11" i="5" s="1"/>
  <c r="I9" i="5"/>
  <c r="I8" i="5"/>
  <c r="F8" i="5"/>
  <c r="G8" i="5" s="1"/>
  <c r="D10" i="5"/>
  <c r="C12" i="5" l="1"/>
  <c r="C13" i="5" s="1"/>
  <c r="F10" i="5"/>
  <c r="G10" i="5" s="1"/>
  <c r="E12" i="5"/>
  <c r="I10" i="5"/>
  <c r="D11" i="5"/>
  <c r="H10" i="5"/>
  <c r="H8" i="5"/>
  <c r="C14" i="5" l="1"/>
  <c r="D12" i="5"/>
  <c r="F11" i="5"/>
  <c r="E13" i="5"/>
  <c r="I11" i="5" l="1"/>
  <c r="G11" i="5"/>
  <c r="E14" i="5"/>
  <c r="H11" i="5"/>
  <c r="D13" i="5"/>
  <c r="F12" i="5"/>
  <c r="D14" i="5" l="1"/>
  <c r="F13" i="5"/>
  <c r="G12" i="5"/>
  <c r="I12" i="5"/>
  <c r="H12" i="5"/>
  <c r="G13" i="5" l="1"/>
  <c r="I13" i="5"/>
  <c r="H13" i="5"/>
  <c r="F14" i="5"/>
  <c r="G14" i="5" l="1"/>
  <c r="I14" i="5"/>
  <c r="H14" i="5"/>
</calcChain>
</file>

<file path=xl/sharedStrings.xml><?xml version="1.0" encoding="utf-8"?>
<sst xmlns="http://schemas.openxmlformats.org/spreadsheetml/2006/main" count="29938" uniqueCount="8414">
  <si>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</si>
  <si>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</si>
  <si>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</si>
  <si>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</si>
  <si>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</si>
  <si>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</si>
  <si>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</si>
  <si>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</si>
  <si>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</si>
  <si>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</si>
  <si>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</si>
  <si>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</si>
  <si>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</si>
  <si>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</si>
  <si>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</si>
  <si>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</si>
  <si>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</si>
  <si>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</si>
  <si>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</si>
  <si>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</si>
  <si>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</si>
  <si>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</si>
  <si>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</si>
  <si>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</si>
  <si>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</si>
  <si>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</si>
  <si>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</si>
  <si>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</si>
  <si>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</si>
  <si>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</si>
  <si>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</si>
  <si>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</si>
  <si>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</si>
  <si>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</si>
  <si>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</si>
  <si>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</si>
  <si>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</si>
  <si>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</si>
  <si>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</si>
  <si>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</si>
  <si>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</si>
  <si>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</si>
  <si>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</si>
  <si>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</si>
  <si>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</si>
  <si>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</si>
  <si>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</si>
  <si>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</si>
  <si>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</si>
  <si>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</si>
  <si>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</si>
  <si>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</si>
  <si>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</si>
  <si>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</si>
  <si>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</si>
  <si>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</si>
  <si>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</si>
  <si>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</si>
  <si>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</si>
  <si>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</si>
  <si>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</si>
  <si>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</si>
  <si>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</si>
  <si>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</si>
  <si>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</si>
  <si>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</si>
  <si>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</si>
  <si>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</si>
  <si>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</si>
  <si>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</si>
  <si>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</si>
  <si>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</si>
  <si>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</si>
  <si>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</si>
  <si>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</si>
  <si>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</si>
  <si>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</si>
  <si>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</si>
  <si>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</si>
  <si>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</si>
  <si>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</si>
  <si>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</si>
  <si>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</si>
  <si>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</si>
  <si>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</si>
  <si>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</si>
  <si>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</si>
  <si>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</si>
  <si>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</si>
  <si>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</si>
  <si>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</si>
  <si>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</si>
  <si>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</si>
  <si>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</si>
  <si>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</si>
  <si>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</si>
  <si>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</si>
  <si>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</si>
  <si>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</si>
  <si>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</si>
  <si>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</si>
  <si>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</si>
  <si>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</si>
  <si>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</si>
  <si>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</si>
  <si>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</si>
  <si>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</si>
  <si>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</si>
  <si>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</si>
  <si>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</si>
  <si>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</si>
  <si>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</si>
  <si>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</si>
  <si>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</si>
  <si>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</si>
  <si>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</si>
  <si>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</si>
  <si>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</si>
  <si>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</si>
  <si>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</si>
  <si>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</si>
  <si>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</si>
  <si>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</si>
  <si>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</si>
  <si>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</si>
  <si>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</si>
  <si>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</si>
  <si>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</si>
  <si>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</si>
  <si>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</si>
  <si>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</si>
  <si>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</si>
  <si>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</si>
  <si>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</si>
  <si>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</si>
  <si>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</si>
  <si>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</si>
  <si>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</si>
  <si>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</si>
  <si>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</si>
  <si>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</si>
  <si>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</si>
  <si>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</si>
  <si>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</si>
  <si>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</si>
  <si>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</si>
  <si>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</si>
  <si>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</si>
  <si>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</si>
  <si>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</si>
  <si>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</si>
  <si>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</si>
  <si>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</si>
  <si>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</si>
  <si>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</si>
  <si>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</si>
  <si>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</si>
  <si>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</si>
  <si>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</si>
  <si>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</si>
  <si>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</si>
  <si>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</si>
  <si>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</si>
  <si>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</si>
  <si>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</si>
  <si>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</si>
  <si>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</si>
  <si>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</si>
  <si>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</si>
  <si>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</si>
  <si>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</si>
  <si>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</si>
  <si>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</si>
  <si>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</si>
  <si>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</si>
  <si>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</si>
  <si>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</si>
  <si>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</si>
  <si>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</si>
  <si>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</si>
  <si>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</si>
  <si>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</si>
  <si>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</si>
  <si>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</si>
  <si>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</si>
  <si>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</si>
  <si>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</si>
  <si>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</si>
  <si>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</si>
  <si>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</si>
  <si>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</si>
  <si>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</si>
  <si>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</si>
  <si>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</si>
  <si>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</si>
  <si>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</si>
  <si>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</si>
  <si>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</si>
  <si>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</si>
  <si>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</si>
  <si>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</si>
  <si>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</si>
  <si>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</si>
  <si>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</si>
  <si>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</si>
  <si>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</si>
  <si>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</si>
  <si>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</si>
  <si>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</si>
  <si>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</si>
  <si>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</si>
  <si>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</si>
  <si>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</si>
  <si>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</si>
  <si>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</si>
  <si>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</si>
  <si>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</si>
  <si>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</si>
  <si>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</si>
  <si>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</si>
  <si>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</si>
  <si>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</si>
  <si>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</si>
  <si>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</si>
  <si>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</si>
  <si>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</si>
  <si>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</si>
  <si>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</si>
  <si>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</si>
  <si>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</si>
  <si>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</si>
  <si>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</si>
  <si>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</si>
  <si>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</si>
  <si>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</si>
  <si>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</si>
  <si>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</si>
  <si>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</si>
  <si>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</si>
  <si>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</si>
  <si>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</si>
  <si>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</si>
  <si>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</si>
  <si>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</si>
  <si>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</si>
  <si>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</si>
  <si>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</si>
  <si>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</si>
  <si>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</si>
  <si>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</si>
  <si>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</si>
  <si>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</si>
  <si>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</si>
  <si>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</si>
  <si>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</si>
  <si>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</si>
  <si>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</si>
  <si>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</si>
  <si>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</si>
  <si>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</si>
  <si>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</si>
  <si>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</si>
  <si>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</si>
  <si>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</si>
  <si>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</si>
  <si>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</si>
  <si>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</si>
  <si>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</si>
  <si>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</si>
  <si>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</si>
  <si>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</si>
  <si>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</si>
  <si>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</si>
  <si>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</si>
  <si>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</si>
  <si>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</si>
  <si>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</si>
  <si>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</si>
  <si>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</si>
  <si>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</si>
  <si>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</si>
  <si>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</si>
  <si>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</si>
  <si>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</si>
  <si>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</si>
  <si>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</si>
  <si>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</si>
  <si>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</si>
  <si>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</si>
  <si>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</si>
  <si>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</si>
  <si>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</si>
  <si>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</si>
  <si>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</si>
  <si>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</si>
  <si>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</si>
  <si>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</si>
  <si>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</si>
  <si>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</si>
  <si>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</si>
  <si>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</si>
  <si>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</si>
  <si>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</si>
  <si>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</si>
  <si>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</si>
  <si>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</si>
  <si>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</si>
  <si>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</si>
  <si>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</si>
  <si>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</si>
  <si>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</si>
  <si>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</si>
  <si>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</si>
  <si>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</si>
  <si>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</si>
  <si>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</si>
  <si>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</si>
  <si>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</si>
  <si>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</si>
  <si>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</si>
  <si>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</si>
  <si>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</si>
  <si>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</si>
  <si>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</si>
  <si>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</si>
  <si>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</si>
  <si>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</si>
  <si>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</si>
  <si>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</si>
  <si>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</si>
  <si>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</si>
  <si>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</si>
  <si>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</si>
  <si>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</si>
  <si>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</si>
  <si>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</si>
  <si>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</si>
  <si>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</si>
  <si>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</si>
  <si>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</si>
  <si>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</si>
  <si>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</si>
  <si>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</si>
  <si>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</si>
  <si>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</si>
  <si>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</si>
  <si>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</si>
  <si>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</si>
  <si>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</si>
  <si>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</si>
  <si>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</si>
  <si>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</si>
  <si>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</si>
  <si>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</si>
  <si>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</si>
  <si>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</si>
  <si>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</si>
  <si>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</si>
  <si>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</si>
  <si>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</si>
  <si>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</si>
  <si>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</si>
  <si>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</si>
  <si>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</si>
  <si>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</si>
  <si>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</si>
  <si>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</si>
  <si>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</si>
  <si>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</si>
  <si>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</si>
  <si>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</si>
  <si>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</si>
  <si>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</si>
  <si>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</si>
  <si>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</si>
  <si>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</si>
  <si>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</si>
  <si>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</si>
  <si>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</si>
  <si>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</si>
  <si>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</si>
  <si>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</si>
  <si>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</si>
  <si>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</si>
  <si>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</si>
  <si>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</si>
  <si>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</si>
  <si>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</si>
  <si>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</si>
  <si>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</si>
  <si>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</si>
  <si>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</si>
  <si>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</si>
  <si>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</si>
  <si>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</si>
  <si>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</si>
  <si>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</si>
  <si>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</si>
  <si>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</si>
  <si>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</si>
  <si>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</si>
  <si>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</si>
  <si>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</si>
  <si>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</si>
  <si>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</si>
  <si>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</si>
  <si>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</si>
  <si>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</si>
  <si>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</si>
  <si>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</si>
  <si>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</si>
  <si>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</si>
  <si>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</si>
  <si>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</si>
  <si>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</si>
  <si>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</si>
  <si>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</si>
  <si>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</si>
  <si>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</si>
  <si>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</si>
  <si>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</si>
  <si>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</si>
  <si>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</si>
  <si>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</si>
  <si>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</si>
  <si>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</si>
  <si>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</si>
  <si>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</si>
  <si>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</si>
  <si>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</si>
  <si>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</si>
  <si>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</si>
  <si>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</si>
  <si>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</si>
  <si>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</si>
  <si>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</si>
  <si>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</si>
  <si>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</si>
  <si>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</si>
  <si>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</si>
  <si>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</si>
  <si>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</si>
  <si>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</si>
  <si>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</si>
  <si>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</si>
  <si>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</si>
  <si>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</si>
  <si>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</si>
  <si>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</si>
  <si>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</si>
  <si>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</si>
  <si>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</si>
  <si>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</si>
  <si>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</si>
  <si>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</si>
  <si>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</si>
  <si>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</si>
  <si>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</si>
  <si>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</si>
  <si>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</si>
  <si>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</si>
  <si>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</si>
  <si>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</si>
  <si>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</si>
  <si>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</si>
  <si>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</si>
  <si>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</si>
  <si>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</si>
  <si>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</si>
  <si>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</si>
  <si>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</si>
  <si>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</si>
  <si>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</si>
  <si>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</si>
  <si>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</si>
  <si>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</si>
  <si>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</si>
  <si>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</si>
  <si>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</si>
  <si>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</si>
  <si>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</si>
  <si>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</si>
  <si>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</si>
  <si>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</si>
  <si>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</si>
  <si>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</si>
  <si>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</si>
  <si>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</si>
  <si>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</si>
  <si>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</si>
  <si>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</si>
  <si>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</si>
  <si>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</si>
  <si>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</si>
  <si>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</si>
  <si>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</si>
  <si>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</si>
  <si>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</si>
  <si>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</si>
  <si>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</si>
  <si>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</si>
  <si>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</si>
  <si>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</si>
  <si>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</si>
  <si>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</si>
  <si>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</si>
  <si>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</si>
  <si>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</si>
  <si>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</si>
  <si>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</si>
  <si>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</si>
  <si>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</si>
  <si>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</si>
  <si>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</si>
  <si>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</si>
  <si>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</si>
  <si>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</si>
  <si>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</si>
  <si>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</si>
  <si>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</si>
  <si>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</si>
  <si>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</si>
  <si>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</si>
  <si>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</si>
  <si>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</si>
  <si>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</si>
  <si>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</si>
  <si>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</si>
  <si>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</si>
  <si>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</si>
  <si>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</si>
  <si>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</si>
  <si>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</si>
  <si>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</si>
  <si>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</si>
  <si>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</si>
  <si>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</si>
  <si>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</si>
  <si>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</si>
  <si>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</si>
  <si>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</si>
  <si>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</si>
  <si>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</si>
  <si>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</si>
  <si>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</si>
  <si>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</si>
  <si>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</si>
  <si>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</si>
  <si>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</si>
  <si>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</si>
  <si>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</si>
  <si>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</si>
  <si>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</si>
  <si>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</si>
  <si>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</si>
  <si>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</si>
  <si>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</si>
  <si>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</si>
  <si>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</si>
  <si>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</si>
  <si>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</si>
  <si>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</si>
  <si>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</si>
  <si>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</si>
  <si>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</si>
  <si>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</si>
  <si>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</si>
  <si>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</si>
  <si>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</si>
  <si>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</si>
  <si>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</si>
  <si>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</si>
  <si>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</si>
  <si>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</si>
  <si>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</si>
  <si>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</si>
  <si>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</si>
  <si>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</si>
  <si>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</si>
  <si>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</si>
  <si>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</si>
  <si>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</si>
  <si>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</si>
  <si>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</si>
  <si>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</si>
  <si>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</si>
  <si>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</si>
  <si>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</si>
  <si>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</si>
  <si>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</si>
  <si>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</si>
  <si>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</si>
  <si>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</si>
  <si>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</si>
  <si>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</si>
  <si>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</si>
  <si>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</si>
  <si>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</si>
  <si>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</si>
  <si>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</si>
  <si>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</si>
  <si>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</si>
  <si>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</si>
  <si>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</si>
  <si>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</si>
  <si>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</si>
  <si>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</si>
  <si>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</si>
  <si>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</si>
  <si>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</si>
  <si>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</si>
  <si>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</si>
  <si>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</si>
  <si>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</si>
  <si>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</si>
  <si>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</si>
  <si>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</si>
  <si>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</si>
  <si>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</si>
  <si>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</si>
  <si>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</si>
  <si>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</si>
  <si>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</si>
  <si>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</si>
  <si>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</si>
  <si>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</si>
  <si>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</si>
  <si>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</si>
  <si>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</si>
  <si>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</si>
  <si>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</si>
  <si>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</si>
  <si>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</si>
  <si>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</si>
  <si>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</si>
  <si>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</si>
  <si>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</si>
  <si>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</si>
  <si>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</si>
  <si>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</si>
  <si>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</si>
  <si>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</si>
  <si>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</si>
  <si>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</si>
  <si>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</si>
  <si>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</si>
  <si>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</si>
  <si>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</si>
  <si>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</si>
  <si>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</si>
  <si>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</si>
  <si>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</si>
  <si>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</si>
  <si>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</si>
  <si>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</si>
  <si>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</si>
  <si>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</si>
  <si>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</si>
  <si>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</si>
  <si>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</si>
  <si>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</si>
  <si>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</si>
  <si>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</si>
  <si>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</si>
  <si>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</si>
  <si>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</si>
  <si>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</si>
  <si>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</si>
  <si>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</si>
  <si>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</si>
  <si>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</si>
  <si>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</si>
  <si>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</si>
  <si>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</si>
  <si>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</si>
  <si>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</si>
  <si>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</si>
  <si>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</si>
  <si>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</si>
  <si>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</si>
  <si>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</si>
  <si>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</si>
  <si>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</si>
  <si>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</si>
  <si>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</si>
  <si>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</si>
  <si>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</si>
  <si>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</si>
  <si>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</si>
  <si>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</si>
  <si>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</si>
  <si>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</si>
  <si>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</si>
  <si>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</si>
  <si>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</si>
  <si>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</si>
  <si>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</si>
  <si>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</si>
  <si>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</si>
  <si>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</si>
  <si>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</si>
  <si>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</si>
  <si>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</si>
  <si>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</si>
  <si>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</si>
  <si>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</si>
  <si>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</si>
  <si>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</si>
  <si>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</si>
  <si>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</si>
  <si>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</si>
  <si>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</si>
  <si>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</si>
  <si>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</si>
  <si>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</si>
  <si>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</si>
  <si>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</si>
  <si>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</si>
  <si>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</si>
  <si>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</si>
  <si>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</si>
  <si>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</si>
  <si>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</si>
  <si>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</si>
  <si>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</si>
  <si>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</si>
  <si>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</si>
  <si>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</si>
  <si>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</si>
  <si>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</si>
  <si>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</si>
  <si>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</si>
  <si>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</si>
  <si>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</si>
  <si>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</si>
  <si>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</si>
  <si>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</si>
  <si>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</si>
  <si>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</si>
  <si>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</si>
  <si>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</si>
  <si>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</si>
  <si>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</si>
  <si>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</si>
  <si>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</si>
  <si>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</si>
  <si>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</si>
  <si>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</si>
  <si>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</si>
  <si>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</si>
  <si>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</si>
  <si>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</si>
  <si>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</si>
  <si>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</si>
  <si>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</si>
  <si>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</si>
  <si>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</si>
  <si>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</si>
  <si>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</si>
  <si>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</si>
  <si>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</si>
  <si>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</si>
  <si>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</si>
  <si>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</si>
  <si>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</si>
  <si>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</si>
  <si>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</si>
  <si>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</si>
  <si>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</si>
  <si>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</si>
  <si>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</si>
  <si>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</si>
  <si>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</si>
  <si>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</si>
  <si>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</si>
  <si>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</si>
  <si>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</si>
  <si>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</si>
  <si>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</si>
  <si>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</si>
  <si>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</si>
  <si>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</si>
  <si>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</si>
  <si>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</si>
  <si>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</si>
  <si>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</si>
  <si>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</si>
  <si>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</si>
  <si>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</si>
  <si>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</si>
  <si>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</si>
  <si>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</si>
  <si>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</si>
  <si>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</si>
  <si>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</si>
  <si>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</si>
  <si>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</si>
  <si>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</si>
  <si>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</si>
  <si>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</si>
  <si>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</si>
  <si>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</si>
  <si>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</si>
  <si>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</si>
  <si>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</si>
  <si>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</si>
  <si>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</si>
  <si>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</si>
  <si>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</si>
  <si>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</si>
  <si>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</si>
  <si>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</si>
  <si>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</si>
  <si>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</si>
  <si>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</si>
  <si>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</si>
  <si>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</si>
  <si>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</si>
  <si>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</si>
  <si>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</si>
  <si>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</si>
  <si>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</si>
  <si>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</si>
  <si>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</si>
  <si>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</si>
  <si>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</si>
  <si>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</si>
  <si>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</si>
  <si>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</si>
  <si>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</si>
  <si>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</si>
  <si>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</si>
  <si>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</si>
  <si>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</si>
  <si>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</si>
  <si>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</si>
  <si>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</si>
  <si>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</si>
  <si>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</si>
  <si>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</si>
  <si>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</si>
  <si>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</si>
  <si>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</si>
  <si>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</si>
  <si>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</si>
  <si>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</si>
  <si>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</si>
  <si>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</si>
  <si>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</si>
  <si>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</si>
  <si>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</si>
  <si>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</si>
  <si>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</si>
  <si>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</si>
  <si>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</si>
  <si>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</si>
  <si>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</si>
  <si>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</si>
  <si>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</si>
  <si>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</si>
  <si>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</si>
  <si>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</si>
  <si>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</si>
  <si>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</si>
  <si>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</si>
  <si>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</si>
  <si>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</si>
  <si>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</si>
  <si>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</si>
  <si>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</si>
  <si>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</si>
  <si>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</si>
  <si>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</si>
  <si>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</si>
  <si>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</si>
  <si>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</si>
  <si>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</si>
  <si>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</si>
  <si>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</si>
  <si>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</si>
  <si>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</si>
  <si>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</si>
  <si>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</si>
  <si>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</si>
  <si>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</si>
  <si>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</si>
  <si>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</si>
  <si>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</si>
  <si>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</si>
  <si>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</si>
  <si>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</si>
  <si>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</si>
  <si>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</si>
  <si>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</si>
  <si>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</si>
  <si>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</si>
  <si>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</si>
  <si>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</si>
  <si>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</si>
  <si>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</si>
  <si>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</si>
  <si>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</si>
  <si>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</si>
  <si>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</si>
  <si>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</si>
  <si>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</si>
  <si>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</si>
  <si>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</si>
  <si>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</si>
  <si>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</si>
  <si>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</si>
  <si>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</si>
  <si>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</si>
  <si>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</si>
  <si>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</si>
  <si>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</si>
  <si>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</si>
  <si>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</si>
  <si>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</si>
  <si>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</si>
  <si>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</si>
  <si>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</si>
  <si>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</si>
  <si>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</si>
  <si>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</si>
  <si>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</si>
  <si>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</si>
  <si>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</si>
  <si>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</si>
  <si>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</si>
  <si>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</si>
  <si>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</si>
  <si>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</si>
  <si>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</si>
  <si>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</si>
  <si>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</si>
  <si>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</si>
  <si>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</si>
  <si>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</si>
  <si>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</si>
  <si>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</si>
  <si>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</si>
  <si>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</si>
  <si>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</si>
  <si>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</si>
  <si>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</si>
  <si>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</si>
  <si>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</si>
  <si>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</si>
  <si>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</si>
  <si>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</si>
  <si>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</si>
  <si>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</si>
  <si>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</si>
  <si>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</si>
  <si>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</si>
  <si>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</si>
  <si>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</si>
  <si>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</si>
  <si>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</si>
  <si>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</si>
  <si>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</si>
  <si>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</si>
  <si>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</si>
  <si>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</si>
  <si>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</si>
  <si>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</si>
  <si>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</si>
  <si>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</si>
  <si>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</si>
  <si>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</si>
  <si>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</si>
  <si>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</si>
  <si>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</si>
  <si>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</si>
  <si>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</si>
  <si>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</si>
  <si>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</si>
  <si>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</si>
  <si>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</si>
  <si>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</si>
  <si>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</si>
  <si>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</si>
  <si>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</si>
  <si>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</si>
  <si>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</si>
  <si>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</si>
  <si>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</si>
  <si>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</si>
  <si>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</si>
  <si>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</si>
  <si>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</si>
  <si>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</si>
  <si>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</si>
  <si>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</si>
  <si>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</si>
  <si>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</si>
  <si>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</si>
  <si>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</si>
  <si>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</si>
  <si>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</si>
  <si>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</si>
  <si>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</si>
  <si>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</si>
  <si>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</si>
  <si>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</si>
  <si>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</si>
  <si>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</si>
  <si>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</si>
  <si>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</si>
  <si>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</si>
  <si>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</si>
  <si>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</si>
  <si>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</si>
  <si>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</si>
  <si>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</si>
  <si>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</si>
  <si>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</si>
  <si>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</si>
  <si>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</si>
  <si>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</si>
  <si>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</si>
  <si>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</si>
  <si>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</si>
  <si>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</si>
  <si>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</si>
  <si>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</si>
  <si>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</si>
  <si>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</si>
  <si>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</si>
  <si>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</si>
  <si>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</si>
  <si>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</si>
  <si>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</si>
  <si>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</si>
  <si>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</si>
  <si>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</si>
  <si>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</si>
  <si>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</si>
  <si>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</si>
  <si>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</si>
  <si>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</si>
  <si>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</si>
  <si>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</si>
  <si>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</si>
  <si>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</si>
  <si>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</si>
  <si>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</si>
  <si>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</si>
  <si>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</si>
  <si>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</si>
  <si>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</si>
  <si>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</si>
  <si>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</si>
  <si>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</si>
  <si>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</si>
  <si>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</si>
  <si>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</si>
  <si>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</si>
  <si>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</si>
  <si>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</si>
  <si>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</si>
  <si>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</si>
  <si>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</si>
  <si>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</si>
  <si>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</si>
  <si>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</si>
  <si>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</si>
  <si>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</si>
  <si>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</si>
  <si>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</si>
  <si>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</si>
  <si>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</si>
  <si>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</si>
  <si>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</si>
  <si>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</si>
  <si>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</si>
  <si>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</si>
  <si>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</si>
  <si>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</si>
  <si>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</si>
  <si>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</si>
  <si>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</si>
  <si>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</si>
  <si>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</si>
  <si>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</si>
  <si>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</si>
  <si>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</si>
  <si>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</si>
  <si>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</si>
  <si>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</si>
  <si>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</si>
  <si>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</si>
  <si>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</si>
  <si>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</si>
  <si>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</si>
  <si>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</si>
  <si>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</si>
  <si>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</si>
  <si>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</si>
  <si>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</si>
  <si>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</si>
  <si>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</si>
  <si>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</si>
  <si>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</si>
  <si>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</si>
  <si>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</si>
  <si>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</si>
  <si>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</si>
  <si>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</si>
  <si>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</si>
  <si>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</si>
  <si>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</si>
  <si>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</si>
  <si>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</si>
  <si>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</si>
  <si>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</si>
  <si>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</si>
  <si>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</si>
  <si>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</si>
  <si>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</si>
  <si>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</si>
  <si>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</si>
  <si>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</si>
  <si>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</si>
  <si>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</si>
  <si>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</si>
  <si>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</si>
  <si>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</si>
  <si>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</si>
  <si>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</si>
  <si>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</si>
  <si>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</si>
  <si>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</si>
  <si>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</si>
  <si>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</si>
  <si>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</si>
  <si>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</si>
  <si>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</si>
  <si>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</si>
  <si>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</si>
  <si>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</si>
  <si>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</si>
  <si>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</si>
  <si>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</si>
  <si>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</si>
  <si>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</si>
  <si>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</si>
  <si>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</si>
  <si>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</si>
  <si>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</si>
  <si>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</si>
  <si>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</si>
  <si>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</si>
  <si>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</si>
  <si>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</si>
  <si>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</si>
  <si>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</si>
  <si>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</si>
  <si>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</si>
  <si>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</si>
  <si>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</si>
  <si>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</si>
  <si>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</si>
  <si>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</si>
  <si>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</si>
  <si>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</si>
  <si>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</si>
  <si>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</si>
  <si>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</si>
  <si>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</si>
  <si>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</si>
  <si>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</si>
  <si>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</si>
  <si>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</si>
  <si>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</si>
  <si>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</si>
  <si>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</si>
  <si>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</si>
  <si>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</si>
  <si>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</si>
  <si>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</si>
  <si>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</si>
  <si>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</si>
  <si>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</si>
  <si>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</si>
  <si>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</si>
  <si>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</si>
  <si>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</si>
  <si>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</si>
  <si>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</si>
  <si>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</si>
  <si>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</si>
  <si>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</si>
  <si>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</si>
  <si>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</si>
  <si>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</si>
  <si>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</si>
  <si>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</si>
  <si>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</si>
  <si>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</si>
  <si>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</si>
  <si>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</si>
  <si>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</si>
  <si>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</si>
  <si>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</si>
  <si>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</si>
  <si>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</si>
  <si>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</si>
  <si>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</si>
  <si>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</si>
  <si>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</si>
  <si>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</si>
  <si>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</si>
  <si>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</si>
  <si>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</si>
  <si>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</si>
  <si>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</si>
  <si>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</si>
  <si>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</si>
  <si>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</si>
  <si>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</si>
  <si>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</si>
  <si>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</si>
  <si>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</si>
  <si>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</si>
  <si>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</si>
  <si>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</si>
  <si>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</si>
  <si>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</si>
  <si>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</si>
  <si>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</si>
  <si>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</si>
  <si>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</si>
  <si>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</si>
  <si>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</si>
  <si>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</si>
  <si>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</si>
  <si>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</si>
  <si>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</si>
  <si>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</si>
  <si>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</si>
  <si>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</si>
  <si>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</si>
  <si>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</si>
  <si>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</si>
  <si>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</si>
  <si>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</si>
  <si>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</si>
  <si>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</si>
  <si>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</si>
  <si>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</si>
  <si>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</si>
  <si>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</si>
  <si>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</si>
  <si>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</si>
  <si>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</si>
  <si>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</si>
  <si>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</si>
  <si>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</si>
  <si>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</si>
  <si>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</si>
  <si>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</si>
  <si>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</si>
  <si>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</si>
  <si>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</si>
  <si>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</si>
  <si>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</si>
  <si>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</si>
  <si>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</si>
  <si>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</si>
  <si>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</si>
  <si>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</si>
  <si>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</si>
  <si>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</si>
  <si>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</si>
  <si>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</si>
  <si>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</si>
  <si>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</si>
  <si>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</si>
  <si>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</si>
  <si>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</si>
  <si>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</si>
  <si>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</si>
  <si>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</si>
  <si>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</si>
  <si>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</si>
  <si>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</si>
  <si>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</si>
  <si>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</si>
  <si>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</si>
  <si>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</si>
  <si>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</si>
  <si>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</si>
  <si>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</si>
  <si>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</si>
  <si>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</si>
  <si>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</si>
  <si>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</si>
  <si>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</si>
  <si>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</si>
  <si>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</si>
  <si>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</si>
  <si>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</si>
  <si>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</si>
  <si>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</si>
  <si>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</si>
  <si>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</si>
  <si>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</si>
  <si>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</si>
  <si>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</si>
  <si>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</si>
  <si>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</si>
  <si>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</si>
  <si>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</si>
  <si>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</si>
  <si>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</si>
  <si>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</si>
  <si>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</si>
  <si>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</si>
  <si>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</si>
  <si>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</si>
  <si>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</si>
  <si>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</si>
  <si>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</si>
  <si>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</si>
  <si>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</si>
  <si>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</si>
  <si>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</si>
  <si>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</si>
  <si>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</si>
  <si>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</si>
  <si>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</si>
  <si>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</si>
  <si>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</si>
  <si>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</si>
  <si>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</si>
  <si>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</si>
  <si>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</si>
  <si>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</si>
  <si>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</si>
  <si>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</si>
  <si>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</si>
  <si>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</si>
  <si>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</si>
  <si>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</si>
  <si>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</si>
  <si>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</si>
  <si>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</si>
  <si>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</si>
  <si>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</si>
  <si>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</si>
  <si>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</si>
  <si>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</si>
  <si>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</si>
  <si>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</si>
  <si>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</si>
  <si>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</si>
  <si>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</si>
  <si>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</si>
  <si>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</si>
  <si>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</si>
  <si>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</si>
  <si>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</si>
  <si>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</si>
  <si>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</si>
  <si>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</si>
  <si>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</si>
  <si>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</si>
  <si>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</si>
  <si>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</si>
  <si>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</si>
  <si>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</si>
  <si>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</si>
  <si>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</si>
  <si>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</si>
  <si>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</si>
  <si>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</si>
  <si>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</si>
  <si>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</si>
  <si>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</si>
  <si>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</si>
  <si>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</si>
  <si>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</si>
  <si>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</si>
  <si>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</si>
  <si>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</si>
  <si>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</si>
  <si>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</si>
  <si>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</si>
  <si>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</si>
  <si>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</si>
  <si>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</si>
  <si>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</si>
  <si>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</si>
  <si>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</si>
  <si>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</si>
  <si>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</si>
  <si>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</si>
  <si>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</si>
  <si>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</si>
  <si>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</si>
  <si>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</si>
  <si>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</si>
  <si>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</si>
  <si>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</si>
  <si>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</si>
  <si>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</si>
  <si>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</si>
  <si>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</si>
  <si>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</si>
  <si>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</si>
  <si>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</si>
  <si>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</si>
  <si>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</si>
  <si>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</si>
  <si>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</si>
  <si>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</si>
  <si>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</si>
  <si>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</si>
  <si>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</si>
  <si>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</si>
  <si>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</si>
  <si>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</si>
  <si>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</si>
  <si>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</si>
  <si>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</si>
  <si>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</si>
  <si>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</si>
  <si>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</si>
  <si>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</si>
  <si>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</si>
  <si>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</si>
  <si>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</si>
  <si>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</si>
  <si>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</si>
  <si>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</si>
  <si>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</si>
  <si>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</si>
  <si>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</si>
  <si>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</si>
  <si>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</si>
  <si>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</si>
  <si>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</si>
  <si>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</si>
  <si>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</si>
  <si>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</si>
  <si>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</si>
  <si>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</si>
  <si>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</si>
  <si>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</si>
  <si>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</si>
  <si>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</si>
  <si>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</si>
  <si>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</si>
  <si>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</si>
  <si>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</si>
  <si>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</si>
  <si>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</si>
  <si>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</si>
  <si>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</si>
  <si>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</si>
  <si>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</si>
  <si>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</si>
  <si>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</si>
  <si>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</si>
  <si>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</si>
  <si>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</si>
  <si>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</si>
  <si>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</si>
  <si>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</si>
  <si>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</si>
  <si>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</si>
  <si>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</si>
  <si>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</si>
  <si>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</si>
  <si>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</si>
  <si>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</si>
  <si>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</si>
  <si>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</si>
  <si>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</si>
  <si>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</si>
  <si>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</si>
  <si>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</si>
  <si>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</si>
  <si>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</si>
  <si>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</si>
  <si>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</si>
  <si>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</si>
  <si>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</si>
  <si>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</si>
  <si>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</si>
  <si>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</si>
  <si>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</si>
  <si>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</si>
  <si>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</si>
  <si>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</si>
  <si>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</si>
  <si>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</si>
  <si>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</si>
  <si>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</si>
  <si>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</si>
  <si>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</si>
  <si>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</si>
  <si>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</si>
  <si>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</si>
  <si>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</si>
  <si>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</si>
  <si>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</si>
  <si>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</si>
  <si>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</si>
  <si>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</si>
  <si>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</si>
  <si>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</si>
  <si>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</si>
  <si>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</si>
  <si>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</si>
  <si>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</si>
  <si>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</si>
  <si>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</si>
  <si>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</si>
  <si>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</si>
  <si>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</si>
  <si>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</si>
  <si>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</si>
  <si>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</si>
  <si>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</si>
  <si>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</si>
  <si>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</si>
  <si>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</si>
  <si>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</si>
  <si>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</si>
  <si>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</si>
  <si>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</si>
  <si>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</si>
  <si>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</si>
  <si>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</si>
  <si>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</si>
  <si>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</si>
  <si>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</si>
  <si>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</si>
  <si>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</si>
  <si>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</si>
  <si>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</si>
  <si>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</si>
  <si>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</si>
  <si>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</si>
  <si>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</si>
  <si>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</si>
  <si>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</si>
  <si>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</si>
  <si>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</si>
  <si>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</si>
  <si>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</si>
  <si>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</si>
  <si>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</si>
  <si>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</si>
  <si>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</si>
  <si>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</si>
  <si>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</si>
  <si>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</si>
  <si>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</si>
  <si>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</si>
  <si>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</si>
  <si>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</si>
  <si>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</si>
  <si>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</si>
  <si>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</si>
  <si>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</si>
  <si>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</si>
  <si>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</si>
  <si>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</si>
  <si>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</si>
  <si>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</si>
  <si>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</si>
  <si>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</si>
  <si>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</si>
  <si>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</si>
  <si>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</si>
  <si>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</si>
  <si>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</si>
  <si>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</si>
  <si>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</si>
  <si>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</si>
  <si>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</si>
  <si>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</si>
  <si>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</si>
  <si>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</si>
  <si>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</si>
  <si>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</si>
  <si>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</si>
  <si>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</si>
  <si>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</si>
  <si>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</si>
  <si>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</si>
  <si>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</si>
  <si>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</si>
  <si>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</si>
  <si>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</si>
  <si>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</si>
  <si>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</si>
  <si>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</si>
  <si>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</si>
  <si>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</si>
  <si>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</si>
  <si>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</si>
  <si>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</si>
  <si>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</si>
  <si>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</si>
  <si>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</si>
  <si>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</si>
  <si>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</si>
  <si>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</si>
  <si>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</si>
  <si>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</si>
  <si>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</si>
  <si>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</si>
  <si>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</si>
  <si>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</si>
  <si>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</si>
  <si>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</si>
  <si>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</si>
  <si>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</si>
  <si>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</si>
  <si>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</si>
  <si>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</si>
  <si>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</si>
  <si>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</si>
  <si>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</si>
  <si>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</si>
  <si>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</si>
  <si>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</si>
  <si>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</si>
  <si>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</si>
  <si>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</si>
  <si>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</si>
  <si>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</si>
  <si>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</si>
  <si>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</si>
  <si>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</si>
  <si>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</si>
  <si>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</si>
  <si>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</si>
  <si>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</si>
  <si>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</si>
  <si>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</si>
  <si>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</si>
  <si>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</si>
  <si>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</si>
  <si>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</si>
  <si>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</si>
  <si>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</si>
  <si>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</si>
  <si>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</si>
  <si>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</si>
  <si>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</si>
  <si>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</si>
  <si>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</si>
  <si>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</si>
  <si>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</si>
  <si>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</si>
  <si>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</si>
  <si>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</si>
  <si>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</si>
  <si>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</si>
  <si>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</si>
  <si>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</si>
  <si>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</si>
  <si>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</si>
  <si>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</si>
  <si>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</si>
  <si>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</si>
  <si>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</si>
  <si>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</si>
  <si>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</si>
  <si>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</si>
  <si>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</si>
  <si>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</si>
  <si>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</si>
  <si>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</si>
  <si>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</si>
  <si>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</si>
  <si>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</si>
  <si>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</si>
  <si>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</si>
  <si>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</si>
  <si>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</si>
  <si>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</si>
  <si>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</si>
  <si>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</si>
  <si>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</si>
  <si>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</si>
  <si>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</si>
  <si>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</si>
  <si>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</si>
  <si>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</si>
  <si>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</si>
  <si>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</si>
  <si>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</si>
  <si>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</si>
  <si>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</si>
  <si>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</si>
  <si>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</si>
  <si>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</si>
  <si>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</si>
  <si>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</si>
  <si>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</si>
  <si>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</si>
  <si>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</si>
  <si>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</si>
  <si>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</si>
  <si>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</si>
  <si>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</si>
  <si>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</si>
  <si>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</si>
  <si>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</si>
  <si>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</si>
  <si>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</si>
  <si>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</si>
  <si>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</si>
  <si>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</si>
  <si>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</si>
  <si>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</si>
  <si>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</si>
  <si>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</si>
  <si>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</si>
  <si>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</si>
  <si>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</si>
  <si>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</si>
  <si>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</si>
  <si>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</si>
  <si>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</si>
  <si>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</si>
  <si>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</si>
  <si>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</si>
  <si>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</si>
  <si>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</si>
  <si>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</si>
  <si>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</si>
  <si>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</si>
  <si>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</si>
  <si>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</si>
  <si>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</si>
  <si>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</si>
  <si>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</si>
  <si>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</si>
  <si>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</si>
  <si>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</si>
  <si>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</si>
  <si>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</si>
  <si>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</si>
  <si>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</si>
  <si>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</si>
  <si>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</si>
  <si>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</si>
  <si>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</si>
  <si>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</si>
  <si>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</si>
  <si>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</si>
  <si>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</si>
  <si>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</si>
  <si>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</si>
  <si>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</si>
  <si>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</si>
  <si>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</si>
  <si>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</si>
  <si>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</si>
  <si>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</si>
  <si>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</si>
  <si>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</si>
  <si>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</si>
  <si>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</si>
  <si>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</si>
  <si>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</si>
  <si>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</si>
  <si>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</si>
  <si>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</si>
  <si>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</si>
  <si>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</si>
  <si>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</si>
  <si>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</si>
  <si>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</si>
  <si>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</si>
  <si>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</si>
  <si>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</si>
  <si>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</si>
  <si>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</si>
  <si>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</si>
  <si>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</si>
  <si>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</si>
  <si>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</si>
  <si>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</si>
  <si>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</si>
  <si>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</si>
  <si>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</si>
  <si>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</si>
  <si>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</si>
  <si>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</si>
  <si>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</si>
  <si>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</si>
  <si>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</si>
  <si>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</si>
  <si>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</si>
  <si>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</si>
  <si>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</si>
  <si>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</si>
  <si>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</si>
  <si>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</si>
  <si>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</si>
  <si>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</si>
  <si>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</si>
  <si>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</si>
  <si>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</si>
  <si>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</si>
  <si>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</si>
  <si>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</si>
  <si>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</si>
  <si>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</si>
  <si>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</si>
  <si>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</si>
  <si>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</si>
  <si>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</si>
  <si>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</si>
  <si>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</si>
  <si>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</si>
  <si>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</si>
  <si>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</si>
  <si>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</si>
  <si>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</si>
  <si>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</si>
  <si>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</si>
  <si>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</si>
  <si>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</si>
  <si>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</si>
  <si>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</si>
  <si>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</si>
  <si>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</si>
  <si>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</si>
  <si>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</si>
  <si>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</si>
  <si>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</si>
  <si>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</si>
  <si>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</si>
  <si>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</si>
  <si>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</si>
  <si>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</si>
  <si>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</si>
  <si>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</si>
  <si>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</si>
  <si>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</si>
  <si>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</si>
  <si>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</si>
  <si>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</si>
  <si>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</si>
  <si>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</si>
  <si>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</si>
  <si>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</si>
  <si>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</si>
  <si>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</si>
  <si>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</si>
  <si>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</si>
  <si>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</si>
  <si>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</si>
  <si>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</si>
  <si>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</si>
  <si>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</si>
  <si>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</si>
  <si>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</si>
  <si>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</si>
  <si>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</si>
  <si>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</si>
  <si>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</si>
  <si>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</si>
  <si>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</si>
  <si>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</si>
  <si>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</si>
  <si>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</si>
  <si>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</si>
  <si>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</si>
  <si>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</si>
  <si>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</si>
  <si>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</si>
  <si>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</si>
  <si>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</si>
  <si>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</si>
  <si>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</si>
  <si>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</si>
  <si>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</si>
  <si>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</si>
  <si>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</si>
  <si>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</si>
  <si>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</si>
  <si>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</si>
  <si>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</si>
  <si>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</si>
  <si>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</si>
  <si>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</si>
  <si>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</si>
  <si>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</si>
  <si>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</si>
  <si>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</si>
  <si>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</si>
  <si>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</si>
  <si>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</si>
  <si>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</si>
  <si>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</si>
  <si>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</si>
  <si>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</si>
  <si>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</si>
  <si>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</si>
  <si>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</si>
  <si>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</si>
  <si>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</si>
  <si>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</si>
  <si>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</si>
  <si>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</si>
  <si>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</si>
  <si>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</si>
  <si>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</si>
  <si>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</si>
  <si>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</si>
  <si>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</si>
  <si>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</si>
  <si>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</si>
  <si>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</si>
  <si>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</si>
  <si>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</si>
  <si>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</si>
  <si>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</si>
  <si>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</si>
  <si>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</si>
  <si>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</si>
  <si>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</si>
  <si>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</si>
  <si>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</si>
  <si>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</si>
  <si>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</si>
  <si>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</si>
  <si>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</si>
  <si>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</si>
  <si>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</si>
  <si>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</si>
  <si>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</si>
  <si>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</si>
  <si>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</si>
  <si>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</si>
  <si>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</si>
  <si>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</si>
  <si>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</si>
  <si>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</si>
  <si>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</si>
  <si>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</si>
  <si>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</si>
  <si>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</si>
  <si>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</si>
  <si>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</si>
  <si>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</si>
  <si>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</si>
  <si>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</si>
  <si>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</si>
  <si>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</si>
  <si>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</si>
  <si>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</si>
  <si>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</si>
  <si>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</si>
  <si>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</si>
  <si>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</si>
  <si>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</si>
  <si>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</si>
  <si>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</si>
  <si>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</si>
  <si>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</si>
  <si>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</si>
  <si>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</si>
  <si>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</si>
  <si>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</si>
  <si>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</si>
  <si>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</si>
  <si>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</si>
  <si>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</si>
  <si>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</si>
  <si>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</si>
  <si>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</si>
  <si>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</si>
  <si>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</si>
  <si>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</si>
  <si>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</si>
  <si>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</si>
  <si>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</si>
  <si>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</si>
  <si>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</si>
  <si>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</si>
  <si>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</si>
  <si>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</si>
  <si>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</si>
  <si>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</si>
  <si>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</si>
  <si>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</si>
  <si>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</si>
  <si>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</si>
  <si>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</si>
  <si>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</si>
  <si>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</si>
  <si>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</si>
  <si>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</si>
  <si>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</si>
  <si>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</si>
  <si>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</si>
  <si>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</si>
  <si>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</si>
  <si>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</si>
  <si>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</si>
  <si>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</si>
  <si>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</si>
  <si>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</si>
  <si>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</si>
  <si>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</si>
  <si>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</si>
  <si>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</si>
  <si>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</si>
  <si>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</si>
  <si>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</si>
  <si>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</si>
  <si>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</si>
  <si>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</si>
  <si>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</si>
  <si>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</si>
  <si>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</si>
  <si>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</si>
  <si>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</si>
  <si>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</si>
  <si>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</si>
  <si>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</si>
  <si>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</si>
  <si>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</si>
  <si>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</si>
  <si>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</si>
  <si>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</si>
  <si>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</si>
  <si>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</si>
  <si>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</si>
  <si>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</si>
  <si>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</si>
  <si>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</si>
  <si>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</si>
  <si>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</si>
  <si>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</si>
  <si>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</si>
  <si>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</si>
  <si>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</si>
  <si>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</si>
  <si>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</si>
  <si>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</si>
  <si>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</si>
  <si>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</si>
  <si>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</si>
  <si>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</si>
  <si>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</si>
  <si>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</si>
  <si>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</si>
  <si>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</si>
  <si>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</si>
  <si>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</si>
  <si>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</si>
  <si>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</si>
  <si>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</si>
  <si>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</si>
  <si>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</si>
  <si>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</si>
  <si>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</si>
  <si>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</si>
  <si>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</si>
  <si>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</si>
  <si>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</si>
  <si>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</si>
  <si>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</si>
  <si>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</si>
  <si>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</si>
  <si>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</si>
  <si>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</si>
  <si>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</si>
  <si>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</si>
  <si>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</si>
  <si>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</si>
  <si>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</si>
  <si>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</si>
  <si>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</si>
  <si>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</si>
  <si>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</si>
  <si>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</si>
  <si>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</si>
  <si>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</si>
  <si>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</si>
  <si>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</si>
  <si>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</si>
  <si>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</si>
  <si>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</si>
  <si>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</si>
  <si>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</si>
  <si>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</si>
  <si>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</si>
  <si>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</si>
  <si>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</si>
  <si>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</si>
  <si>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</si>
  <si>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</si>
  <si>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</si>
  <si>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</si>
  <si>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</si>
  <si>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</si>
  <si>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</si>
  <si>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</si>
  <si>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</si>
  <si>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</si>
  <si>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</si>
  <si>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</si>
  <si>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</si>
  <si>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</si>
  <si>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</si>
  <si>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</si>
  <si>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</si>
  <si>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</si>
  <si>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</si>
  <si>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</si>
  <si>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</si>
  <si>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</si>
  <si>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</si>
  <si>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</si>
  <si>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</si>
  <si>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</si>
  <si>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</si>
  <si>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</si>
  <si>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</si>
  <si>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</si>
  <si>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</si>
  <si>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</si>
  <si>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</si>
  <si>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</si>
  <si>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</si>
  <si>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</si>
  <si>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</si>
  <si>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</si>
  <si>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</si>
  <si>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</si>
  <si>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</si>
  <si>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</si>
  <si>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</si>
  <si>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</si>
  <si>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</si>
  <si>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</si>
  <si>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</si>
  <si>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</si>
  <si>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</si>
  <si>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</si>
  <si>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</si>
  <si>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</si>
  <si>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</si>
  <si>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</si>
  <si>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</si>
  <si>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</si>
  <si>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</si>
  <si>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</si>
  <si>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</si>
  <si>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</si>
  <si>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</si>
  <si>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</si>
  <si>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</si>
  <si>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</si>
  <si>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</si>
  <si>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</si>
  <si>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</si>
  <si>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</si>
  <si>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</si>
  <si>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</si>
  <si>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</si>
  <si>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</si>
  <si>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</si>
  <si>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</si>
  <si>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</si>
  <si>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</si>
  <si>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</si>
  <si>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</si>
  <si>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</si>
  <si>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</si>
  <si>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</si>
  <si>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</si>
  <si>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</si>
  <si>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</si>
  <si>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</si>
  <si>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</si>
  <si>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</si>
  <si>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</si>
  <si>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</si>
  <si>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</si>
  <si>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</si>
  <si>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</si>
  <si>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</si>
  <si>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</si>
  <si>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</si>
  <si>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</si>
  <si>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</si>
  <si>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</si>
  <si>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</si>
  <si>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</si>
  <si>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</si>
  <si>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</si>
  <si>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</si>
  <si>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</si>
  <si>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</si>
  <si>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</si>
  <si>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</si>
  <si>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</si>
  <si>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</si>
  <si>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</si>
  <si>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</si>
  <si>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</si>
  <si>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</si>
  <si>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</si>
  <si>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</si>
  <si>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</si>
  <si>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</si>
  <si>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</si>
  <si>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</si>
  <si>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</si>
  <si>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</si>
  <si>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</si>
  <si>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</si>
  <si>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</si>
  <si>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</si>
  <si>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</si>
  <si>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</si>
  <si>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</si>
  <si>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</si>
  <si>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</si>
  <si>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</si>
  <si>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</si>
  <si>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</si>
  <si>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</si>
  <si>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</si>
  <si>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</si>
  <si>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</si>
  <si>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</si>
  <si>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</si>
  <si>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</si>
  <si>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</si>
  <si>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</si>
  <si>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</si>
  <si>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</si>
  <si>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</si>
  <si>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</si>
  <si>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</si>
  <si>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</si>
  <si>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</si>
  <si>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</si>
  <si>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</si>
  <si>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</si>
  <si>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</si>
  <si>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</si>
  <si>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</si>
  <si>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</si>
  <si>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</si>
  <si>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</si>
  <si>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</si>
  <si>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</si>
  <si>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</si>
  <si>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</si>
  <si>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</si>
  <si>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</si>
  <si>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</si>
  <si>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</si>
  <si>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</si>
  <si>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</si>
  <si>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</si>
  <si>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</si>
  <si>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</si>
  <si>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</si>
  <si>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</si>
  <si>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</si>
  <si>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</si>
  <si>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</si>
  <si>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</si>
  <si>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</si>
  <si>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</si>
  <si>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</si>
  <si>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</si>
  <si>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</si>
  <si>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</si>
  <si>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</si>
  <si>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</si>
  <si>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</si>
  <si>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</si>
  <si>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</si>
  <si>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</si>
  <si>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</si>
  <si>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</si>
  <si>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</si>
  <si>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</si>
  <si>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</si>
  <si>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</si>
  <si>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</si>
  <si>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</si>
  <si>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</si>
  <si>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</si>
  <si>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</si>
  <si>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</si>
  <si>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</si>
  <si>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</si>
  <si>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</si>
  <si>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</si>
  <si>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</si>
  <si>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</si>
  <si>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</si>
  <si>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</si>
  <si>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</si>
  <si>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</si>
  <si>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</si>
  <si>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</si>
  <si>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</si>
  <si>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</si>
  <si>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</si>
  <si>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</si>
  <si>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</si>
  <si>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</si>
  <si>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</si>
  <si>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</si>
  <si>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</si>
  <si>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</si>
  <si>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</si>
  <si>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</si>
  <si>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</si>
  <si>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</si>
  <si>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</si>
  <si>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</si>
  <si>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</si>
  <si>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</si>
  <si>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</si>
  <si>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</si>
  <si>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</si>
  <si>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</si>
  <si>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</si>
  <si>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</si>
  <si>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</si>
  <si>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</si>
  <si>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</si>
  <si>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</si>
  <si>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</si>
  <si>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</si>
  <si>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</si>
  <si>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</si>
  <si>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</si>
  <si>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</si>
  <si>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</si>
  <si>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</si>
  <si>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</si>
  <si>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</si>
  <si>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</si>
  <si>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</si>
  <si>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</si>
  <si>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</si>
  <si>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</si>
  <si>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</si>
  <si>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</si>
  <si>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</si>
  <si>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</si>
  <si>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</si>
  <si>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</si>
  <si>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</si>
  <si>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</si>
  <si>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</si>
  <si>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</si>
  <si>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</si>
  <si>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</si>
  <si>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</si>
  <si>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</si>
  <si>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</si>
  <si>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</si>
  <si>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</si>
  <si>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</si>
  <si>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</si>
  <si>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</si>
  <si>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</si>
  <si>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</si>
  <si>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</si>
  <si>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</si>
  <si>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</si>
  <si>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</si>
  <si>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</si>
  <si>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</si>
  <si>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</si>
  <si>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</si>
  <si>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</si>
  <si>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</si>
  <si>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</si>
  <si>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</si>
  <si>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</si>
  <si>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</si>
  <si>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</si>
  <si>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</si>
  <si>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</si>
  <si>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</si>
  <si>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</si>
  <si>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</si>
  <si>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</si>
  <si>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</si>
  <si>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</si>
  <si>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</si>
  <si>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</si>
  <si>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</si>
  <si>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</si>
  <si>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</si>
  <si>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</si>
  <si>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</si>
  <si>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</si>
  <si>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</si>
  <si>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</si>
  <si>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</si>
  <si>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</si>
  <si>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</si>
  <si>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</si>
  <si>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</si>
  <si>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</si>
  <si>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</si>
  <si>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</si>
  <si>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</si>
  <si>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</si>
  <si>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</si>
  <si>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</si>
  <si>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</si>
  <si>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</si>
  <si>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</si>
  <si>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</si>
  <si>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</si>
  <si>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</si>
  <si>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</si>
  <si>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</si>
  <si>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</si>
  <si>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</si>
  <si>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</si>
  <si>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</si>
  <si>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</si>
  <si>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</si>
  <si>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</si>
  <si>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</si>
  <si>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</si>
  <si>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</si>
  <si>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</si>
  <si>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</si>
  <si>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</si>
  <si>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</si>
  <si>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</si>
  <si>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</si>
  <si>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</si>
  <si>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</si>
  <si>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</si>
  <si>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</si>
  <si>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</si>
  <si>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</si>
  <si>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</si>
  <si>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</si>
  <si>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</si>
  <si>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</si>
  <si>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</si>
  <si>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</si>
  <si>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</si>
  <si>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</si>
  <si>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</si>
  <si>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</si>
  <si>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</si>
  <si>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</si>
  <si>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</si>
  <si>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</si>
  <si>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</si>
  <si>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</si>
  <si>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</si>
  <si>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</si>
  <si>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</si>
  <si>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</si>
  <si>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</si>
  <si>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</si>
  <si>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</si>
  <si>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</si>
  <si>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</si>
  <si>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</si>
  <si>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</si>
  <si>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</si>
  <si>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</si>
  <si>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</si>
  <si>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</si>
  <si>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</si>
  <si>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</si>
  <si>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</si>
  <si>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</si>
  <si>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</si>
  <si>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</si>
  <si>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</si>
  <si>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</si>
  <si>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</si>
  <si>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</si>
  <si>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</si>
  <si>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</si>
  <si>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</si>
  <si>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</si>
  <si>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</si>
  <si>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</si>
  <si>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</si>
  <si>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</si>
  <si>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</si>
  <si>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</si>
  <si>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</si>
  <si>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</si>
  <si>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</si>
  <si>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</si>
  <si>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</si>
  <si>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</si>
  <si>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</si>
  <si>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</si>
  <si>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</si>
  <si>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</si>
  <si>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</si>
  <si>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</si>
  <si>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</si>
  <si>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</si>
  <si>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</si>
  <si>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</si>
  <si>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</si>
  <si>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</si>
  <si>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</si>
  <si>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</si>
  <si>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</si>
  <si>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</si>
  <si>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</si>
  <si>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</si>
  <si>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</si>
  <si>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</si>
  <si>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</si>
  <si>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</si>
  <si>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</si>
  <si>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</si>
  <si>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</si>
  <si>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</si>
  <si>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</si>
  <si>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</si>
  <si>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</si>
  <si>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</si>
  <si>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</si>
  <si>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</si>
  <si>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</si>
  <si>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</si>
  <si>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</si>
  <si>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</si>
  <si>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</si>
  <si>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</si>
  <si>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</si>
  <si>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</si>
  <si>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</si>
  <si>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</si>
  <si>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</si>
  <si>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</si>
  <si>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</si>
  <si>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</si>
  <si>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</si>
  <si>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</si>
  <si>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</si>
  <si>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</si>
  <si>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</si>
  <si>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</si>
  <si>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</si>
  <si>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</si>
  <si>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</si>
  <si>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</si>
  <si>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</si>
  <si>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</si>
  <si>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</si>
  <si>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</si>
  <si>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</si>
  <si>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</si>
  <si>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</si>
  <si>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</si>
  <si>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</si>
  <si>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</si>
  <si>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</si>
  <si>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</si>
  <si>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</si>
  <si>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</si>
  <si>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</si>
  <si>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</si>
  <si>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</si>
  <si>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</si>
  <si>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</si>
  <si>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</si>
  <si>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</si>
  <si>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</si>
  <si>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</si>
  <si>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</si>
  <si>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</si>
  <si>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</si>
  <si>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</si>
  <si>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</si>
  <si>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</si>
  <si>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</si>
  <si>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</si>
  <si>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</si>
  <si>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</si>
  <si>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</si>
  <si>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</si>
  <si>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</si>
  <si>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</si>
  <si>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</si>
  <si>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</si>
  <si>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</si>
  <si>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</si>
  <si>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</si>
  <si>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</si>
  <si>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</si>
  <si>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</si>
  <si>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</si>
  <si>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</si>
  <si>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</si>
  <si>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</si>
  <si>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</si>
  <si>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</si>
  <si>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</si>
  <si>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</si>
  <si>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</si>
  <si>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</si>
  <si>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</si>
  <si>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</si>
  <si>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</si>
  <si>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</si>
  <si>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</si>
  <si>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</si>
  <si>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</si>
  <si>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</si>
  <si>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</si>
  <si>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</si>
  <si>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</si>
  <si>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</si>
  <si>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</si>
  <si>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</si>
  <si>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</si>
  <si>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</si>
  <si>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</si>
  <si>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</si>
  <si>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</si>
  <si>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</si>
  <si>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</si>
  <si>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</si>
  <si>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</si>
  <si>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</si>
  <si>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</si>
  <si>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</si>
  <si>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</si>
  <si>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</si>
  <si>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</si>
  <si>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</si>
  <si>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</si>
  <si>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</si>
  <si>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</si>
  <si>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</si>
  <si>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</si>
  <si>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</si>
  <si>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</si>
  <si>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</si>
  <si>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</si>
  <si>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</si>
  <si>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</si>
  <si>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</si>
  <si>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</si>
  <si>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</si>
  <si>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</si>
  <si>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</si>
  <si>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</si>
  <si>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</si>
  <si>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</si>
  <si>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</si>
  <si>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</si>
  <si>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</si>
  <si>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</si>
  <si>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</si>
  <si>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</si>
  <si>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</si>
  <si>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</si>
  <si>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</si>
  <si>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</si>
  <si>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</si>
  <si>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</si>
  <si>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</si>
  <si>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</si>
  <si>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</si>
  <si>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</si>
  <si>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</si>
  <si>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</si>
  <si>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</si>
  <si>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</si>
  <si>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</si>
  <si>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</si>
  <si>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</si>
  <si>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</si>
  <si>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</si>
  <si>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</si>
  <si>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</si>
  <si>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</si>
  <si>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</si>
  <si>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</si>
  <si>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</si>
  <si>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</si>
  <si>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</si>
  <si>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</si>
  <si>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</si>
  <si>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</si>
  <si>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</si>
  <si>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</si>
  <si>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</si>
  <si>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</si>
  <si>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</si>
  <si>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</si>
  <si>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</si>
  <si>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</si>
  <si>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</si>
  <si>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</si>
  <si>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</si>
  <si>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</si>
  <si>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</si>
  <si>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</si>
  <si>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</si>
  <si>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</si>
  <si>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</si>
  <si>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</si>
  <si>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</si>
  <si>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</si>
  <si>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</si>
  <si>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</si>
  <si>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</si>
  <si>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</si>
  <si>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</si>
  <si>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</si>
  <si>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</si>
  <si>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</si>
  <si>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</si>
  <si>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</si>
  <si>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</si>
  <si>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</si>
  <si>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</si>
  <si>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</si>
  <si>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</si>
  <si>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</si>
  <si>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</si>
  <si>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</si>
  <si>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</si>
  <si>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</si>
  <si>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</si>
  <si>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</si>
  <si>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</si>
  <si>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</si>
  <si>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</si>
  <si>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</si>
  <si>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</si>
  <si>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</si>
  <si>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</si>
  <si>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</si>
  <si>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</si>
  <si>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</si>
  <si>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</si>
  <si>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</si>
  <si>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</si>
  <si>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</si>
  <si>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</si>
  <si>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</si>
  <si>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</si>
  <si>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</si>
  <si>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</si>
  <si>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</si>
  <si>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</si>
  <si>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</si>
  <si>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</si>
  <si>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</si>
  <si>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</si>
  <si>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</si>
  <si>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</si>
  <si>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</si>
  <si>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</si>
  <si>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</si>
  <si>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</si>
  <si>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</si>
  <si>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</si>
  <si>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</si>
  <si>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</si>
  <si>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</si>
  <si>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</si>
  <si>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</si>
  <si>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</si>
  <si>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</si>
  <si>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</si>
  <si>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</si>
  <si>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</si>
  <si>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</si>
  <si>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</si>
  <si>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</si>
  <si>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</si>
  <si>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</si>
  <si>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</si>
  <si>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</si>
  <si>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</si>
  <si>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</si>
  <si>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</si>
  <si>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</si>
  <si>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</si>
  <si>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</si>
  <si>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</si>
  <si>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</si>
  <si>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</si>
  <si>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</si>
  <si>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</si>
  <si>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</si>
  <si>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</si>
  <si>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</si>
  <si>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</si>
  <si>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</si>
  <si>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</si>
  <si>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</si>
  <si>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</si>
  <si>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</si>
  <si>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</si>
  <si>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</si>
  <si>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</si>
  <si>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</si>
  <si>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</si>
  <si>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</si>
  <si>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</si>
  <si>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</si>
  <si>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</si>
  <si>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</si>
  <si>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</si>
  <si>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</si>
  <si>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</si>
  <si>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</si>
  <si>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</si>
  <si>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</si>
  <si>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</si>
  <si>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</si>
  <si>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</si>
  <si>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</si>
  <si>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</si>
  <si>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</si>
  <si>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</si>
  <si>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</si>
  <si>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</si>
  <si>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</si>
  <si>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</si>
  <si>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</si>
  <si>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</si>
  <si>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</si>
  <si>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</si>
  <si>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</si>
  <si>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</si>
  <si>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</si>
  <si>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</si>
  <si>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</si>
  <si>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</si>
  <si>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</si>
  <si>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</si>
  <si>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</si>
  <si>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</si>
  <si>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</si>
  <si>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</si>
  <si>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</si>
  <si>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</si>
  <si>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</si>
  <si>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</si>
  <si>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</si>
  <si>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</si>
  <si>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</si>
  <si>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</si>
  <si>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</si>
  <si>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</si>
  <si>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</si>
  <si>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</si>
  <si>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</si>
  <si>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</si>
  <si>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</si>
  <si>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</si>
  <si>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</si>
  <si>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</si>
  <si>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</si>
  <si>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</si>
  <si>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</si>
  <si>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</si>
  <si>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</si>
  <si>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</si>
  <si>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</si>
  <si>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</si>
  <si>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</si>
  <si>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</si>
  <si>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</si>
  <si>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</si>
  <si>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</si>
  <si>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</si>
  <si>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</si>
  <si>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</si>
  <si>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</si>
  <si>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</si>
  <si>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</si>
  <si>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</si>
  <si>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</si>
  <si>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</si>
  <si>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</si>
  <si>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</si>
  <si>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</si>
  <si>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</si>
  <si>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</si>
  <si>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</si>
  <si>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</si>
  <si>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</si>
  <si>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</si>
  <si>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</si>
  <si>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</si>
  <si>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</si>
  <si>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</si>
  <si>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</si>
  <si>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</si>
  <si>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</si>
  <si>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</si>
  <si>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</si>
  <si>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</si>
  <si>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</si>
  <si>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</si>
  <si>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</si>
  <si>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</si>
  <si>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</si>
  <si>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</si>
  <si>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</si>
  <si>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</si>
  <si>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</si>
  <si>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</si>
  <si>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</si>
  <si>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</si>
  <si>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</si>
  <si>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</si>
  <si>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</si>
  <si>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</si>
  <si>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</si>
  <si>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</si>
  <si>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</si>
  <si>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</si>
  <si>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</si>
  <si>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</si>
  <si>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</si>
  <si>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</si>
  <si>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</si>
  <si>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</si>
  <si>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</si>
  <si>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</si>
  <si>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</si>
  <si>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</si>
  <si>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</si>
  <si>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</si>
  <si>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</si>
  <si>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</si>
  <si>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</si>
  <si>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</si>
  <si>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</si>
  <si>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</si>
  <si>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</si>
  <si>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</si>
  <si>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</si>
  <si>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</si>
  <si>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</si>
  <si>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</si>
  <si>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</si>
  <si>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</si>
  <si>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</si>
  <si>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</si>
  <si>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</si>
  <si>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</si>
  <si>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</si>
  <si>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</si>
  <si>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</si>
  <si>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</si>
  <si>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</si>
  <si>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</si>
  <si>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</si>
  <si>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</si>
  <si>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</si>
  <si>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</si>
  <si>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</si>
  <si>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</si>
  <si>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</si>
  <si>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</si>
  <si>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</si>
  <si>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</si>
  <si>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</si>
  <si>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</si>
  <si>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</si>
  <si>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</si>
  <si>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</si>
  <si>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</si>
  <si>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</si>
  <si>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</si>
  <si>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</si>
  <si>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</si>
  <si>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</si>
  <si>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</si>
  <si>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</si>
  <si>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</si>
  <si>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</si>
  <si>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</si>
  <si>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</si>
  <si>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</si>
  <si>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</si>
  <si>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</si>
  <si>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</si>
  <si>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</si>
  <si>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</si>
  <si>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</si>
  <si>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</si>
  <si>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</si>
  <si>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</si>
  <si>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</si>
  <si>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</si>
  <si>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</si>
  <si>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</si>
  <si>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</si>
  <si>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</si>
  <si>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</si>
  <si>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</si>
  <si>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</si>
  <si>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</si>
  <si>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</si>
  <si>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</si>
  <si>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</si>
  <si>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</si>
  <si>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</si>
  <si>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</si>
  <si>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</si>
  <si>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</si>
  <si>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</si>
  <si>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</si>
  <si>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</si>
  <si>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</si>
  <si>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</si>
  <si>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</si>
  <si>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</si>
  <si>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</si>
  <si>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</si>
  <si>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</si>
  <si>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</si>
  <si>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</si>
  <si>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</si>
  <si>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</si>
  <si>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</si>
  <si>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</si>
  <si>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</si>
  <si>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</si>
  <si>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</si>
  <si>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</si>
  <si>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</si>
  <si>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</si>
  <si>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</si>
  <si>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</si>
  <si>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</si>
  <si>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</si>
  <si>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</si>
  <si>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</si>
  <si>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</si>
  <si>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</si>
  <si>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</si>
  <si>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</si>
  <si>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</si>
  <si>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</si>
  <si>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</si>
  <si>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</si>
  <si>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</si>
  <si>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</si>
  <si>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</si>
  <si>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</si>
  <si>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</si>
  <si>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</si>
  <si>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</si>
  <si>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</si>
  <si>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</si>
  <si>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</si>
  <si>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</si>
  <si>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</si>
  <si>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</si>
  <si>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</si>
  <si>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</si>
  <si>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</si>
  <si>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</si>
  <si>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</si>
  <si>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</si>
  <si>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</si>
  <si>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</si>
  <si>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</si>
  <si>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</si>
  <si>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</si>
  <si>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</si>
  <si>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</si>
  <si>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</si>
  <si>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</si>
  <si>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</si>
  <si>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</si>
  <si>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</si>
  <si>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</si>
  <si>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</si>
  <si>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</si>
  <si>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</si>
  <si>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</si>
  <si>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</si>
  <si>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</si>
  <si>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</si>
  <si>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</si>
  <si>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</si>
  <si>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</si>
  <si>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</si>
  <si>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</si>
  <si>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</si>
  <si>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</si>
  <si>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</si>
  <si>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</si>
  <si>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</si>
  <si>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</si>
  <si>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</si>
  <si>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</si>
  <si>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</si>
  <si>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</si>
  <si>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</si>
  <si>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</si>
  <si>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</si>
  <si>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</si>
  <si>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</si>
  <si>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</si>
  <si>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</si>
  <si>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</si>
  <si>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</si>
  <si>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</si>
  <si>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</si>
  <si>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</si>
  <si>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</si>
  <si>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</si>
  <si>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</si>
  <si>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</si>
  <si>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</si>
  <si>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</si>
  <si>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</si>
  <si>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</si>
  <si>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</si>
  <si>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</si>
  <si>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</si>
  <si>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</si>
  <si>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</si>
  <si>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</si>
  <si>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</si>
  <si>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</si>
  <si>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</si>
  <si>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</si>
  <si>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</si>
  <si>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</si>
  <si>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</si>
  <si>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</si>
  <si>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</si>
  <si>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</si>
  <si>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</si>
  <si>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</si>
  <si>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</si>
  <si>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</si>
  <si>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</si>
  <si>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</si>
  <si>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</si>
  <si>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</si>
  <si>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</si>
  <si>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</si>
  <si>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</si>
  <si>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</si>
  <si>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</si>
  <si>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</si>
  <si>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</si>
  <si>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</si>
  <si>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</si>
  <si>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</si>
  <si>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</si>
  <si>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</si>
  <si>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</si>
  <si>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</si>
  <si>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</si>
  <si>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</si>
  <si>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</si>
  <si>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</si>
  <si>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</si>
  <si>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</si>
  <si>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</si>
  <si>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</si>
  <si>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</si>
  <si>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</si>
  <si>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</si>
  <si>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</si>
  <si>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</si>
  <si>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</si>
  <si>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</si>
  <si>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</si>
  <si>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</si>
  <si>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</si>
  <si>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</si>
  <si>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</si>
  <si>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</si>
  <si>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</si>
  <si>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</si>
  <si>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</si>
  <si>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</si>
  <si>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</si>
  <si>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</si>
  <si>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</si>
  <si>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</si>
  <si>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</si>
  <si>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</si>
  <si>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</si>
  <si>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</si>
  <si>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</si>
  <si>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</si>
  <si>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</si>
  <si>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</si>
  <si>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</si>
  <si>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</si>
  <si>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</si>
  <si>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</si>
  <si>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</si>
  <si>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</si>
  <si>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</si>
  <si>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</si>
  <si>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</si>
  <si>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</si>
  <si>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</si>
  <si>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</si>
  <si>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</si>
  <si>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</si>
  <si>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</si>
  <si>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</si>
  <si>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</si>
  <si>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</si>
  <si>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</si>
  <si>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</si>
  <si>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</si>
  <si>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</si>
  <si>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</si>
  <si>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</si>
  <si>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</si>
  <si>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</si>
  <si>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</si>
  <si>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</si>
  <si>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</si>
  <si>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</si>
  <si>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</si>
  <si>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</si>
  <si>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</si>
  <si>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</si>
  <si>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</si>
  <si>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</si>
  <si>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</si>
  <si>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</si>
  <si>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</si>
  <si>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</si>
  <si>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</si>
  <si>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</si>
  <si>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</si>
  <si>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</si>
  <si>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</si>
  <si>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</si>
  <si>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</si>
  <si>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</si>
  <si>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</si>
  <si>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</si>
  <si>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</si>
  <si>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</si>
  <si>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</si>
  <si>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</si>
  <si>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</si>
  <si>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</si>
  <si>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</si>
  <si>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</si>
  <si>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</si>
  <si>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</si>
  <si>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</si>
  <si>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</si>
  <si>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</si>
  <si>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</si>
  <si>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</si>
  <si>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</si>
  <si>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</si>
  <si>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</si>
  <si>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</si>
  <si>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</si>
  <si>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</si>
  <si>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</si>
  <si>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</si>
  <si>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</si>
  <si>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</si>
  <si>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</si>
  <si>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</si>
  <si>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</si>
  <si>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</si>
  <si>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</si>
  <si>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</si>
  <si>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</si>
  <si>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</si>
  <si>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</si>
  <si>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</si>
  <si>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</si>
  <si>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</si>
  <si>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</si>
  <si>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</si>
  <si>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</si>
  <si>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</si>
  <si>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</si>
  <si>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</si>
  <si>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</si>
  <si>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</si>
  <si>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</si>
  <si>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</si>
  <si>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</si>
  <si>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</si>
  <si>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</si>
  <si>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</si>
  <si>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</si>
  <si>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</si>
  <si>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</si>
  <si>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</si>
  <si>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</si>
  <si>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</si>
  <si>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</si>
  <si>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</si>
  <si>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</si>
  <si>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</si>
  <si>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</si>
  <si>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</si>
  <si>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</si>
  <si>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</si>
  <si>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</si>
  <si>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</si>
  <si>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</si>
  <si>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</si>
  <si>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</si>
  <si>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</si>
  <si>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</si>
  <si>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</si>
  <si>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</si>
  <si>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</si>
  <si>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</si>
  <si>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</si>
  <si>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</si>
  <si>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</si>
  <si>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</si>
  <si>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</si>
  <si>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</si>
  <si>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</si>
  <si>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</si>
  <si>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</si>
  <si>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</si>
  <si>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</si>
  <si>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</si>
  <si>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</si>
  <si>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</si>
  <si>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</si>
  <si>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</si>
  <si>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</si>
  <si>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</si>
  <si>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</si>
  <si>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</si>
  <si>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</si>
  <si>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</si>
  <si>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</si>
  <si>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</si>
  <si>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</si>
  <si>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</si>
  <si>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</si>
  <si>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</si>
  <si>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</si>
  <si>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</si>
  <si>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</si>
  <si>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</si>
  <si>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</si>
  <si>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</si>
  <si>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</si>
  <si>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</si>
  <si>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</si>
  <si>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</si>
  <si>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</si>
  <si>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</si>
  <si>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</si>
  <si>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</si>
  <si>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</si>
  <si>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</si>
  <si>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</si>
  <si>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</si>
  <si>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</si>
  <si>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</si>
  <si>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</si>
  <si>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</si>
  <si>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</si>
  <si>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</si>
  <si>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</si>
  <si>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</si>
  <si>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</si>
  <si>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</si>
  <si>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</si>
  <si>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</si>
  <si>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</si>
  <si>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</si>
  <si>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</si>
  <si>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</si>
  <si>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</si>
  <si>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</si>
  <si>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</si>
  <si>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</si>
  <si>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</si>
  <si>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</si>
  <si>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</si>
  <si>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</si>
  <si>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</si>
  <si>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</si>
  <si>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</si>
  <si>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</si>
  <si>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</si>
  <si>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</si>
  <si>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</si>
  <si>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</si>
  <si>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</si>
  <si>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</si>
  <si>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</si>
  <si>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</si>
  <si>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</si>
  <si>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</si>
  <si>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</si>
  <si>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</si>
  <si>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</si>
  <si>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</si>
  <si>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</si>
  <si>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</si>
  <si>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</si>
  <si>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</si>
  <si>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</si>
  <si>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</si>
  <si>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</si>
  <si>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</si>
  <si>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</si>
  <si>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</si>
  <si>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</si>
  <si>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</si>
  <si>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</si>
  <si>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</si>
  <si>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</si>
  <si>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</si>
  <si>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</si>
  <si>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</si>
  <si>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</si>
  <si>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</si>
  <si>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</si>
  <si>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</si>
  <si>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</si>
  <si>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</si>
  <si>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</si>
  <si>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</si>
  <si>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</si>
  <si>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</si>
  <si>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</si>
  <si>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</si>
  <si>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</si>
  <si>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</si>
  <si>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</si>
  <si>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</si>
  <si>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</si>
  <si>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</si>
  <si>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</si>
  <si>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</si>
  <si>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</si>
  <si>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</si>
  <si>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</si>
  <si>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</si>
  <si>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</si>
  <si>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</si>
  <si>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</si>
  <si>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</si>
  <si>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</si>
  <si>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</si>
  <si>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</si>
  <si>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</si>
  <si>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</si>
  <si>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</si>
  <si>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</si>
  <si>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</si>
  <si>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</si>
  <si>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</si>
  <si>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</si>
  <si>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</si>
  <si>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</si>
  <si>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</si>
  <si>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</si>
  <si>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</si>
  <si>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</si>
  <si>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</si>
  <si>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</si>
  <si>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</si>
  <si>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</si>
  <si>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</si>
  <si>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</si>
  <si>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</si>
  <si>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</si>
  <si>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</si>
  <si>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</si>
  <si>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</si>
  <si>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</si>
  <si>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</si>
  <si>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</si>
  <si>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</si>
  <si>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</si>
  <si>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</si>
  <si>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</si>
  <si>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</si>
  <si>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</si>
  <si>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</si>
  <si>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</si>
  <si>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</si>
  <si>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</si>
  <si>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</si>
  <si>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</si>
  <si>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</si>
  <si>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</si>
  <si>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</si>
  <si>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</si>
  <si>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</si>
  <si>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</si>
  <si>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</si>
  <si>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</si>
  <si>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</si>
  <si>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</si>
  <si>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</si>
  <si>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</si>
  <si>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</si>
  <si>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</si>
  <si>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</si>
  <si>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</si>
  <si>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</si>
  <si>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</si>
  <si>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</si>
  <si>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</si>
  <si>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</si>
  <si>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</si>
  <si>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</si>
  <si>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</si>
  <si>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</si>
  <si>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</si>
  <si>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</si>
  <si>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</si>
  <si>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</si>
  <si>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</si>
  <si>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</si>
  <si>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</si>
  <si>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</si>
  <si>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</si>
  <si>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</si>
  <si>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</si>
  <si>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</si>
  <si>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</si>
  <si>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</si>
  <si>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</si>
  <si>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</si>
  <si>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</si>
  <si>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</si>
  <si>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</si>
  <si>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</si>
  <si>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</si>
  <si>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</si>
  <si>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</si>
  <si>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</si>
  <si>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</si>
  <si>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</si>
  <si>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</si>
  <si>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</si>
  <si>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</si>
  <si>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</si>
  <si>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</si>
  <si>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</si>
  <si>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</si>
  <si>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</si>
  <si>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</si>
  <si>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</si>
  <si>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</si>
  <si>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</si>
  <si>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</si>
  <si>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</si>
  <si>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</si>
  <si>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</si>
  <si>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</si>
  <si>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</si>
  <si>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</si>
  <si>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</si>
  <si>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</si>
  <si>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</si>
  <si>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</si>
  <si>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</si>
  <si>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</si>
  <si>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</si>
  <si>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</si>
  <si>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</si>
  <si>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</si>
  <si>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</si>
  <si>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</si>
  <si>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</si>
  <si>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</si>
  <si>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</si>
  <si>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</si>
  <si>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</si>
  <si>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</si>
  <si>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</si>
  <si>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</si>
  <si>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</si>
  <si>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</si>
  <si>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</si>
  <si>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</si>
  <si>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</si>
  <si>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</si>
  <si>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</si>
  <si>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</si>
  <si>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</si>
  <si>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</si>
  <si>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</si>
  <si>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</si>
  <si>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</si>
  <si>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</si>
  <si>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</si>
  <si>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</si>
  <si>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</si>
  <si>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</si>
  <si>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</si>
  <si>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</si>
  <si>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</si>
  <si>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</si>
  <si>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</si>
  <si>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</si>
  <si>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</si>
  <si>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</si>
  <si>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</si>
  <si>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</si>
  <si>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</si>
  <si>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</si>
  <si>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</si>
  <si>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</si>
  <si>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</si>
  <si>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</si>
  <si>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</si>
  <si>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</si>
  <si>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</si>
  <si>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</si>
  <si>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</si>
  <si>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</si>
  <si>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</si>
  <si>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</si>
  <si>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</si>
  <si>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</si>
  <si>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</si>
  <si>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</si>
  <si>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</si>
  <si>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</si>
  <si>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</si>
  <si>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</si>
  <si>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</si>
  <si>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</si>
  <si>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</si>
  <si>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</si>
  <si>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</si>
  <si>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</si>
  <si>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</si>
  <si>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</si>
  <si>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</si>
  <si>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</si>
  <si>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</si>
  <si>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</si>
  <si>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</si>
  <si>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</si>
  <si>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</si>
  <si>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</si>
  <si>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</si>
  <si>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</si>
  <si>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</si>
  <si>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</si>
  <si>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</si>
  <si>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</si>
  <si>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</si>
  <si>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</si>
  <si>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</si>
  <si>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</si>
  <si>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</si>
  <si>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</si>
  <si>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</si>
  <si>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</si>
  <si>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</si>
  <si>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</si>
  <si>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</si>
  <si>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</si>
  <si>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</si>
  <si>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</si>
  <si>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</si>
  <si>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</si>
  <si>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</si>
  <si>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</si>
  <si>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</si>
  <si>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</si>
  <si>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</si>
  <si>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</si>
  <si>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</si>
  <si>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</si>
  <si>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</si>
  <si>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</si>
  <si>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</si>
  <si>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</si>
  <si>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</si>
  <si>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</si>
  <si>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</si>
  <si>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</si>
  <si>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</si>
  <si>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</si>
  <si>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</si>
  <si>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</si>
  <si>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</si>
  <si>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</si>
  <si>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</si>
  <si>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</si>
  <si>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</si>
  <si>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</si>
  <si>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</si>
  <si>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</si>
  <si>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</si>
  <si>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</si>
  <si>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</si>
  <si>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</si>
  <si>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</si>
  <si>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</si>
  <si>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</si>
  <si>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</si>
  <si>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</si>
  <si>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</si>
  <si>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</si>
  <si>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</si>
  <si>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</si>
  <si>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</si>
  <si>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</si>
  <si>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</si>
  <si>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</si>
  <si>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</si>
  <si>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</si>
  <si>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</si>
  <si>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</si>
  <si>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</si>
  <si>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</si>
  <si>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</si>
  <si>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</si>
  <si>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</si>
  <si>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</si>
  <si>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</si>
  <si>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</si>
  <si>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</si>
  <si>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</si>
  <si>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</si>
  <si>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</si>
  <si>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</si>
  <si>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</si>
  <si>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</si>
  <si>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</si>
  <si>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</si>
  <si>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</si>
  <si>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</si>
  <si>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</si>
  <si>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</si>
  <si>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</si>
  <si>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</si>
  <si>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</si>
  <si>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</si>
  <si>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</si>
  <si>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</si>
  <si>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</si>
  <si>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</si>
  <si>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</si>
  <si>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</si>
  <si>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</si>
  <si>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</si>
  <si>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</si>
  <si>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</si>
  <si>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</si>
  <si>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</si>
  <si>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</si>
  <si>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</si>
  <si>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</si>
  <si>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</si>
  <si>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</si>
  <si>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</si>
  <si>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</si>
  <si>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</si>
  <si>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</si>
  <si>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</si>
  <si>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</si>
  <si>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</si>
  <si>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</si>
  <si>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</si>
  <si>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</si>
  <si>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</si>
  <si>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</si>
  <si>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</si>
  <si>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</si>
  <si>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</si>
  <si>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</si>
  <si>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</si>
  <si>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</si>
  <si>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</si>
  <si>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</si>
  <si>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</si>
  <si>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</si>
  <si>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</si>
  <si>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</si>
  <si>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</si>
  <si>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</si>
  <si>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</si>
  <si>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</si>
  <si>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</si>
  <si>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</si>
  <si>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</si>
  <si>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</si>
  <si>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</si>
  <si>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</si>
  <si>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</si>
  <si>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</si>
  <si>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</si>
  <si>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</si>
  <si>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</si>
  <si>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</si>
  <si>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</si>
  <si>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</si>
  <si>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</si>
  <si>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</si>
  <si>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</si>
  <si>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</si>
  <si>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</si>
  <si>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</si>
  <si>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</si>
  <si>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</si>
  <si>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</si>
  <si>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</si>
  <si>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</si>
  <si>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</si>
  <si>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</si>
  <si>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</si>
  <si>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</si>
  <si>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</si>
  <si>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</si>
  <si>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</si>
  <si>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</si>
  <si>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</si>
  <si>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</si>
  <si>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</si>
  <si>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</si>
  <si>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</si>
  <si>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</si>
  <si>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</si>
  <si>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</si>
  <si>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</si>
  <si>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</si>
  <si>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</si>
  <si>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</si>
  <si>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</si>
  <si>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</si>
  <si>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</si>
  <si>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</si>
  <si>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</si>
  <si>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</si>
  <si>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</si>
  <si>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</si>
  <si>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</si>
  <si>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</si>
  <si>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</si>
  <si>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</si>
  <si>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</si>
  <si>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</si>
  <si>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</si>
  <si>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</si>
  <si>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</si>
  <si>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</si>
  <si>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</si>
  <si>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</si>
  <si>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</si>
  <si>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</si>
  <si>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</si>
  <si>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</si>
  <si>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</si>
  <si>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</si>
  <si>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</si>
  <si>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</si>
  <si>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</si>
  <si>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</si>
  <si>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</si>
  <si>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</si>
  <si>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</si>
  <si>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</si>
  <si>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</si>
  <si>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</si>
  <si>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</si>
  <si>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</si>
  <si>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</si>
  <si>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</si>
  <si>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</si>
  <si>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</si>
  <si>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</si>
  <si>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</si>
  <si>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</si>
  <si>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</si>
  <si>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</si>
  <si>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</si>
  <si>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</si>
  <si>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</si>
  <si>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</si>
  <si>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</si>
  <si>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</si>
  <si>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</si>
  <si>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</si>
  <si>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</si>
  <si>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</si>
  <si>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</si>
  <si>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</si>
  <si>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</si>
  <si>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</si>
  <si>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</si>
  <si>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</si>
  <si>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</si>
  <si>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</si>
  <si>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</si>
  <si>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</si>
  <si>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</si>
  <si>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</si>
  <si>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</si>
  <si>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</si>
  <si>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</si>
  <si>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</si>
  <si>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</si>
  <si>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</si>
  <si>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</si>
  <si>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</si>
  <si>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</si>
  <si>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</si>
  <si>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</si>
  <si>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</si>
  <si>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</si>
  <si>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</si>
  <si>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</si>
  <si>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</si>
  <si>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</si>
  <si>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</si>
  <si>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</si>
  <si>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</si>
  <si>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</si>
  <si>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</si>
  <si>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</si>
  <si>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</si>
  <si>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</si>
  <si>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</si>
  <si>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</si>
  <si>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</si>
  <si>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</si>
  <si>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</si>
  <si>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</si>
  <si>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</si>
  <si>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</si>
  <si>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</si>
  <si>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</si>
  <si>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</si>
  <si>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</si>
  <si>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</si>
  <si>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</si>
  <si>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</si>
  <si>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</si>
  <si>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</si>
  <si>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</si>
  <si>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</si>
  <si>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</si>
  <si>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</si>
  <si>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</si>
  <si>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</si>
  <si>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</si>
  <si>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</si>
  <si>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</si>
  <si>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</si>
  <si>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</si>
  <si>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</si>
  <si>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</si>
  <si>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</si>
  <si>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</si>
  <si>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</si>
  <si>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</si>
  <si>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</si>
  <si>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</si>
  <si>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</si>
  <si>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</si>
  <si>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</si>
  <si>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</si>
  <si>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</si>
  <si>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</si>
  <si>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</si>
  <si>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</si>
  <si>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</si>
  <si>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</si>
  <si>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</si>
  <si>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</si>
  <si>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</si>
  <si>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</si>
  <si>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</si>
  <si>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</si>
  <si>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</si>
  <si>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</si>
  <si>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</si>
  <si>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</si>
  <si>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</si>
  <si>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</si>
  <si>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</si>
  <si>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</si>
  <si>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</si>
  <si>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</si>
  <si>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</si>
  <si>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</si>
  <si>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</si>
  <si>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</si>
  <si>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</si>
  <si>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</si>
  <si>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</si>
  <si>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</si>
  <si>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</si>
  <si>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</si>
  <si>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</si>
  <si>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</si>
  <si>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</si>
  <si>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</si>
  <si>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</si>
  <si>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</si>
  <si>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</si>
  <si>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</si>
  <si>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</si>
  <si>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</si>
  <si>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</si>
  <si>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</si>
  <si>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</si>
  <si>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</si>
  <si>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</si>
  <si>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</si>
  <si>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</si>
  <si>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</si>
  <si>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</si>
  <si>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</si>
  <si>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</si>
  <si>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</si>
  <si>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</si>
  <si>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</si>
  <si>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</si>
  <si>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</si>
  <si>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</si>
  <si>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</si>
  <si>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</si>
  <si>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</si>
  <si>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</si>
  <si>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</si>
  <si>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</si>
  <si>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</si>
  <si>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</si>
  <si>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</si>
  <si>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</si>
  <si>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</si>
  <si>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</si>
  <si>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</si>
  <si>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</si>
  <si>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</si>
  <si>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</si>
  <si>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</si>
  <si>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</si>
  <si>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</si>
  <si>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</si>
  <si>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</si>
  <si>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</si>
  <si>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</si>
  <si>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</si>
  <si>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</si>
  <si>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</si>
  <si>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</si>
  <si>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</si>
  <si>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</si>
  <si>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</si>
  <si>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</si>
  <si>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</si>
  <si>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</si>
  <si>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</si>
  <si>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</si>
  <si>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</si>
  <si>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</si>
  <si>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</si>
  <si>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</si>
  <si>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</si>
  <si>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</si>
  <si>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</si>
  <si>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</si>
  <si>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</si>
  <si>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</si>
  <si>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</si>
  <si>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</si>
  <si>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</si>
  <si>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</si>
  <si>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</si>
  <si>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</si>
  <si>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</si>
  <si>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</si>
  <si>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</si>
  <si>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</si>
  <si>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</si>
  <si>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</si>
  <si>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</si>
  <si>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</si>
  <si>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</si>
  <si>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</si>
  <si>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</si>
  <si>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</si>
  <si>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</si>
  <si>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</si>
  <si>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</si>
  <si>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</si>
  <si>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</si>
  <si>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</si>
  <si>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</si>
  <si>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</si>
  <si>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</si>
  <si>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</si>
  <si>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</si>
  <si>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</si>
  <si>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</si>
  <si>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</si>
  <si>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</si>
  <si>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</si>
  <si>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</si>
  <si>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</si>
  <si>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</si>
  <si>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</si>
  <si>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</si>
  <si>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</si>
  <si>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</si>
  <si>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</si>
  <si>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</si>
  <si>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</si>
  <si>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</si>
  <si>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</si>
  <si>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</si>
  <si>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</si>
  <si>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</si>
  <si>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</si>
  <si>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</si>
  <si>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</si>
  <si>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</si>
  <si>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</si>
  <si>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</si>
  <si>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</si>
  <si>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</si>
  <si>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</si>
  <si>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</si>
  <si>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</si>
  <si>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</si>
  <si>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</si>
  <si>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</si>
  <si>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</si>
  <si>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</si>
  <si>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</si>
  <si>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</si>
  <si>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</si>
  <si>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</si>
  <si>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</si>
  <si>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</si>
  <si>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</si>
  <si>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</si>
  <si>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</si>
  <si>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</si>
  <si>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</si>
  <si>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</si>
  <si>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</si>
  <si>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</si>
  <si>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</si>
  <si>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</si>
  <si>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</si>
  <si>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</si>
  <si>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</si>
  <si>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</si>
  <si>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</si>
  <si>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</si>
  <si>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</si>
  <si>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</si>
  <si>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</si>
  <si>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</si>
  <si>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</si>
  <si>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</si>
  <si>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</si>
  <si>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</si>
  <si>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</si>
  <si>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</si>
  <si>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</si>
  <si>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</si>
  <si>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</si>
  <si>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</si>
  <si>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</si>
  <si>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</si>
  <si>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</si>
  <si>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</si>
  <si>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</si>
  <si>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</si>
  <si>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</si>
  <si>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</si>
  <si>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</si>
  <si>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</si>
  <si>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</si>
  <si>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</si>
  <si>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</si>
  <si>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</si>
  <si>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</si>
  <si>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</si>
  <si>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</si>
  <si>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</si>
  <si>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</si>
  <si>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</si>
  <si>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</si>
  <si>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</si>
  <si>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</si>
  <si>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</si>
  <si>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</si>
  <si>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</si>
  <si>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</si>
  <si>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</si>
  <si>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</si>
  <si>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</si>
  <si>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</si>
  <si>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</si>
  <si>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</si>
  <si>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</si>
  <si>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</si>
  <si>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</si>
  <si>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</si>
  <si>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</si>
  <si>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</si>
  <si>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</si>
  <si>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</si>
  <si>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</si>
  <si>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</si>
  <si>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</si>
  <si>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</si>
  <si>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</si>
  <si>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</si>
  <si>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</si>
  <si>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</si>
  <si>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</si>
  <si>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</si>
  <si>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</si>
  <si>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</si>
  <si>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</si>
  <si>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</si>
  <si>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</si>
  <si>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</si>
  <si>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</si>
  <si>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</si>
  <si>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</si>
  <si>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</si>
  <si>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</si>
  <si>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</si>
  <si>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</si>
  <si>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</si>
  <si>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</si>
  <si>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</si>
  <si>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</si>
  <si>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</si>
  <si>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</si>
  <si>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</si>
  <si>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</si>
  <si>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</si>
  <si>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</si>
  <si>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</si>
  <si>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</si>
  <si>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</si>
  <si>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</si>
  <si>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</si>
  <si>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</si>
  <si>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</si>
  <si>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</si>
  <si>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</si>
  <si>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</si>
  <si>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</si>
  <si>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</si>
  <si>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</si>
  <si>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</si>
  <si>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</si>
  <si>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</si>
  <si>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</si>
  <si>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</si>
  <si>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</si>
  <si>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</si>
  <si>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</si>
  <si>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</si>
  <si>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</si>
  <si>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</si>
  <si>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</si>
  <si>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</si>
  <si>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</si>
  <si>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</si>
  <si>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</si>
  <si>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</si>
  <si>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</si>
  <si>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</si>
  <si>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</si>
  <si>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</si>
  <si>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</si>
  <si>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</si>
  <si>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</si>
  <si>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</si>
  <si>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</si>
  <si>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</si>
  <si>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</si>
  <si>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</si>
  <si>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</si>
  <si>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</si>
  <si>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</si>
  <si>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</si>
  <si>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</si>
  <si>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</si>
  <si>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</si>
  <si>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</si>
  <si>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</si>
  <si>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</si>
  <si>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</si>
  <si>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</si>
  <si>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</si>
  <si>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</si>
  <si>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</si>
  <si>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</si>
  <si>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</si>
  <si>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</si>
  <si>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</si>
  <si>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</si>
  <si>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</si>
  <si>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</si>
  <si>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</si>
  <si>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</si>
  <si>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</si>
  <si>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</si>
  <si>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</si>
  <si>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</si>
  <si>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</si>
  <si>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</si>
  <si>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</si>
  <si>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</si>
  <si>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</si>
  <si>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</si>
  <si>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</si>
  <si>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</si>
  <si>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</si>
  <si>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</si>
  <si>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</si>
  <si>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</si>
  <si>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</si>
  <si>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</si>
  <si>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</si>
  <si>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</si>
  <si>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</si>
  <si>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</si>
  <si>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</si>
  <si>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</si>
  <si>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</si>
  <si>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</si>
  <si>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</si>
  <si>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</si>
  <si>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</si>
  <si>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</si>
  <si>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</si>
  <si>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</si>
  <si>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</si>
  <si>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</si>
  <si>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</si>
  <si>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</si>
  <si>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</si>
  <si>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</si>
  <si>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</si>
  <si>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</si>
  <si>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</si>
  <si>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</si>
  <si>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</si>
  <si>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</si>
  <si>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</si>
  <si>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</si>
  <si>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</si>
  <si>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</si>
  <si>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</si>
  <si>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</si>
  <si>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</si>
  <si>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</si>
  <si>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</si>
  <si>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</si>
  <si>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</si>
  <si>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</si>
  <si>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</si>
  <si>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</si>
  <si>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</si>
  <si>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</si>
  <si>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</si>
  <si>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</si>
  <si>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</si>
  <si>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</si>
  <si>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</si>
  <si>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</si>
  <si>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</si>
  <si>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</si>
  <si>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</si>
  <si>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</si>
  <si>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</si>
  <si>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</si>
  <si>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</si>
  <si>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</si>
  <si>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</si>
  <si>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</si>
  <si>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</si>
  <si>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</si>
  <si>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</si>
  <si>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</si>
  <si>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</si>
  <si>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</si>
  <si>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</si>
  <si>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</si>
  <si>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</si>
  <si>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</si>
  <si>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</si>
  <si>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</si>
  <si>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</si>
  <si>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</si>
  <si>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</si>
  <si>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</si>
  <si>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</si>
  <si>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</si>
  <si>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</si>
  <si>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</si>
  <si>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</si>
  <si>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</si>
  <si>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</si>
  <si>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</si>
  <si>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</si>
  <si>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</si>
  <si>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</si>
  <si>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</si>
  <si>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</si>
  <si>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</si>
  <si>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</si>
  <si>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</si>
  <si>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</si>
  <si>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</si>
  <si>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</si>
  <si>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</si>
  <si>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</si>
  <si>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</si>
  <si>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</si>
  <si>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</si>
  <si>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</si>
  <si>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</si>
  <si>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</si>
  <si>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</si>
  <si>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</si>
  <si>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</si>
  <si>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</si>
  <si>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</si>
  <si>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</si>
  <si>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</si>
  <si>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</si>
  <si>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</si>
  <si>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</si>
  <si>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</si>
  <si>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</si>
  <si>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</si>
  <si>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</si>
  <si>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</si>
  <si>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</si>
  <si>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</si>
  <si>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</si>
  <si>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</si>
  <si>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</si>
  <si>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</si>
  <si>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</si>
  <si>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</si>
  <si>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</si>
  <si>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</si>
  <si>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</si>
  <si>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</si>
  <si>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</si>
  <si>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</si>
  <si>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</si>
  <si>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</si>
  <si>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</si>
  <si>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</si>
  <si>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</si>
  <si>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</si>
  <si>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</si>
  <si>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</si>
  <si>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</si>
  <si>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</si>
  <si>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</si>
  <si>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</si>
  <si>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</si>
  <si>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</si>
  <si>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</si>
  <si>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</si>
  <si>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</si>
  <si>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</si>
  <si>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</si>
  <si>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</si>
  <si>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</si>
  <si>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</si>
  <si>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</si>
  <si>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</si>
  <si>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</si>
  <si>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</si>
  <si>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</si>
  <si>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</si>
  <si>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</si>
  <si>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</si>
  <si>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</si>
  <si>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</si>
  <si>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</si>
  <si>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</si>
  <si>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</si>
  <si>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</si>
  <si>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</si>
  <si>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</si>
  <si>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</si>
  <si>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</si>
  <si>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</si>
  <si>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</si>
  <si>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</si>
  <si>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</si>
  <si>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</si>
  <si>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</si>
  <si>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</si>
  <si>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</si>
  <si>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</si>
  <si>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</si>
  <si>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</si>
  <si>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</si>
  <si>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</si>
  <si>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</si>
  <si>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</si>
  <si>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</si>
  <si>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</si>
  <si>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</si>
  <si>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</si>
  <si>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</si>
  <si>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</si>
  <si>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</si>
  <si>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</si>
  <si>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</si>
  <si>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</si>
  <si>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</si>
  <si>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</si>
  <si>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</si>
  <si>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</si>
  <si>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</si>
  <si>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</si>
  <si>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</si>
  <si>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</si>
  <si>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</si>
  <si>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</si>
  <si>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</si>
  <si>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</si>
  <si>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</si>
  <si>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</si>
  <si>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</si>
  <si>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</si>
  <si>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</si>
  <si>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</si>
  <si>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</si>
  <si>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</si>
  <si>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</si>
  <si>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</si>
  <si>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</si>
  <si>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</si>
  <si>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</si>
  <si>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</si>
  <si>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</si>
  <si>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</si>
  <si>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</si>
  <si>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</si>
  <si>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</si>
  <si>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</si>
  <si>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</si>
  <si>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</si>
  <si>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</si>
  <si>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</si>
  <si>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</si>
  <si>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</si>
  <si>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</si>
  <si>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</si>
  <si>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</si>
  <si>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</si>
  <si>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</si>
  <si>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</si>
  <si>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</si>
  <si>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</si>
  <si>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</si>
  <si>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</si>
  <si>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</si>
  <si>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</si>
  <si>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</si>
  <si>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</si>
  <si>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</si>
  <si>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</si>
  <si>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</si>
  <si>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</si>
  <si>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</si>
  <si>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</si>
  <si>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</si>
  <si>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</si>
  <si>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</si>
  <si>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</si>
  <si>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</si>
  <si>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</si>
  <si>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</si>
  <si>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</si>
  <si>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</si>
  <si>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</si>
  <si>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</si>
  <si>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</si>
  <si>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</si>
  <si>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</si>
  <si>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</si>
  <si>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</si>
  <si>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</si>
  <si>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</si>
  <si>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</si>
  <si>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</si>
  <si>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</si>
  <si>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</si>
  <si>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</si>
  <si>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</si>
  <si>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</si>
  <si>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</si>
  <si>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</si>
  <si>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</si>
  <si>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</si>
  <si>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</si>
  <si>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</si>
  <si>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</si>
  <si>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</si>
  <si>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</si>
  <si>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</si>
  <si>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</si>
  <si>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</si>
  <si>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</si>
  <si>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</si>
  <si>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</si>
  <si>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</si>
  <si>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</si>
  <si>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</si>
  <si>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</si>
  <si>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</si>
  <si>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</si>
  <si>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</si>
  <si>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</si>
  <si>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</si>
  <si>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</si>
  <si>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</si>
  <si>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</si>
  <si>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</si>
  <si>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</si>
  <si>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</si>
  <si>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</si>
  <si>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</si>
  <si>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</si>
  <si>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</si>
  <si>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</si>
  <si>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</si>
  <si>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</si>
  <si>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</si>
  <si>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</si>
  <si>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</si>
  <si>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</si>
  <si>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</si>
  <si>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</si>
  <si>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</si>
  <si>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</si>
  <si>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</si>
  <si>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</si>
  <si>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</si>
  <si>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</si>
  <si>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</si>
  <si>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</si>
  <si>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</si>
  <si>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</si>
  <si>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</si>
  <si>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</si>
  <si>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</si>
  <si>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</si>
  <si>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</si>
  <si>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</si>
  <si>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</si>
  <si>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</si>
  <si>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</si>
  <si>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</si>
  <si>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</si>
  <si>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</si>
  <si>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</si>
  <si>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</si>
  <si>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</si>
  <si>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</si>
  <si>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</si>
  <si>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</si>
  <si>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</si>
  <si>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</si>
  <si>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</si>
  <si>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</si>
  <si>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</si>
  <si>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</si>
  <si>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</si>
  <si>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</si>
  <si>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</si>
  <si>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</si>
  <si>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</si>
  <si>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</si>
  <si>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</si>
  <si>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</si>
  <si>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</si>
  <si>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</si>
  <si>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</si>
  <si>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</si>
  <si>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</si>
  <si>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</si>
  <si>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</si>
  <si>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</si>
  <si>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</si>
  <si>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</si>
  <si>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</si>
  <si>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</si>
  <si>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</si>
  <si>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</si>
  <si>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</si>
  <si>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</si>
  <si>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</si>
  <si>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</si>
  <si>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</si>
  <si>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</si>
  <si>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</si>
  <si>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</si>
  <si>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</si>
  <si>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</si>
  <si>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</si>
  <si>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</si>
  <si>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</si>
  <si>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</si>
  <si>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</si>
  <si>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</si>
  <si>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</si>
  <si>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</si>
  <si>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</si>
  <si>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</si>
  <si>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</si>
  <si>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</si>
  <si>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</si>
  <si>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</si>
  <si>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</si>
  <si>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</si>
  <si>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</si>
  <si>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</si>
  <si>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</si>
  <si>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</si>
  <si>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</si>
  <si>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</si>
  <si>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</si>
  <si>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</si>
  <si>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</si>
  <si>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</si>
  <si>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</si>
  <si>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</si>
  <si>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</si>
  <si>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</si>
  <si>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</si>
  <si>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</si>
  <si>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</si>
  <si>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</si>
  <si>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</si>
  <si>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</si>
  <si>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</si>
  <si>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</si>
  <si>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</si>
  <si>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</si>
  <si>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</si>
  <si>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</si>
  <si>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</si>
  <si>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</si>
  <si>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</si>
  <si>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</si>
  <si>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</si>
  <si>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</si>
  <si>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</si>
  <si>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</si>
  <si>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</si>
  <si>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</si>
  <si>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</si>
  <si>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</si>
  <si>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</si>
  <si>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</si>
  <si>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</si>
  <si>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</si>
  <si>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</si>
  <si>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</si>
  <si>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</si>
  <si>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</si>
  <si>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</si>
  <si>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</si>
  <si>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</si>
  <si>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</si>
  <si>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</si>
  <si>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</si>
  <si>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</si>
  <si>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</si>
  <si>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</si>
  <si>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</si>
  <si>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</si>
  <si>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</si>
  <si>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</si>
  <si>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</si>
  <si>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</si>
  <si>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</si>
  <si>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</si>
  <si>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</si>
  <si>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</si>
  <si>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</si>
  <si>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</si>
  <si>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</si>
  <si>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</si>
  <si>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</si>
  <si>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</si>
  <si>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</si>
  <si>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</si>
  <si>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</si>
  <si>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</si>
  <si>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</si>
  <si>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</si>
  <si>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</si>
  <si>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</si>
  <si>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</si>
  <si>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</si>
  <si>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</si>
  <si>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</si>
  <si>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</si>
  <si>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</si>
  <si>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</si>
  <si>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</si>
  <si>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</si>
  <si>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</si>
  <si>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</si>
  <si>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</si>
  <si>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</si>
  <si>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</si>
  <si>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</si>
  <si>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</si>
  <si>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</si>
  <si>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</si>
  <si>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</si>
  <si>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</si>
  <si>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</si>
  <si>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</si>
  <si>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</si>
  <si>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</si>
  <si>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</si>
  <si>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</si>
  <si>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</si>
  <si>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</si>
  <si>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</si>
  <si>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</si>
  <si>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</si>
  <si>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</si>
  <si>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</si>
  <si>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</si>
  <si>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</si>
  <si>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</si>
  <si>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</si>
  <si>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</si>
  <si>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</si>
  <si>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</si>
  <si>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</si>
  <si>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</si>
  <si>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</si>
  <si>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</si>
  <si>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</si>
  <si>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</si>
  <si>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</si>
  <si>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</si>
  <si>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</si>
  <si>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</si>
  <si>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</si>
  <si>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</si>
  <si>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</si>
  <si>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</si>
  <si>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</si>
  <si>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</si>
  <si>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</si>
  <si>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</si>
  <si>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</si>
  <si>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</si>
  <si>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</si>
  <si>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</si>
  <si>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</si>
  <si>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</si>
  <si>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</si>
  <si>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</si>
  <si>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</si>
  <si>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</si>
  <si>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</si>
  <si>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</si>
  <si>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</si>
  <si>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</si>
  <si>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</si>
  <si>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</si>
  <si>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</si>
  <si>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</si>
  <si>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</si>
  <si>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</si>
  <si>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</si>
  <si>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</si>
  <si>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</si>
  <si>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</si>
  <si>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</si>
  <si>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</si>
  <si>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</si>
  <si>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</si>
  <si>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</si>
  <si>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</si>
  <si>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</si>
  <si>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</si>
  <si>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</si>
  <si>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</si>
  <si>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</si>
  <si>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</si>
  <si>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</si>
  <si>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</si>
  <si>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</si>
  <si>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</si>
  <si>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</si>
  <si>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</si>
  <si>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</si>
  <si>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</si>
  <si>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</si>
  <si>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</si>
  <si>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</si>
  <si>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</si>
  <si>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</si>
  <si>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</si>
  <si>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</si>
  <si>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</si>
  <si>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</si>
  <si>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</si>
  <si>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</si>
  <si>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</si>
  <si>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</si>
  <si>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</si>
  <si>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</si>
  <si>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</si>
  <si>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</si>
  <si>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</si>
  <si>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</si>
  <si>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</si>
  <si>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</si>
  <si>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</si>
  <si>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</si>
  <si>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</si>
  <si>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</si>
  <si>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</si>
  <si>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</si>
  <si>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</si>
  <si>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</si>
  <si>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</si>
  <si>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</si>
  <si>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</si>
  <si>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</si>
  <si>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</si>
  <si>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</si>
  <si>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</si>
  <si>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</si>
  <si>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</si>
  <si>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</si>
  <si>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</si>
  <si>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</si>
  <si>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</si>
  <si>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</si>
  <si>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</si>
  <si>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</si>
  <si>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</si>
  <si>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</si>
  <si>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</si>
  <si>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</si>
  <si>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</si>
  <si>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</si>
  <si>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</si>
  <si>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</si>
  <si>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</si>
  <si>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</si>
  <si>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</si>
  <si>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</si>
  <si>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</si>
  <si>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</si>
  <si>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</si>
  <si>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</si>
  <si>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</si>
  <si>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</si>
  <si>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</si>
  <si>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</si>
  <si>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</si>
  <si>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</si>
  <si>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</si>
  <si>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</si>
  <si>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</si>
  <si>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</si>
  <si>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</si>
  <si>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</si>
  <si>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</si>
  <si>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</si>
  <si>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</si>
  <si>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</si>
  <si>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</si>
  <si>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</si>
  <si>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</si>
  <si>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</si>
  <si>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</si>
  <si>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</si>
  <si>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</si>
  <si>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</si>
  <si>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</si>
  <si>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</si>
  <si>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</si>
  <si>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</si>
  <si>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</si>
  <si>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</si>
  <si>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</si>
  <si>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</si>
  <si>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</si>
  <si>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</si>
  <si>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</si>
  <si>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</si>
  <si>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</si>
  <si>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</si>
  <si>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</si>
  <si>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</si>
  <si>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</si>
  <si>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</si>
  <si>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</si>
  <si>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</si>
  <si>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</si>
  <si>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</si>
  <si>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</si>
  <si>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</si>
  <si>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</si>
  <si>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</si>
  <si>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</si>
  <si>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</si>
  <si>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</si>
  <si>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</si>
  <si>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</si>
  <si>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</si>
  <si>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</si>
  <si>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</si>
  <si>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</si>
  <si>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</si>
  <si>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</si>
  <si>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</si>
  <si>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</si>
  <si>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</si>
  <si>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</si>
  <si>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</si>
  <si>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</si>
  <si>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</si>
  <si>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</si>
  <si>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</si>
  <si>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</si>
  <si>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</si>
  <si>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</si>
  <si>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</si>
  <si>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</si>
  <si>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</si>
  <si>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</si>
  <si>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</si>
  <si>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</si>
  <si>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</si>
  <si>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</si>
  <si>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</si>
  <si>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</si>
  <si>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</si>
  <si>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</si>
  <si>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</si>
  <si>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</si>
  <si>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</si>
  <si>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</si>
  <si>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</si>
  <si>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</si>
  <si>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</si>
  <si>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</si>
  <si>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</si>
  <si>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</si>
  <si>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</si>
  <si>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</si>
  <si>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</si>
  <si>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</si>
  <si>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</si>
  <si>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</si>
  <si>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</si>
  <si>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</si>
  <si>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</si>
  <si>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</si>
  <si>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</si>
  <si>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</si>
  <si>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</si>
  <si>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</si>
  <si>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</si>
  <si>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</si>
  <si>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</si>
  <si>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</si>
  <si>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</si>
  <si>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</si>
  <si>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</si>
  <si>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</si>
  <si>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</si>
  <si>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</si>
  <si>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</si>
  <si>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</si>
  <si>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</si>
  <si>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</si>
  <si>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</si>
  <si>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</si>
  <si>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</si>
  <si>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</si>
  <si>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</si>
  <si>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</si>
  <si>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</si>
  <si>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</si>
  <si>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</si>
  <si>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</si>
  <si>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</si>
  <si>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</si>
  <si>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</si>
  <si>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</si>
  <si>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</si>
  <si>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</si>
  <si>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</si>
  <si>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</si>
  <si>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</si>
  <si>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</si>
  <si>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</si>
  <si>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</si>
  <si>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</si>
  <si>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</si>
  <si>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</si>
  <si>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</si>
  <si>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</si>
  <si>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</si>
  <si>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</si>
  <si>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</si>
  <si>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</si>
  <si>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</si>
  <si>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</si>
  <si>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</si>
  <si>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</si>
  <si>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</si>
  <si>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</si>
  <si>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</si>
  <si>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</si>
  <si>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</si>
  <si>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</si>
  <si>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</si>
  <si>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</si>
  <si>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</si>
  <si>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</si>
  <si>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</si>
  <si>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</si>
  <si>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</si>
  <si>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</si>
  <si>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</si>
  <si>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</si>
  <si>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</si>
  <si>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</si>
  <si>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</si>
  <si>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</si>
  <si>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</si>
  <si>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</si>
  <si>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</si>
  <si>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</si>
  <si>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</si>
  <si>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</si>
  <si>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</si>
  <si>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</si>
  <si>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</si>
  <si>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</si>
  <si>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</si>
  <si>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</si>
  <si>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</si>
  <si>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</si>
  <si>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</si>
  <si>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</si>
  <si>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</si>
  <si>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</si>
  <si>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</si>
  <si>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</si>
  <si>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</si>
  <si>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</si>
  <si>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</si>
  <si>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</si>
  <si>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</si>
  <si>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</si>
  <si>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</si>
  <si>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</si>
  <si>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</si>
  <si>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</si>
  <si>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</si>
  <si>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</si>
  <si>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</si>
  <si>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</si>
  <si>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</si>
  <si>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</si>
  <si>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</si>
  <si>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</si>
  <si>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</si>
  <si>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</si>
  <si>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</si>
  <si>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</si>
  <si>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</si>
  <si>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</si>
  <si>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</si>
  <si>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</si>
  <si>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</si>
  <si>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</si>
  <si>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</si>
  <si>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</si>
  <si>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</si>
  <si>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</si>
  <si>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</si>
  <si>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</si>
  <si>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</si>
  <si>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</si>
  <si>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</si>
  <si>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</si>
  <si>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</si>
  <si>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</si>
  <si>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</si>
  <si>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</si>
  <si>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</si>
  <si>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</si>
  <si>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</si>
  <si>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</si>
  <si>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</si>
  <si>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</si>
  <si>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</si>
  <si>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</si>
  <si>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</si>
  <si>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</si>
  <si>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</si>
  <si>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</si>
  <si>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</si>
  <si>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</si>
  <si>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</si>
  <si>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</si>
  <si>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</si>
  <si>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</si>
  <si>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</si>
  <si>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</si>
  <si>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</si>
  <si>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</si>
  <si>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</si>
  <si>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</si>
  <si>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</si>
  <si>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</si>
  <si>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</si>
  <si>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</si>
  <si>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</si>
  <si>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</si>
  <si>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</si>
  <si>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</si>
  <si>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</si>
  <si>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</si>
  <si>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</si>
  <si>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</si>
  <si>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</si>
  <si>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</si>
  <si>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</si>
  <si>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</si>
  <si>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</si>
  <si>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</si>
  <si>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</si>
  <si>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</si>
  <si>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</si>
  <si>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</si>
  <si>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</si>
  <si>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</si>
  <si>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</si>
  <si>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</si>
  <si>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</si>
  <si>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</si>
  <si>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</si>
  <si>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</si>
  <si>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</si>
  <si>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</si>
  <si>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</si>
  <si>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</si>
  <si>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</si>
  <si>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</si>
  <si>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</si>
  <si>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</si>
  <si>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</si>
  <si>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</si>
  <si>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</si>
  <si>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</si>
  <si>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</si>
  <si>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</si>
  <si>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</si>
  <si>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</si>
  <si>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</si>
  <si>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</si>
  <si>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</si>
  <si>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</si>
  <si>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</si>
  <si>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</si>
  <si>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</si>
  <si>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</si>
  <si>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</si>
  <si>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</si>
  <si>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</si>
  <si>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</si>
  <si>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</si>
  <si>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</si>
  <si>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</si>
  <si>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</si>
  <si>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</si>
  <si>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</si>
  <si>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</si>
  <si>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</si>
  <si>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</si>
  <si>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</si>
  <si>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</si>
  <si>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</si>
  <si>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</si>
  <si>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</si>
  <si>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</si>
  <si>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</si>
  <si>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</si>
  <si>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</si>
  <si>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</si>
  <si>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</si>
  <si>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</si>
  <si>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</si>
  <si>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</si>
  <si>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</si>
  <si>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</si>
  <si>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</si>
  <si>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</si>
  <si>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</si>
  <si>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</si>
  <si>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</si>
  <si>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</si>
  <si>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</si>
  <si>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</si>
  <si>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</si>
  <si>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</si>
  <si>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</si>
  <si>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</si>
  <si>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</si>
  <si>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</si>
  <si>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</si>
  <si>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</si>
  <si>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</si>
  <si>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</si>
  <si>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</si>
  <si>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</si>
  <si>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</si>
  <si>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</si>
  <si>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</si>
  <si>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</si>
  <si>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</si>
  <si>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</si>
  <si>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</si>
  <si>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</si>
  <si>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</si>
  <si>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</si>
  <si>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</si>
  <si>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</si>
  <si>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</si>
  <si>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</si>
  <si>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</si>
  <si>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</si>
  <si>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</si>
  <si>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</si>
  <si>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</si>
  <si>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</si>
  <si>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</si>
  <si>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</si>
  <si>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</si>
  <si>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</si>
  <si>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</si>
  <si>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</si>
  <si>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</si>
  <si>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</si>
  <si>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</si>
  <si>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</si>
  <si>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</si>
  <si>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</si>
  <si>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</si>
  <si>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</si>
  <si>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</si>
  <si>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</si>
  <si>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</si>
  <si>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</si>
  <si>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</si>
  <si>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</si>
  <si>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</si>
  <si>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</si>
  <si>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</si>
  <si>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</si>
  <si>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</si>
  <si>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</si>
  <si>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</si>
  <si>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</si>
  <si>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</si>
  <si>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</si>
  <si>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</si>
  <si>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</si>
  <si>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</si>
  <si>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</si>
  <si>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</si>
  <si>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</si>
  <si>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</si>
  <si>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</si>
  <si>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</si>
  <si>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</si>
  <si>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</si>
  <si>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</si>
  <si>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</si>
  <si>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</si>
  <si>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</si>
  <si>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</si>
  <si>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</si>
  <si>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</si>
  <si>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</si>
  <si>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</si>
  <si>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</si>
  <si>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</si>
  <si>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</si>
  <si>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</si>
  <si>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</si>
  <si>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</si>
  <si>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</si>
  <si>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</si>
  <si>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</si>
  <si>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</si>
  <si>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</si>
  <si>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</si>
  <si>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</si>
  <si>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</si>
  <si>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</si>
  <si>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</si>
  <si>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</si>
  <si>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</si>
  <si>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</si>
  <si>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</si>
  <si>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</si>
  <si>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</si>
  <si>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</si>
  <si>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</si>
  <si>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</si>
  <si>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</si>
  <si>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</si>
  <si>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</si>
  <si>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</si>
  <si>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</si>
  <si>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</si>
  <si>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</si>
  <si>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</si>
  <si>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</si>
  <si>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</si>
  <si>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</si>
  <si>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</si>
  <si>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</si>
  <si>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</si>
  <si>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</si>
  <si>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</si>
  <si>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</si>
  <si>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</si>
  <si>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</si>
  <si>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</si>
  <si>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</si>
  <si>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</si>
  <si>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</si>
  <si>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</si>
  <si>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</si>
  <si>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</si>
  <si>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</si>
  <si>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</si>
  <si>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</si>
  <si>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</si>
  <si>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</si>
  <si>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</si>
  <si>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</si>
  <si>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</si>
  <si>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</si>
  <si>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</si>
  <si>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</si>
  <si>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</si>
  <si>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</si>
  <si>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</si>
  <si>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</si>
  <si>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</si>
  <si>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</si>
  <si>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</si>
  <si>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</si>
  <si>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</si>
  <si>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</si>
  <si>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</si>
  <si>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</si>
  <si>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</si>
  <si>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</si>
  <si>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</si>
  <si>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</si>
  <si>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</si>
  <si>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</si>
  <si>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</si>
  <si>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</si>
  <si>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</si>
  <si>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</si>
  <si>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</si>
  <si>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</si>
  <si>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</si>
  <si>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</si>
  <si>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</si>
  <si>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</si>
  <si>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</si>
  <si>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</si>
  <si>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</si>
  <si>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</si>
  <si>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</si>
  <si>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</si>
  <si>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</si>
  <si>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</si>
  <si>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</si>
  <si>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</si>
  <si>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</si>
  <si>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</si>
  <si>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</si>
  <si>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</si>
  <si>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</si>
  <si>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</si>
  <si>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</si>
  <si>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</si>
  <si>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</si>
  <si>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</si>
  <si>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</si>
  <si>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</si>
  <si>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</si>
  <si>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</si>
  <si>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</si>
  <si>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</si>
  <si>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</si>
  <si>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</si>
  <si>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</si>
  <si>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</si>
  <si>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</si>
  <si>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</si>
  <si>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</si>
  <si>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</si>
  <si>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</si>
  <si>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</si>
  <si>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</si>
  <si>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</si>
  <si>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</si>
  <si>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</si>
  <si>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</si>
  <si>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</si>
  <si>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</si>
  <si>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</si>
  <si>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</si>
  <si>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</si>
  <si>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</si>
  <si>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</si>
  <si>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</si>
  <si>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</si>
  <si>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</si>
  <si>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</si>
  <si>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</si>
  <si>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</si>
  <si>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</si>
  <si>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</si>
  <si>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</si>
  <si>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</si>
  <si>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</si>
  <si>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</si>
  <si>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</si>
  <si>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</si>
  <si>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</si>
  <si>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</si>
  <si>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</si>
  <si>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</si>
  <si>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</si>
  <si>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</si>
  <si>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</si>
  <si>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</si>
  <si>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</si>
  <si>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</si>
  <si>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</si>
  <si>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</si>
  <si>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</si>
  <si>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</si>
  <si>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</si>
  <si>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</si>
  <si>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</si>
  <si>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</si>
  <si>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</si>
  <si>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</si>
  <si>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</si>
  <si>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</si>
  <si>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</si>
  <si>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</si>
  <si>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</si>
  <si>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</si>
  <si>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</si>
  <si>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</si>
  <si>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</si>
  <si>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</si>
  <si>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</si>
  <si>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</si>
  <si>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</si>
  <si>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</si>
  <si>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</si>
  <si>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</si>
  <si>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</si>
  <si>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</si>
  <si>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</si>
  <si>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</si>
  <si>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</si>
  <si>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</si>
  <si>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</si>
  <si>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</si>
  <si>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</si>
  <si>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</si>
  <si>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</si>
  <si>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</si>
  <si>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</si>
  <si>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</si>
  <si>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</si>
  <si>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</si>
  <si>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</si>
  <si>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</si>
  <si>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</si>
  <si>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</si>
  <si>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</si>
  <si>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</si>
  <si>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</si>
  <si>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</si>
  <si>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</si>
  <si>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</si>
  <si>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</si>
  <si>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</si>
  <si>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</si>
  <si>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</si>
  <si>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</si>
  <si>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</si>
  <si>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</si>
  <si>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</si>
  <si>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</si>
  <si>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</si>
  <si>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</si>
  <si>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</si>
  <si>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</si>
  <si>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</si>
  <si>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</si>
  <si>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</si>
  <si>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</si>
  <si>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</si>
  <si>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</si>
  <si>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</si>
  <si>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</si>
  <si>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</si>
  <si>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</si>
  <si>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</si>
  <si>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</si>
  <si>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</si>
  <si>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</si>
  <si>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</si>
  <si>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</si>
  <si>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</si>
  <si>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</si>
  <si>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</si>
  <si>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</si>
  <si>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</si>
  <si>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</si>
  <si>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</si>
  <si>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</si>
  <si>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</si>
  <si>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</si>
  <si>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</si>
  <si>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</si>
  <si>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</si>
  <si>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</si>
  <si>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</si>
  <si>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</si>
  <si>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</si>
  <si>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</si>
  <si>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</si>
  <si>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</si>
  <si>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</si>
  <si>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</si>
  <si>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</si>
  <si>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</si>
  <si>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</si>
  <si>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</si>
  <si>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</si>
  <si>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</si>
  <si>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</si>
  <si>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</si>
  <si>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</si>
  <si>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</si>
  <si>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</si>
  <si>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</si>
  <si>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</si>
  <si>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</si>
  <si>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</si>
  <si>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</si>
  <si>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</si>
  <si>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</si>
  <si>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</si>
  <si>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</si>
  <si>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</si>
  <si>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</si>
  <si>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</si>
  <si>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</si>
  <si>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</si>
  <si>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</si>
  <si>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</si>
  <si>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</si>
  <si>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</si>
  <si>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</si>
  <si>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</si>
  <si>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</si>
  <si>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</si>
  <si>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</si>
  <si>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</si>
  <si>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</si>
  <si>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</si>
  <si>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</si>
  <si>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</si>
  <si>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</si>
  <si>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</si>
  <si>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</si>
  <si>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</si>
  <si>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</si>
  <si>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</si>
  <si>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</si>
  <si>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</si>
  <si>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</si>
  <si>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</si>
  <si>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</si>
  <si>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</si>
  <si>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</si>
  <si>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</si>
  <si>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</si>
  <si>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</si>
  <si>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</si>
  <si>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</si>
  <si>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</si>
  <si>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</si>
  <si>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</si>
  <si>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</si>
  <si>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</si>
  <si>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</si>
  <si>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</si>
  <si>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</si>
  <si>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</si>
  <si>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</si>
  <si>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</si>
  <si>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</si>
  <si>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</si>
  <si>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</si>
  <si>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</si>
  <si>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</si>
  <si>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</si>
  <si>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</si>
  <si>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</si>
  <si>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</si>
  <si>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</si>
  <si>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</si>
  <si>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</si>
  <si>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</si>
  <si>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</si>
  <si>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</si>
  <si>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</si>
  <si>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</si>
  <si>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</si>
  <si>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</si>
  <si>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</si>
  <si>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</si>
  <si>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</si>
  <si>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</si>
  <si>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</si>
  <si>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</si>
  <si>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</si>
  <si>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</si>
  <si>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</si>
  <si>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</si>
  <si>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</si>
  <si>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</si>
  <si>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</si>
  <si>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</si>
  <si>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</si>
  <si>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</si>
  <si>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</si>
  <si>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</si>
  <si>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</si>
  <si>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</si>
  <si>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</si>
  <si>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</si>
  <si>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</si>
  <si>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</si>
  <si>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</si>
  <si>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</si>
  <si>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</si>
  <si>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</si>
  <si>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</si>
  <si>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</si>
  <si>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</si>
  <si>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</si>
  <si>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</si>
  <si>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</si>
  <si>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</si>
  <si>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</si>
  <si>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</si>
  <si>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</si>
  <si>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</si>
  <si>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</si>
  <si>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</si>
  <si>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</si>
  <si>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</si>
  <si>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</si>
  <si>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</si>
  <si>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</si>
  <si>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</si>
  <si>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</si>
  <si>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</si>
  <si>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</si>
  <si>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</si>
  <si>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</si>
  <si>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</si>
  <si>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</si>
  <si>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</si>
  <si>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</si>
  <si>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</si>
  <si>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</si>
  <si>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</si>
  <si>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</si>
  <si>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</si>
  <si>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</si>
  <si>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</si>
  <si>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</si>
  <si>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</si>
  <si>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</si>
  <si>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</si>
  <si>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</si>
  <si>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</si>
  <si>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</si>
  <si>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</si>
  <si>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</si>
  <si>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</si>
  <si>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</si>
  <si>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</si>
  <si>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</si>
  <si>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</si>
  <si>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</si>
  <si>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</si>
  <si>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</si>
  <si>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</si>
  <si>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</si>
  <si>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</si>
  <si>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</si>
  <si>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</si>
  <si>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</si>
  <si>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</si>
  <si>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</si>
  <si>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</si>
  <si>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</si>
  <si>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</si>
  <si>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</si>
  <si>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</si>
  <si>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</si>
  <si>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</si>
  <si>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</si>
  <si>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</si>
  <si>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</si>
  <si>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</si>
  <si>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</si>
  <si>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</si>
  <si>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</si>
  <si>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</si>
  <si>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</si>
  <si>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</si>
  <si>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</si>
  <si>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</si>
  <si>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</si>
  <si>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</si>
  <si>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</si>
  <si>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</si>
  <si>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</si>
  <si>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</si>
  <si>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</si>
  <si>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</si>
  <si>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</si>
  <si>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</si>
  <si>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</si>
  <si>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</si>
  <si>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</si>
  <si>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</si>
  <si>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</si>
  <si>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</si>
  <si>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</si>
  <si>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</si>
  <si>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</si>
  <si>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</si>
  <si>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</si>
  <si>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</si>
  <si>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</si>
  <si>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</si>
  <si>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</si>
  <si>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</si>
  <si>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</si>
  <si>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</si>
  <si>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</si>
  <si>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</si>
  <si>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</si>
  <si>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</si>
  <si>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</si>
  <si>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</si>
  <si>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</si>
  <si>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</si>
  <si>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</si>
  <si>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</si>
  <si>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</si>
  <si>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</si>
  <si>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</si>
  <si>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</si>
  <si>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</si>
  <si>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</si>
  <si>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</si>
  <si>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</si>
  <si>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</si>
  <si>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</si>
  <si>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</si>
  <si>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</si>
  <si>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</si>
  <si>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</si>
  <si>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</si>
  <si>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</si>
  <si>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</si>
  <si>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</si>
  <si>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</si>
  <si>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</si>
  <si>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</si>
  <si>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</si>
  <si>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</si>
  <si>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</si>
  <si>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</si>
  <si>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</si>
  <si>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</si>
  <si>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</si>
  <si>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</si>
  <si>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</si>
  <si>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</si>
  <si>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</si>
  <si>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</si>
  <si>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</si>
  <si>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</si>
  <si>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</si>
  <si>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</si>
  <si>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</si>
  <si>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</si>
  <si>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</si>
  <si>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</si>
  <si>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</si>
  <si>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</si>
  <si>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</si>
  <si>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</si>
  <si>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</si>
  <si>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</si>
  <si>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</si>
  <si>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</si>
  <si>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</si>
  <si>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</si>
  <si>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</si>
  <si>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</si>
  <si>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</si>
  <si>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</si>
  <si>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</si>
  <si>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</si>
  <si>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</si>
  <si>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</si>
  <si>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</si>
  <si>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</si>
  <si>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</si>
  <si>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</si>
  <si>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</si>
  <si>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</si>
  <si>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</si>
  <si>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</si>
  <si>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</si>
  <si>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</si>
  <si>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</si>
  <si>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</si>
  <si>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</si>
  <si>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</si>
  <si>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</si>
  <si>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</si>
  <si>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</si>
  <si>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</si>
  <si>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</si>
  <si>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</si>
  <si>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</si>
  <si>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</si>
  <si>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</si>
  <si>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</si>
  <si>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</si>
  <si>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</si>
  <si>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</si>
  <si>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</si>
  <si>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</si>
  <si>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</si>
  <si>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</si>
  <si>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</si>
  <si>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</si>
  <si>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</si>
  <si>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</si>
  <si>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</si>
  <si>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</si>
  <si>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</si>
  <si>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</si>
  <si>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</si>
  <si>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</si>
  <si>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</si>
  <si>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</si>
  <si>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</si>
  <si>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</si>
  <si>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</si>
  <si>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</si>
  <si>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</si>
  <si>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</si>
  <si>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</si>
  <si>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</si>
  <si>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</si>
  <si>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</si>
  <si>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</si>
  <si>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</si>
  <si>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</si>
  <si>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</si>
  <si>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</si>
  <si>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</si>
  <si>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</si>
  <si>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</si>
  <si>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</si>
  <si>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</si>
  <si>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</si>
  <si>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</si>
  <si>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</si>
  <si>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</si>
  <si>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</si>
  <si>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</si>
  <si>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</si>
  <si>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</si>
  <si>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</si>
  <si>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</si>
  <si>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</si>
  <si>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</si>
  <si>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</si>
  <si>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</si>
  <si>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</si>
  <si>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</si>
  <si>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</si>
  <si>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</si>
  <si>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</si>
  <si>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</si>
  <si>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</si>
  <si>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</si>
  <si>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</si>
  <si>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</si>
  <si>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</si>
  <si>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</si>
  <si>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</si>
  <si>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</si>
  <si>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</si>
  <si>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</si>
  <si>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</si>
  <si>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</si>
  <si>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</si>
  <si>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</si>
  <si>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</si>
  <si>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</si>
  <si>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</si>
  <si>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</si>
  <si>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</si>
  <si>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</si>
  <si>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</si>
  <si>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</si>
  <si>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</si>
  <si>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</si>
  <si>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</si>
  <si>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</si>
  <si>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</si>
  <si>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</si>
  <si>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</si>
  <si>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</si>
  <si>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</si>
  <si>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</si>
  <si>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</si>
  <si>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</si>
  <si>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</si>
  <si>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</si>
  <si>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</si>
  <si>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</si>
  <si>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</si>
  <si>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</si>
  <si>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</si>
  <si>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</si>
  <si>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</si>
  <si>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</si>
  <si>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</si>
  <si>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</si>
  <si>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</si>
  <si>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</si>
  <si>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</si>
  <si>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</si>
  <si>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</si>
  <si>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</si>
  <si>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</si>
  <si>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</si>
  <si>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</si>
  <si>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</si>
  <si>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</si>
  <si>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</si>
  <si>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</si>
  <si>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</si>
  <si>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</si>
  <si>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</si>
  <si>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</si>
  <si>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</si>
  <si>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</si>
  <si>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</si>
  <si>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</si>
  <si>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</si>
  <si>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</si>
  <si>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</si>
  <si>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</si>
  <si>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</si>
  <si>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</si>
  <si>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</si>
  <si>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</si>
  <si>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</si>
  <si>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</si>
  <si>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</si>
  <si>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</si>
  <si>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</si>
  <si>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</si>
  <si>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</si>
  <si>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</si>
  <si>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</si>
  <si>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</si>
  <si>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</si>
  <si>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</si>
  <si>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</si>
  <si>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</si>
  <si>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</si>
  <si>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</si>
  <si>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</si>
  <si>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</si>
  <si>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</si>
  <si>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</si>
  <si>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</si>
  <si>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</si>
  <si>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</si>
  <si>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</si>
  <si>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</si>
  <si>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</si>
  <si>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</si>
  <si>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</si>
  <si>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</si>
  <si>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</si>
  <si>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</si>
  <si>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</si>
  <si>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</si>
  <si>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</si>
  <si>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</si>
  <si>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</si>
  <si>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</si>
  <si>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</si>
  <si>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</si>
  <si>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</si>
  <si>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</si>
  <si>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</si>
  <si>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</si>
  <si>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</si>
  <si>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</si>
  <si>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</si>
  <si>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</si>
  <si>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</si>
  <si>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</si>
  <si>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</si>
  <si>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</si>
  <si>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</si>
  <si>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</si>
  <si>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</si>
  <si>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</si>
  <si>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</si>
  <si>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</si>
  <si>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</si>
  <si>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</si>
  <si>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</si>
  <si>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</si>
  <si>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</si>
  <si>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</si>
  <si>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</si>
  <si>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</si>
  <si>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</si>
  <si>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</si>
  <si>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</si>
  <si>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</si>
  <si>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</si>
  <si>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</si>
  <si>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</si>
  <si>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</si>
  <si>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</si>
  <si>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</si>
  <si>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</si>
  <si>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</si>
  <si>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</si>
  <si>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</si>
  <si>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</si>
  <si>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</si>
  <si>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</si>
  <si>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</si>
  <si>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</si>
  <si>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</si>
  <si>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</si>
  <si>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</si>
  <si>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</si>
  <si>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</si>
  <si>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</si>
  <si>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</si>
  <si>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</si>
  <si>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</si>
  <si>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</si>
  <si>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</si>
  <si>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</si>
  <si>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</si>
  <si>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</si>
  <si>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</si>
  <si>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</si>
  <si>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</si>
  <si>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</si>
  <si>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</si>
  <si>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</si>
  <si>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</si>
  <si>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</si>
  <si>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</si>
  <si>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</si>
  <si>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</si>
  <si>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</si>
  <si>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</si>
  <si>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</si>
  <si>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</si>
  <si>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</si>
  <si>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</si>
  <si>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</si>
  <si>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</si>
  <si>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</si>
  <si>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</si>
  <si>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</si>
  <si>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</si>
  <si>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</si>
  <si>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</si>
  <si>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</si>
  <si>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</si>
  <si>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</si>
  <si>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</si>
  <si>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</si>
  <si>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</si>
  <si>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</si>
  <si>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</si>
  <si>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</si>
  <si>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</si>
  <si>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</si>
  <si>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</si>
  <si>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</si>
  <si>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</si>
  <si>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</si>
  <si>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</si>
  <si>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</si>
  <si>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</si>
  <si>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</si>
  <si>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</si>
  <si>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</si>
  <si>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</si>
  <si>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</si>
  <si>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</si>
  <si>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</si>
  <si>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</si>
  <si>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</si>
  <si>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</si>
  <si>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</si>
  <si>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</si>
  <si>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</si>
  <si>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</si>
  <si>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</si>
  <si>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</si>
  <si>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</si>
  <si>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</si>
  <si>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</si>
  <si>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</si>
  <si>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</si>
  <si>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</si>
  <si>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</si>
  <si>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</si>
  <si>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</si>
  <si>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</si>
  <si>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</si>
  <si>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</si>
  <si>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</si>
  <si>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</si>
  <si>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</si>
  <si>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</si>
  <si>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</si>
  <si>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</si>
  <si>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</si>
  <si>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</si>
  <si>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</si>
  <si>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</si>
  <si>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</si>
  <si>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</si>
  <si>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</si>
  <si>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</si>
  <si>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</si>
  <si>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</si>
  <si>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</si>
  <si>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</si>
  <si>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</si>
  <si>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</si>
  <si>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</si>
  <si>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</si>
  <si>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</si>
  <si>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</si>
  <si>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</si>
  <si>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</si>
  <si>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</si>
  <si>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</si>
  <si>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</si>
  <si>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</si>
  <si>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</si>
  <si>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</si>
  <si>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</si>
  <si>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</si>
  <si>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</si>
  <si>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</si>
  <si>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</si>
  <si>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</si>
  <si>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</si>
  <si>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</si>
  <si>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</si>
  <si>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</si>
  <si>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</si>
  <si>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</si>
  <si>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</si>
  <si>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</si>
  <si>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</si>
  <si>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</si>
  <si>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</si>
  <si>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</si>
  <si>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</si>
  <si>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</si>
  <si>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</si>
  <si>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</si>
  <si>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</si>
  <si>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</si>
  <si>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</si>
  <si>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</si>
  <si>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</si>
  <si>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</si>
  <si>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</si>
  <si>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</si>
  <si>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</si>
  <si>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</si>
  <si>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</si>
  <si>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</si>
  <si>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</si>
  <si>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</si>
  <si>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</si>
  <si>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</si>
  <si>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</si>
  <si>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</si>
  <si>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</si>
  <si>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</si>
  <si>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</si>
  <si>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</si>
  <si>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</si>
  <si>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</si>
  <si>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</si>
  <si>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</si>
  <si>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</si>
  <si>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</si>
  <si>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</si>
  <si>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</si>
  <si>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</si>
  <si>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</si>
  <si>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</si>
  <si>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</si>
  <si>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</si>
  <si>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</si>
  <si>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</si>
  <si>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</si>
  <si>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</si>
  <si>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</si>
  <si>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</si>
  <si>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</si>
  <si>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</si>
  <si>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</si>
  <si>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</si>
  <si>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</si>
  <si>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</si>
  <si>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</si>
  <si>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</si>
  <si>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</si>
  <si>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</si>
  <si>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</si>
  <si>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</si>
  <si>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</si>
  <si>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</si>
  <si>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</si>
  <si>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</si>
  <si>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</si>
  <si>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</si>
  <si>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</si>
  <si>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</si>
  <si>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</si>
  <si>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</si>
  <si>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</si>
  <si>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</si>
  <si>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</si>
  <si>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</si>
  <si>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</si>
  <si>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</si>
  <si>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</si>
  <si>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</si>
  <si>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</si>
  <si>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</si>
  <si>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</si>
  <si>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</si>
  <si>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</si>
  <si>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</si>
  <si>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</si>
  <si>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</si>
  <si>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</si>
  <si>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</si>
  <si>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</si>
  <si>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</si>
  <si>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</si>
  <si>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</si>
  <si>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</si>
  <si>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</si>
  <si>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</si>
  <si>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</si>
  <si>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</si>
  <si>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</si>
  <si>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</si>
  <si>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</si>
  <si>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</si>
  <si>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</si>
  <si>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</si>
  <si>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</si>
  <si>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</si>
  <si>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</si>
  <si>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</si>
  <si>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</si>
  <si>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</si>
  <si>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</si>
  <si>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</si>
  <si>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</si>
  <si>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</si>
  <si>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</si>
  <si>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</si>
  <si>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</si>
  <si>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</si>
  <si>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</si>
  <si>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</si>
  <si>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</si>
  <si>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</si>
  <si>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</si>
  <si>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</si>
  <si>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</si>
  <si>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</si>
  <si>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</si>
  <si>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</si>
  <si>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</si>
  <si>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</si>
  <si>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</si>
  <si>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</si>
  <si>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</si>
  <si>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</si>
  <si>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</si>
  <si>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</si>
  <si>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</si>
  <si>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</si>
  <si>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</si>
  <si>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</si>
  <si>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</si>
  <si>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</si>
  <si>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</si>
  <si>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</si>
  <si>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</si>
  <si>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</si>
  <si>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</si>
  <si>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</si>
  <si>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</si>
  <si>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</si>
  <si>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</si>
  <si>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</si>
  <si>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</si>
  <si>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</si>
  <si>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</si>
  <si>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</si>
  <si>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</si>
  <si>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</si>
  <si>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</si>
  <si>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</si>
  <si>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</si>
  <si>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</si>
  <si>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</si>
  <si>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</si>
  <si>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</si>
  <si>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</si>
  <si>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</si>
  <si>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</si>
  <si>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</si>
  <si>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</si>
  <si>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</si>
  <si>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</si>
  <si>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</si>
  <si>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</si>
  <si>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</si>
  <si>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</si>
  <si>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</si>
  <si>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</si>
  <si>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</si>
  <si>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</si>
  <si>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</si>
  <si>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</si>
  <si>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</si>
  <si>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</si>
  <si>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</si>
  <si>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</si>
  <si>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</si>
  <si>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</si>
  <si>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</si>
  <si>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</si>
  <si>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</si>
  <si>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</si>
  <si>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</si>
  <si>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</si>
  <si>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</si>
  <si>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</si>
  <si>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</si>
  <si>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</si>
  <si>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</si>
  <si>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</si>
  <si>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</si>
  <si>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</si>
  <si>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</si>
  <si>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</si>
  <si>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</si>
  <si>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</si>
  <si>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</si>
  <si>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</si>
  <si>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</si>
  <si>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</si>
  <si>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</si>
  <si>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</si>
  <si>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</si>
  <si>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</si>
  <si>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</si>
  <si>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</si>
  <si>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</si>
  <si>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</si>
  <si>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</si>
  <si>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</si>
  <si>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</si>
  <si>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</si>
  <si>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</si>
  <si>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</si>
  <si>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</si>
  <si>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</si>
  <si>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</si>
  <si>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</si>
  <si>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</si>
  <si>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</si>
  <si>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</si>
  <si>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</si>
  <si>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</si>
  <si>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</si>
  <si>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</si>
  <si>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</si>
  <si>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</si>
  <si>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</si>
  <si>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</si>
  <si>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</si>
  <si>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</si>
  <si>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</si>
  <si>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</si>
  <si>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</si>
  <si>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</si>
  <si>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</si>
  <si>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</si>
  <si>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</si>
  <si>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</si>
  <si>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</si>
  <si>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</si>
  <si>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</si>
  <si>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</si>
  <si>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</si>
  <si>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</si>
  <si>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</si>
  <si>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</si>
  <si>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</si>
  <si>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</si>
  <si>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</si>
  <si>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</si>
  <si>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</si>
  <si>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</si>
  <si>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</si>
  <si>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</si>
  <si>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</si>
  <si>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</si>
  <si>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</si>
  <si>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</si>
  <si>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</si>
  <si>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</si>
  <si>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</si>
  <si>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</si>
  <si>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</si>
  <si>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</si>
  <si>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</si>
  <si>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</si>
  <si>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</si>
  <si>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</si>
  <si>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</si>
  <si>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</si>
  <si>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</si>
  <si>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</si>
  <si>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</si>
  <si>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</si>
  <si>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</si>
  <si>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</si>
  <si>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</si>
  <si>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</si>
  <si>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</si>
  <si>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</si>
  <si>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</si>
  <si>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</si>
  <si>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</si>
  <si>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</si>
  <si>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</si>
  <si>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</si>
  <si>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</si>
  <si>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</si>
  <si>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</si>
  <si>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</si>
  <si>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</si>
  <si>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</si>
  <si>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</si>
  <si>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</si>
  <si>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</si>
  <si>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</si>
  <si>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</si>
  <si>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</si>
  <si>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</si>
  <si>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</si>
  <si>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</si>
  <si>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</si>
  <si>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</si>
  <si>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</si>
  <si>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</si>
  <si>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</si>
  <si>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</si>
  <si>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</si>
  <si>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</si>
  <si>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</si>
  <si>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</si>
  <si>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</si>
  <si>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</si>
  <si>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</si>
  <si>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</si>
  <si>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</si>
  <si>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</si>
  <si>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</si>
  <si>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</si>
  <si>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</si>
  <si>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</si>
  <si>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</si>
  <si>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</si>
  <si>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</si>
  <si>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</si>
  <si>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</si>
  <si>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</si>
  <si>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</si>
  <si>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</si>
  <si>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</si>
  <si>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</si>
  <si>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</si>
  <si>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</si>
  <si>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</si>
  <si>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</si>
  <si>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</si>
  <si>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</si>
  <si>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</si>
  <si>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</si>
  <si>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</si>
  <si>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</si>
  <si>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</si>
  <si>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</si>
  <si>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</si>
  <si>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</si>
  <si>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</si>
  <si>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</si>
  <si>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</si>
  <si>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</si>
  <si>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</si>
  <si>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</si>
  <si>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</si>
  <si>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</si>
  <si>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</si>
  <si>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</si>
  <si>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</si>
  <si>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</si>
  <si>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</si>
  <si>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</si>
  <si>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</si>
  <si>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</si>
  <si>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</si>
  <si>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</si>
  <si>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</si>
  <si>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</si>
  <si>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</si>
  <si>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</si>
  <si>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</si>
  <si>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</si>
  <si>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</si>
  <si>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</si>
  <si>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</si>
  <si>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</si>
  <si>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</si>
  <si>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</si>
  <si>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</si>
  <si>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</si>
  <si>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</si>
  <si>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</si>
  <si>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</si>
  <si>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</si>
  <si>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</si>
  <si>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</si>
  <si>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</si>
  <si>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</si>
  <si>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</si>
  <si>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</si>
  <si>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</si>
  <si>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</si>
  <si>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</si>
  <si>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</si>
  <si>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</si>
  <si>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</si>
  <si>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</si>
  <si>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</si>
  <si>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</si>
  <si>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</si>
  <si>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</si>
  <si>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</si>
  <si>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</si>
  <si>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</si>
  <si>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</si>
  <si>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</si>
  <si>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</si>
  <si>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</si>
  <si>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</si>
  <si>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</si>
  <si>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</si>
  <si>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</si>
  <si>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</si>
  <si>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</si>
  <si>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</si>
  <si>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</si>
  <si>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</si>
  <si>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</si>
  <si>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</si>
  <si>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</si>
  <si>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</si>
  <si>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</si>
  <si>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</si>
  <si>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</si>
  <si>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</si>
  <si>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</si>
  <si>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</si>
  <si>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</si>
  <si>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</si>
  <si>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</si>
  <si>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</si>
  <si>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</si>
  <si>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</si>
  <si>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</si>
  <si>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</si>
  <si>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</si>
  <si>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</si>
  <si>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</si>
  <si>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</si>
  <si>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</si>
  <si>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</si>
  <si>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</si>
  <si>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</si>
  <si>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</si>
  <si>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</si>
  <si>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</si>
  <si>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</si>
  <si>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</si>
  <si>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</si>
  <si>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</si>
  <si>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</si>
  <si>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</si>
  <si>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</si>
  <si>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</si>
  <si>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</si>
  <si>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</si>
  <si>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</si>
  <si>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</si>
  <si>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</si>
  <si>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</si>
  <si>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</si>
  <si>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</si>
  <si>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</si>
  <si>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</si>
  <si>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</si>
  <si>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</si>
  <si>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</si>
  <si>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</si>
  <si>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</si>
  <si>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</si>
  <si>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</si>
  <si>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</si>
  <si>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</si>
  <si>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</si>
  <si>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</si>
  <si>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</si>
  <si>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</si>
  <si>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</si>
  <si>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</si>
  <si>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</si>
  <si>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</si>
  <si>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</si>
  <si>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</si>
  <si>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</si>
  <si>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</si>
  <si>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</si>
  <si>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</si>
  <si>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</si>
  <si>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</si>
  <si>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</si>
  <si>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</si>
  <si>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</si>
  <si>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</si>
  <si>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</si>
  <si>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</si>
  <si>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</si>
  <si>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</si>
  <si>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</si>
  <si>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</si>
  <si>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</si>
  <si>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</si>
  <si>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</si>
  <si>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</si>
  <si>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</si>
  <si>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</si>
  <si>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</si>
  <si>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</si>
  <si>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</si>
  <si>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</si>
  <si>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</si>
  <si>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</si>
  <si>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</si>
  <si>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</si>
  <si>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</si>
  <si>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</si>
  <si>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</si>
  <si>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</si>
  <si>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</si>
  <si>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</si>
  <si>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</si>
  <si>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</si>
  <si>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</si>
  <si>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</si>
  <si>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</si>
  <si>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</si>
  <si>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</si>
  <si>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</si>
  <si>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</si>
  <si>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</si>
  <si>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</si>
  <si>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</si>
  <si>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</si>
  <si>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</si>
  <si>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</si>
  <si>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</si>
  <si>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</si>
  <si>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</si>
  <si>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</si>
  <si>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</si>
  <si>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</si>
  <si>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</si>
  <si>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</si>
  <si>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</si>
  <si>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</si>
  <si>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</si>
  <si>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</si>
  <si>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</si>
  <si>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</si>
  <si>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</si>
  <si>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</si>
  <si>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</si>
  <si>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</si>
  <si>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</si>
  <si>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</si>
  <si>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</si>
  <si>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</si>
  <si>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</si>
  <si>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</si>
  <si>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</si>
  <si>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</si>
  <si>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</si>
  <si>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</si>
  <si>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</si>
  <si>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</si>
  <si>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</si>
  <si>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</si>
  <si>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</si>
  <si>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</si>
  <si>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</si>
  <si>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</si>
  <si>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</si>
  <si>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</si>
  <si>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</si>
  <si>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</si>
  <si>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</si>
  <si>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</si>
  <si>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</si>
  <si>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</si>
  <si>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</si>
  <si>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</si>
  <si>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</si>
  <si>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</si>
  <si>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</si>
  <si>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</si>
  <si>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</si>
  <si>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</si>
  <si>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</si>
  <si>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</si>
  <si>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</si>
  <si>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</si>
  <si>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</si>
  <si>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</si>
  <si>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</si>
  <si>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</si>
  <si>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</si>
  <si>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</si>
  <si>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</si>
  <si>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</si>
  <si>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</si>
  <si>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</si>
  <si>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</si>
  <si>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</si>
  <si>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</si>
  <si>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</si>
  <si>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</si>
  <si>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</si>
  <si>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</si>
  <si>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</si>
  <si>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</si>
  <si>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</si>
  <si>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</si>
  <si>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</si>
  <si>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</si>
  <si>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</si>
  <si>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</si>
  <si>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</si>
  <si>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</si>
  <si>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</si>
  <si>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</si>
  <si>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</si>
  <si>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</si>
  <si>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</si>
  <si>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</si>
  <si>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</si>
  <si>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</si>
  <si>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</si>
  <si>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</si>
  <si>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</si>
  <si>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</si>
  <si>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</si>
  <si>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</si>
  <si>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</si>
  <si>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</si>
  <si>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</si>
  <si>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</si>
  <si>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</si>
  <si>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</si>
  <si>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</si>
  <si>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</si>
  <si>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</si>
  <si>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</si>
  <si>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</si>
  <si>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</si>
  <si>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</si>
  <si>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</si>
  <si>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</si>
  <si>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</si>
  <si>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</si>
  <si>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</si>
  <si>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</si>
  <si>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</si>
  <si>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</si>
  <si>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</si>
  <si>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</si>
  <si>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</si>
  <si>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</si>
  <si>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</si>
  <si>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</si>
  <si>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</si>
  <si>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</si>
  <si>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</si>
  <si>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</si>
  <si>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</si>
  <si>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</si>
  <si>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</si>
  <si>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</si>
  <si>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</si>
  <si>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</si>
  <si>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</si>
  <si>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</si>
  <si>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</si>
  <si>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</si>
  <si>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</si>
  <si>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</si>
  <si>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</si>
  <si>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</si>
  <si>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</si>
  <si>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</si>
  <si>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</si>
  <si>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</si>
  <si>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</si>
  <si>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</si>
  <si>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</si>
  <si>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</si>
  <si>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</si>
  <si>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</si>
  <si>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</si>
  <si>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</si>
  <si>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</si>
  <si>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</si>
  <si>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</si>
  <si>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</si>
  <si>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</si>
  <si>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</si>
  <si>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</si>
  <si>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</si>
  <si>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</si>
  <si>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</si>
  <si>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</si>
  <si>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</si>
  <si>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</si>
  <si>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</si>
  <si>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</si>
  <si>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</si>
  <si>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</si>
  <si>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</si>
  <si>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</si>
  <si>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</si>
  <si>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</si>
  <si>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</si>
  <si>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</si>
  <si>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</si>
  <si>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</si>
  <si>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</si>
  <si>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</si>
  <si>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</si>
  <si>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</si>
  <si>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</si>
  <si>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</si>
  <si>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</si>
  <si>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</si>
  <si>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</si>
  <si>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</si>
  <si>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</si>
  <si>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</si>
  <si>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</si>
  <si>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</si>
  <si>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</si>
  <si>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</si>
  <si>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</si>
  <si>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</si>
  <si>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</si>
  <si>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</si>
  <si>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</si>
  <si>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</si>
  <si>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</si>
  <si>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</si>
  <si>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</si>
  <si>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</si>
  <si>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</si>
  <si>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</si>
  <si>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</si>
  <si>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</si>
  <si>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</si>
  <si>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</si>
  <si>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</si>
  <si>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</si>
  <si>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</si>
  <si>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</si>
  <si>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</si>
  <si>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</si>
  <si>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</si>
  <si>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</si>
  <si>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</si>
  <si>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</si>
  <si>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</si>
  <si>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</si>
  <si>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</si>
  <si>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</si>
  <si>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</si>
  <si>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</si>
  <si>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</si>
  <si>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</si>
  <si>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</si>
  <si>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</si>
  <si>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</si>
  <si>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</si>
  <si>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</si>
  <si>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</si>
  <si>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</si>
  <si>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</si>
  <si>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</si>
  <si>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</si>
  <si>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</si>
  <si>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</si>
  <si>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</si>
  <si>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</si>
  <si>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</si>
  <si>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</si>
  <si>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</si>
  <si>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</si>
  <si>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</si>
  <si>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</si>
  <si>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</si>
  <si>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</si>
  <si>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</si>
  <si>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</si>
  <si>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</si>
  <si>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</si>
  <si>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</si>
  <si>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</si>
  <si>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</si>
  <si>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</si>
  <si>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</si>
  <si>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</si>
  <si>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</si>
  <si>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</si>
  <si>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</si>
  <si>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</si>
  <si>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</si>
  <si>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</si>
  <si>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</si>
  <si>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</si>
  <si>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</si>
  <si>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</si>
  <si>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</si>
  <si>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</si>
  <si>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</si>
  <si>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</si>
  <si>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</si>
  <si>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</si>
  <si>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</si>
  <si>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</si>
  <si>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</si>
  <si>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</si>
  <si>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</si>
  <si>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</si>
  <si>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</si>
  <si>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</si>
  <si>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</si>
  <si>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</si>
  <si>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</si>
  <si>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</si>
  <si>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</si>
  <si>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</si>
  <si>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</si>
  <si>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</si>
  <si>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</si>
  <si>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</si>
  <si>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</si>
  <si>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</si>
  <si>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</si>
  <si>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</si>
  <si>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</si>
  <si>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</si>
  <si>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</si>
  <si>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</si>
  <si>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</si>
  <si>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</si>
  <si>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</si>
  <si>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</si>
  <si>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</si>
  <si>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</si>
  <si>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</si>
  <si>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</si>
  <si>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</si>
  <si>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</si>
  <si>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</si>
  <si>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</si>
  <si>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</si>
  <si>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</si>
  <si>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</si>
  <si>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</si>
  <si>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</si>
  <si>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</si>
  <si>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</si>
  <si>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</si>
  <si>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</si>
  <si>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</si>
  <si>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</si>
  <si>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</si>
  <si>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</si>
  <si>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</si>
  <si>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</si>
  <si>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</si>
  <si>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</si>
  <si>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</si>
  <si>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</si>
  <si>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</si>
  <si>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</si>
  <si>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</si>
  <si>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</si>
  <si>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</si>
  <si>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</si>
  <si>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</si>
  <si>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</si>
  <si>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</si>
  <si>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</si>
  <si>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</si>
  <si>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</si>
  <si>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</si>
  <si>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</si>
  <si>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</si>
  <si>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</si>
  <si>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</si>
  <si>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</si>
  <si>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</si>
  <si>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</si>
  <si>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</si>
  <si>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</si>
  <si>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</si>
  <si>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</si>
  <si>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</si>
  <si>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</si>
  <si>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</si>
  <si>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</si>
  <si>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</si>
  <si>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</si>
  <si>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</si>
  <si>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</si>
  <si>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</si>
  <si>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</si>
  <si>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</si>
  <si>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</si>
  <si>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</si>
  <si>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</si>
  <si>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</si>
  <si>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</si>
  <si>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</si>
  <si>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</si>
  <si>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</si>
  <si>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</si>
  <si>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</si>
  <si>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</si>
  <si>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</si>
  <si>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</si>
  <si>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</si>
  <si>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</si>
  <si>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</si>
  <si>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</si>
  <si>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</si>
  <si>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</si>
  <si>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</si>
  <si>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</si>
  <si>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</si>
  <si>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</si>
  <si>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</si>
  <si>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</si>
  <si>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</si>
  <si>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</si>
  <si>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</si>
  <si>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</si>
  <si>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</si>
  <si>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</si>
  <si>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</si>
  <si>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</si>
  <si>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</si>
  <si>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</si>
  <si>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</si>
  <si>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</si>
  <si>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</si>
  <si>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</si>
  <si>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</si>
  <si>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</si>
  <si>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</si>
  <si>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</si>
  <si>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</si>
  <si>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</si>
  <si>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</si>
  <si>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</si>
  <si>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</si>
  <si>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</si>
  <si>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</si>
  <si>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</si>
  <si>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</si>
  <si>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</si>
  <si>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</si>
  <si>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</si>
  <si>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</si>
  <si>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</si>
  <si>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</si>
  <si>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</si>
  <si>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</si>
  <si>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</si>
  <si>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</si>
  <si>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</si>
  <si>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</si>
  <si>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</si>
  <si>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</si>
  <si>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</si>
  <si>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</si>
  <si>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</si>
  <si>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</si>
  <si>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</si>
  <si>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</si>
  <si>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</si>
  <si>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</si>
  <si>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</si>
  <si>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</si>
  <si>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</si>
  <si>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</si>
  <si>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</si>
  <si>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</si>
  <si>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</si>
  <si>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</si>
  <si>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</si>
  <si>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</si>
  <si>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</si>
  <si>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</si>
  <si>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</si>
  <si>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</si>
  <si>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</si>
  <si>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</si>
  <si>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</si>
  <si>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</si>
  <si>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</si>
  <si>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</si>
  <si>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</si>
  <si>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</si>
  <si>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</si>
  <si>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</si>
  <si>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</si>
  <si>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</si>
  <si>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</si>
  <si>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</si>
  <si>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</si>
  <si>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</si>
  <si>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</si>
  <si>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</si>
  <si>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</si>
  <si>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</si>
  <si>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</si>
  <si>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</si>
  <si>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</si>
  <si>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</si>
  <si>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</si>
  <si>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</si>
  <si>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</si>
  <si>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</si>
  <si>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</si>
  <si>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</si>
  <si>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</si>
  <si>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</si>
  <si>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</si>
  <si>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</si>
  <si>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</si>
  <si>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</si>
  <si>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</si>
  <si>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</si>
  <si>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</si>
  <si>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</si>
  <si>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</si>
  <si>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</si>
  <si>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</si>
  <si>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</si>
  <si>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</si>
  <si>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</si>
  <si>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</si>
  <si>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</si>
  <si>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</si>
  <si>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</si>
  <si>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</si>
  <si>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</si>
  <si>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</si>
  <si>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</si>
  <si>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</si>
  <si>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</si>
  <si>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</si>
  <si>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</si>
  <si>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</si>
  <si>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</si>
  <si>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</si>
  <si>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</si>
  <si>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</si>
  <si>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</si>
  <si>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</si>
  <si>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</si>
  <si>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</si>
  <si>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</si>
  <si>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</si>
  <si>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</si>
  <si>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</si>
  <si>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</si>
  <si>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</si>
  <si>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</si>
  <si>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</si>
  <si>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</si>
  <si>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</si>
  <si>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</si>
  <si>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</si>
  <si>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</si>
  <si>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</si>
  <si>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</si>
  <si>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</si>
  <si>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</si>
  <si>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</si>
  <si>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</si>
  <si>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</si>
  <si>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</si>
  <si>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</si>
  <si>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</si>
  <si>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</si>
  <si>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</si>
  <si>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</si>
  <si>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</si>
  <si>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</si>
  <si>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</si>
  <si>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</si>
  <si>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</si>
  <si>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</si>
  <si>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</si>
  <si>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</si>
  <si>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</si>
  <si>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</si>
  <si>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</si>
  <si>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</si>
  <si>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</si>
  <si>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</si>
  <si>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</si>
  <si>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</si>
  <si>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</si>
  <si>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</si>
  <si>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</si>
  <si>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</si>
  <si>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</si>
  <si>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</si>
  <si>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</si>
  <si>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</si>
  <si>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</si>
  <si>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</si>
  <si>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</si>
  <si>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</si>
  <si>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</si>
  <si>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</si>
  <si>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</si>
  <si>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</si>
  <si>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</si>
  <si>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</si>
  <si>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</si>
  <si>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</si>
  <si>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</si>
  <si>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</si>
  <si>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</si>
  <si>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</si>
  <si>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</si>
  <si>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</si>
  <si>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</si>
  <si>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</si>
  <si>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</si>
  <si>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</si>
  <si>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</si>
  <si>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</si>
  <si>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</si>
  <si>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</si>
  <si>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</si>
  <si>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</si>
  <si>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</si>
  <si>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</si>
  <si>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</si>
  <si>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</si>
  <si>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</si>
  <si>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</si>
  <si>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</si>
  <si>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</si>
  <si>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</si>
  <si>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</si>
  <si>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</si>
  <si>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</si>
  <si>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</si>
  <si>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</si>
  <si>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</si>
  <si>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</si>
  <si>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</si>
  <si>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</si>
  <si>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</si>
  <si>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</si>
  <si>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</si>
  <si>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</si>
  <si>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</si>
  <si>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</si>
  <si>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</si>
  <si>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</si>
  <si>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</si>
  <si>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</si>
  <si>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</si>
  <si>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</si>
  <si>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</si>
  <si>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</si>
  <si>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</si>
  <si>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</si>
  <si>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</si>
  <si>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</si>
  <si>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</si>
  <si>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</si>
  <si>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</si>
  <si>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</si>
  <si>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</si>
  <si>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</si>
  <si>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</si>
  <si>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</si>
  <si>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</si>
  <si>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</si>
  <si>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</si>
  <si>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</si>
  <si>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</si>
  <si>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</si>
  <si>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</si>
  <si>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</si>
  <si>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</si>
  <si>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</si>
  <si>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</si>
  <si>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</si>
  <si>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</si>
  <si>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</si>
  <si>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</si>
  <si>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</si>
  <si>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</si>
  <si>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</si>
  <si>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</si>
  <si>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</si>
  <si>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</si>
  <si>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</si>
  <si>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</si>
  <si>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</si>
  <si>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</si>
  <si>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</si>
  <si>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</si>
  <si>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</si>
  <si>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</si>
  <si>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</si>
  <si>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</si>
  <si>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</si>
  <si>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</si>
  <si>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</si>
  <si>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</si>
  <si>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</si>
  <si>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</si>
  <si>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</si>
  <si>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</si>
  <si>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</si>
  <si>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</si>
  <si>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</si>
  <si>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</si>
  <si>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</si>
  <si>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</si>
  <si>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</si>
  <si>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</si>
  <si>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</si>
  <si>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</si>
  <si>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</si>
  <si>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</si>
  <si>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</si>
  <si>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</si>
  <si>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</si>
  <si>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</si>
  <si>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</si>
  <si>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</si>
  <si>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</si>
  <si>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</si>
  <si>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</si>
  <si>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</si>
  <si>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</si>
  <si>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</si>
  <si>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</si>
  <si>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</si>
  <si>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</si>
  <si>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</si>
  <si>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</si>
  <si>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</si>
  <si>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</si>
  <si>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</si>
  <si>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</si>
  <si>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</si>
  <si>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</si>
  <si>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</si>
  <si>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</si>
  <si>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</si>
  <si>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</si>
  <si>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</si>
  <si>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</si>
  <si>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</si>
  <si>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</si>
  <si>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</si>
  <si>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</si>
  <si>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</si>
  <si>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</si>
  <si>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</si>
  <si>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</si>
  <si>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</si>
  <si>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</si>
  <si>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</si>
  <si>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</si>
  <si>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</si>
  <si>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</si>
  <si>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</si>
  <si>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</si>
  <si>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</si>
  <si>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</si>
  <si>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</si>
  <si>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</si>
  <si>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</si>
  <si>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</si>
  <si>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</si>
  <si>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</si>
  <si>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</si>
  <si>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</si>
  <si>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</si>
  <si>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</si>
  <si>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</si>
  <si>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</si>
  <si>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</si>
  <si>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</si>
  <si>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</si>
  <si>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</si>
  <si>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</si>
  <si>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</si>
  <si>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</si>
  <si>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</si>
  <si>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</si>
  <si>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</si>
  <si>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</si>
  <si>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</si>
  <si>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</si>
  <si>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</si>
  <si>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</si>
  <si>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</si>
  <si>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</si>
  <si>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</si>
  <si>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</si>
  <si>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</si>
  <si>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</si>
  <si>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</si>
  <si>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</si>
  <si>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</si>
  <si>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</si>
  <si>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</si>
  <si>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</si>
  <si>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</si>
  <si>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</si>
  <si>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</si>
  <si>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</si>
  <si>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</si>
  <si>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</si>
  <si>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</si>
  <si>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</si>
  <si>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</si>
  <si>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</si>
  <si>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</si>
  <si>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</si>
  <si>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</si>
  <si>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</si>
  <si>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</si>
  <si>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</si>
  <si>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</si>
  <si>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</si>
  <si>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</si>
  <si>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</si>
  <si>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</si>
  <si>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</si>
  <si>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</si>
  <si>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</si>
  <si>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</si>
  <si>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</si>
  <si>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</si>
  <si>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</si>
  <si>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</si>
  <si>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</si>
  <si>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</si>
  <si>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</si>
  <si>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</si>
  <si>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</si>
  <si>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</si>
  <si>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</si>
  <si>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</si>
  <si>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</si>
  <si>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</si>
  <si>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</si>
  <si>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</si>
  <si>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</si>
  <si>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</si>
  <si>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</si>
  <si>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</si>
  <si>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</si>
  <si>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</si>
  <si>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</si>
  <si>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</si>
  <si>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</si>
  <si>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</si>
  <si>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</si>
  <si>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</si>
  <si>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</si>
  <si>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</si>
  <si>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</si>
  <si>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</si>
  <si>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</si>
  <si>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</si>
  <si>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</si>
  <si>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</si>
  <si>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</si>
  <si>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</si>
  <si>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</si>
  <si>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</si>
  <si>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</si>
  <si>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</si>
  <si>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</si>
  <si>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</si>
  <si>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</si>
  <si>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</si>
  <si>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</si>
  <si>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</si>
  <si>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</si>
  <si>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</si>
  <si>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</si>
  <si>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</si>
  <si>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</si>
  <si>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</si>
  <si>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</si>
  <si>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</si>
  <si>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</si>
  <si>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</si>
  <si>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</si>
  <si>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</si>
  <si>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</si>
  <si>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</si>
  <si>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</si>
  <si>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</si>
  <si>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</si>
  <si>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</si>
  <si>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</si>
  <si>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</si>
  <si>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</si>
  <si>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</si>
  <si>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</si>
  <si>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</si>
  <si>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</si>
  <si>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</si>
  <si>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</si>
  <si>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</si>
  <si>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</si>
  <si>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</si>
  <si>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</si>
  <si>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</si>
  <si>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</si>
  <si>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</si>
  <si>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</si>
  <si>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</si>
  <si>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</si>
  <si>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</si>
  <si>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</si>
  <si>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</si>
  <si>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</si>
  <si>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</si>
  <si>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</si>
  <si>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</si>
  <si>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</si>
  <si>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</si>
  <si>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</si>
  <si>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</si>
  <si>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</si>
  <si>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</si>
  <si>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</si>
  <si>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</si>
  <si>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</si>
  <si>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</si>
  <si>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</si>
  <si>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</si>
  <si>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</si>
  <si>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</si>
  <si>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</si>
  <si>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</si>
  <si>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</si>
  <si>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</si>
  <si>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</si>
  <si>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</si>
  <si>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</si>
  <si>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</si>
  <si>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</si>
  <si>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</si>
  <si>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</si>
  <si>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</si>
  <si>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</si>
  <si>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</si>
  <si>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</si>
  <si>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</si>
  <si>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</si>
  <si>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</si>
  <si>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</si>
  <si>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</si>
  <si>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</si>
  <si>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</si>
  <si>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</si>
  <si>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</si>
  <si>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</si>
  <si>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</si>
  <si>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</si>
  <si>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</si>
  <si>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</si>
  <si>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</si>
  <si>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</si>
  <si>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</si>
  <si>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</si>
  <si>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</si>
  <si>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</si>
  <si>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</si>
  <si>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</si>
  <si>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</si>
  <si>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</si>
  <si>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</si>
  <si>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</si>
  <si>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</si>
  <si>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</si>
  <si>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</si>
  <si>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</si>
  <si>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</si>
  <si>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</si>
  <si>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</si>
  <si>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</si>
  <si>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</si>
  <si>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</si>
  <si>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</si>
  <si>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</si>
  <si>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</si>
  <si>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</si>
  <si>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</si>
  <si>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</si>
  <si>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</si>
  <si>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</si>
  <si>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</si>
  <si>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</si>
  <si>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</si>
  <si>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</si>
  <si>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</si>
  <si>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</si>
  <si>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</si>
  <si>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</si>
  <si>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</si>
  <si>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</si>
  <si>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</si>
  <si>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</si>
  <si>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</si>
  <si>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</si>
  <si>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</si>
  <si>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</si>
  <si>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</si>
  <si>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</si>
  <si>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</si>
  <si>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</si>
  <si>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</si>
  <si>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</si>
  <si>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</si>
  <si>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</si>
  <si>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</si>
  <si>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</si>
  <si>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</si>
  <si>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</si>
  <si>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</si>
  <si>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</si>
  <si>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</si>
  <si>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</si>
  <si>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</si>
  <si>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</si>
  <si>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</si>
  <si>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</si>
  <si>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</si>
  <si>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</si>
  <si>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</si>
  <si>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</si>
  <si>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</si>
  <si>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</si>
  <si>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</si>
  <si>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</si>
  <si>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</si>
  <si>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</si>
  <si>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</si>
  <si>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</si>
  <si>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</si>
  <si>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</si>
  <si>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</si>
  <si>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</si>
  <si>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</si>
  <si>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</si>
  <si>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</si>
  <si>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</si>
  <si>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</si>
  <si>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</si>
  <si>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</si>
  <si>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</si>
  <si>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</si>
  <si>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</si>
  <si>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</si>
  <si>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</si>
  <si>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</si>
  <si>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</si>
  <si>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</si>
  <si>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</si>
  <si>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</si>
  <si>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</si>
  <si>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</si>
  <si>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</si>
  <si>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</si>
  <si>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</si>
  <si>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</si>
  <si>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</si>
  <si>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</si>
  <si>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</si>
  <si>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</si>
  <si>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</si>
  <si>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</si>
  <si>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</si>
  <si>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</si>
  <si>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</si>
  <si>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</si>
  <si>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</si>
  <si>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</si>
  <si>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</si>
  <si>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</si>
  <si>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</si>
  <si>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</si>
  <si>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</si>
  <si>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</si>
  <si>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</si>
  <si>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</si>
  <si>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</si>
  <si>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</si>
  <si>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</si>
  <si>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</si>
  <si>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</si>
  <si>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</si>
  <si>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</si>
  <si>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</si>
  <si>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</si>
  <si>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</si>
  <si>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</si>
  <si>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</si>
  <si>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</si>
  <si>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</si>
  <si>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</si>
  <si>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</si>
  <si>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</si>
  <si>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</si>
  <si>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</si>
  <si>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</si>
  <si>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</si>
  <si>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</si>
  <si>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</si>
  <si>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</si>
  <si>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</si>
  <si>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</si>
  <si>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</si>
  <si>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</si>
  <si>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</si>
  <si>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</si>
  <si>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</si>
  <si>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</si>
  <si>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</si>
  <si>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</si>
  <si>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</si>
  <si>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</si>
  <si>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</si>
  <si>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</si>
  <si>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</si>
  <si>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</si>
  <si>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</si>
  <si>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</si>
  <si>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</si>
  <si>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</si>
  <si>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</si>
  <si>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</si>
  <si>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</si>
  <si>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</si>
  <si>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</si>
  <si>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</si>
  <si>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</si>
  <si>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</si>
  <si>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</si>
  <si>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</si>
  <si>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</si>
  <si>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</si>
  <si>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</si>
  <si>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</si>
  <si>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</si>
  <si>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</si>
  <si>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</si>
  <si>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</si>
  <si>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</si>
  <si>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</si>
  <si>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</si>
  <si>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</si>
  <si>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</si>
  <si>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</si>
  <si>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</si>
  <si>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</si>
  <si>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</si>
  <si>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</si>
  <si>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</si>
  <si>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</si>
  <si>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</si>
  <si>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</si>
  <si>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</si>
  <si>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</si>
  <si>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</si>
  <si>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</si>
  <si>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</si>
  <si>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</si>
  <si>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</si>
  <si>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</si>
  <si>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</si>
  <si>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</si>
  <si>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</si>
  <si>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</si>
  <si>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</si>
  <si>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</si>
  <si>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</si>
  <si>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</si>
  <si>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</si>
  <si>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</si>
  <si>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</si>
  <si>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</si>
  <si>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</si>
  <si>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</si>
  <si>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</si>
  <si>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</si>
  <si>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</si>
  <si>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</si>
  <si>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</si>
  <si>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</si>
  <si>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</si>
  <si>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</si>
  <si>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</si>
  <si>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</si>
  <si>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</si>
  <si>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</si>
  <si>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</si>
  <si>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</si>
  <si>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</si>
  <si>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</si>
  <si>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</si>
  <si>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</si>
  <si>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</si>
  <si>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</si>
  <si>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</si>
  <si>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</si>
  <si>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</si>
  <si>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</si>
  <si>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</si>
  <si>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</si>
  <si>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</si>
  <si>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</si>
  <si>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</si>
  <si>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</si>
  <si>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</si>
  <si>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</si>
  <si>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</si>
  <si>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</si>
  <si>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</si>
  <si>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</si>
  <si>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</si>
  <si>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</si>
  <si>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</si>
  <si>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</si>
  <si>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</si>
  <si>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</si>
  <si>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</si>
  <si>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</si>
  <si>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</si>
  <si>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</si>
  <si>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</si>
  <si>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</si>
  <si>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</si>
  <si>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</si>
  <si>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</si>
  <si>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</si>
  <si>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</si>
  <si>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</si>
  <si>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</si>
  <si>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</si>
  <si>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</si>
  <si>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</si>
  <si>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</si>
  <si>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</si>
  <si>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</si>
  <si>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</si>
  <si>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</si>
  <si>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</si>
  <si>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</si>
  <si>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</si>
  <si>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</si>
  <si>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</si>
  <si>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</si>
  <si>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</si>
  <si>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</si>
  <si>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</si>
  <si>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</si>
  <si>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</si>
  <si>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</si>
  <si>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</si>
  <si>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</si>
  <si>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</si>
  <si>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</si>
  <si>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</si>
  <si>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</si>
  <si>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</si>
  <si>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</si>
  <si>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</si>
  <si>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</si>
  <si>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</si>
  <si>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</si>
  <si>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</si>
  <si>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</si>
  <si>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</si>
  <si>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</si>
  <si>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</si>
  <si>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</si>
  <si>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</si>
  <si>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</si>
  <si>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</si>
  <si>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</si>
  <si>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</si>
  <si>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</si>
  <si>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</si>
  <si>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</si>
  <si>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</si>
  <si>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</si>
  <si>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</si>
  <si>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</si>
  <si>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</si>
  <si>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</si>
  <si>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</si>
  <si>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</si>
  <si>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</si>
  <si>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</si>
  <si>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</si>
  <si>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</si>
  <si>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</si>
  <si>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</si>
  <si>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</si>
  <si>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</si>
  <si>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</si>
  <si>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</si>
  <si>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</si>
  <si>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</si>
  <si>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</si>
  <si>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</si>
  <si>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</si>
  <si>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</si>
  <si>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</si>
  <si>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</si>
  <si>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</si>
  <si>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</si>
  <si>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</si>
  <si>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</si>
  <si>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</si>
  <si>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</si>
  <si>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</si>
  <si>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</si>
  <si>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</si>
  <si>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</si>
  <si>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</si>
  <si>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</si>
  <si>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</si>
  <si>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</si>
  <si>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</si>
  <si>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</si>
  <si>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</si>
  <si>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</si>
  <si>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</si>
  <si>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</si>
  <si>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</si>
  <si>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</si>
  <si>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</si>
  <si>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</si>
  <si>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</si>
  <si>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</si>
  <si>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</si>
  <si>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</si>
  <si>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</si>
  <si>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</si>
  <si>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</si>
  <si>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</si>
  <si>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</si>
  <si>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</si>
  <si>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</si>
  <si>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</si>
  <si>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</si>
  <si>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</si>
  <si>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</si>
  <si>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</si>
  <si>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</si>
  <si>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</si>
  <si>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</si>
  <si>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</si>
  <si>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</si>
  <si>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</si>
  <si>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</si>
  <si>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</si>
  <si>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</si>
  <si>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</si>
  <si>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</si>
  <si>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</si>
  <si>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</si>
  <si>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</si>
  <si>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</si>
  <si>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</si>
  <si>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</si>
  <si>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</si>
  <si>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</si>
  <si>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</si>
  <si>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</si>
  <si>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</si>
  <si>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</si>
  <si>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</si>
  <si>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</si>
  <si>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</si>
  <si>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</si>
  <si>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</si>
  <si>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</si>
  <si>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</si>
  <si>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</si>
  <si>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</si>
  <si>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</si>
  <si>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</si>
  <si>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</si>
  <si>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</si>
  <si>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</si>
  <si>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</si>
  <si>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</si>
  <si>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</si>
  <si>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</si>
  <si>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</si>
  <si>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</si>
  <si>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</si>
  <si>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</si>
  <si>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</si>
  <si>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</si>
  <si>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</si>
  <si>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</si>
  <si>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</si>
  <si>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</si>
  <si>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</si>
  <si>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</si>
  <si>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</si>
  <si>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</si>
  <si>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</si>
  <si>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</si>
  <si>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</si>
  <si>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</si>
  <si>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</si>
  <si>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</si>
  <si>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</si>
  <si>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</si>
  <si>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</si>
  <si>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</si>
  <si>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</si>
  <si>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</si>
  <si>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</si>
  <si>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</si>
  <si>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</si>
  <si>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</si>
  <si>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</si>
  <si>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</si>
  <si>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</si>
  <si>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</si>
  <si>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</si>
  <si>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</si>
  <si>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</si>
  <si>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</si>
  <si>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</si>
  <si>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</si>
  <si>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</si>
  <si>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</si>
  <si>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</si>
  <si>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</si>
  <si>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</si>
  <si>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</si>
  <si>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</si>
  <si>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</si>
  <si>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</si>
  <si>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</si>
  <si>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</si>
  <si>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</si>
  <si>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</si>
  <si>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</si>
  <si>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</si>
  <si>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</si>
  <si>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</si>
  <si>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</si>
  <si>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</si>
  <si>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</si>
  <si>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</si>
  <si>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</si>
  <si>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</si>
  <si>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</si>
  <si>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</si>
  <si>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</si>
  <si>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</si>
  <si>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</si>
  <si>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</si>
  <si>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</si>
  <si>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</si>
  <si>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</si>
  <si>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</si>
  <si>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</si>
  <si>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</si>
  <si>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</si>
  <si>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</si>
  <si>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</si>
  <si>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</si>
  <si>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</si>
  <si>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</si>
  <si>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</si>
  <si>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</si>
  <si>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</si>
  <si>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</si>
  <si>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</si>
  <si>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</si>
  <si>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</si>
  <si>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</si>
  <si>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</si>
  <si>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</si>
  <si>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</si>
  <si>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</si>
  <si>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</si>
  <si>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</si>
  <si>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</si>
  <si>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</si>
  <si>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</si>
  <si>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</si>
  <si>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</si>
  <si>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</si>
  <si>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</si>
  <si>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</si>
  <si>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</si>
  <si>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</si>
  <si>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</si>
  <si>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</si>
  <si>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</si>
  <si>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</si>
  <si>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</si>
  <si>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</si>
  <si>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</si>
  <si>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mean</t>
  </si>
  <si>
    <t>median</t>
  </si>
  <si>
    <t>min</t>
  </si>
  <si>
    <t>max</t>
  </si>
  <si>
    <t>stdev</t>
  </si>
  <si>
    <t>variance</t>
  </si>
  <si>
    <t>Question Answers:</t>
  </si>
  <si>
    <t>2) There is more variability with successful campaigns.  This makes sense as one possible explanation is that there is a normal number of people that will start with a program, but then as it continues will pick up new investors while an failed project does may not have the longevity to grow its supporter base; additional analysis should be done this to confirm</t>
  </si>
  <si>
    <t>Sum</t>
  </si>
  <si>
    <t>Average</t>
  </si>
  <si>
    <t>Running Total</t>
  </si>
  <si>
    <t>Count</t>
  </si>
  <si>
    <t>1) I would use the median because the data is skewed towards the low end and not normally distributed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</si>
</sst>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NumberFormat="1" applyFont="1"/>
    <xf numFmtId="3" fontId="0" fillId="0" borderId="0" xfId="0" applyNumberFormat="1"/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Normal" xfId="0" builtinId="0"/>
    <cellStyle name="Percent" xfId="1" builtinId="5"/>
  </cellStyles>
  <dxfs count="4"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84-42B3-86C1-5F46B37B1C83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84-42B3-86C1-5F46B37B1C83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84-42B3-86C1-5F46B37B1C83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84-42B3-86C1-5F46B37B1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444816"/>
        <c:axId val="1869445232"/>
      </c:barChart>
      <c:catAx>
        <c:axId val="186944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45232"/>
        <c:crosses val="autoZero"/>
        <c:auto val="1"/>
        <c:lblAlgn val="ctr"/>
        <c:lblOffset val="100"/>
        <c:noMultiLvlLbl val="0"/>
      </c:catAx>
      <c:valAx>
        <c:axId val="18694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44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970363079615062"/>
          <c:y val="0.19183872849227177"/>
          <c:w val="0.15085192475940506"/>
          <c:h val="0.37976851851851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1-47D9-8B1C-5C7D659AFE9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F1-47D9-8B1C-5C7D659AFE9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F1-47D9-8B1C-5C7D659AFE9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F1-47D9-8B1C-5C7D659AF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7916752"/>
        <c:axId val="1867924656"/>
      </c:barChart>
      <c:catAx>
        <c:axId val="186791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924656"/>
        <c:crosses val="autoZero"/>
        <c:auto val="1"/>
        <c:lblAlgn val="ctr"/>
        <c:lblOffset val="100"/>
        <c:noMultiLvlLbl val="0"/>
      </c:catAx>
      <c:valAx>
        <c:axId val="186792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91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269077766173396"/>
          <c:y val="0.28124890638670164"/>
          <c:w val="0.13488994762390916"/>
          <c:h val="0.32551587301587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7-4FB1-8DB1-30C4AE6059D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77-4FB1-8DB1-30C4AE6059D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77-4FB1-8DB1-30C4AE605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7270144"/>
        <c:axId val="1872569808"/>
      </c:lineChart>
      <c:catAx>
        <c:axId val="169727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569808"/>
        <c:crosses val="autoZero"/>
        <c:auto val="1"/>
        <c:lblAlgn val="ctr"/>
        <c:lblOffset val="100"/>
        <c:noMultiLvlLbl val="0"/>
      </c:catAx>
      <c:valAx>
        <c:axId val="187256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27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6-4173-9689-313E8E35D014}"/>
            </c:ext>
          </c:extLst>
        </c:ser>
        <c:ser>
          <c:idx val="1"/>
          <c:order val="1"/>
          <c:tx>
            <c:strRef>
              <c:f>Bonus1!$H$2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6-4173-9689-313E8E35D014}"/>
            </c:ext>
          </c:extLst>
        </c:ser>
        <c:ser>
          <c:idx val="2"/>
          <c:order val="2"/>
          <c:tx>
            <c:strRef>
              <c:f>Bonus1!$I$2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6-4173-9689-313E8E35D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1802096"/>
        <c:axId val="1391805008"/>
      </c:lineChart>
      <c:catAx>
        <c:axId val="139180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805008"/>
        <c:crosses val="autoZero"/>
        <c:auto val="1"/>
        <c:lblAlgn val="ctr"/>
        <c:lblOffset val="100"/>
        <c:noMultiLvlLbl val="0"/>
      </c:catAx>
      <c:valAx>
        <c:axId val="13918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80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Bonus2!$W$2</c:f>
              <c:strCache>
                <c:ptCount val="1"/>
                <c:pt idx="0">
                  <c:v>Count of name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Bonus2!$W$3:$W$486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EA-43DC-9625-8FD1CF19D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594080"/>
        <c:axId val="1869596160"/>
      </c:lineChart>
      <c:catAx>
        <c:axId val="186959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596160"/>
        <c:crosses val="autoZero"/>
        <c:auto val="1"/>
        <c:lblAlgn val="ctr"/>
        <c:lblOffset val="100"/>
        <c:noMultiLvlLbl val="0"/>
      </c:catAx>
      <c:valAx>
        <c:axId val="186959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59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38100</xdr:rowOff>
    </xdr:from>
    <xdr:to>
      <xdr:col>14</xdr:col>
      <xdr:colOff>53340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996A83-9C2A-4A42-B871-1EDE9E73A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5</xdr:row>
      <xdr:rowOff>30480</xdr:rowOff>
    </xdr:from>
    <xdr:to>
      <xdr:col>15</xdr:col>
      <xdr:colOff>274320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AC341-AF7B-409F-8CF6-569D1E441D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2</xdr:row>
      <xdr:rowOff>121920</xdr:rowOff>
    </xdr:from>
    <xdr:to>
      <xdr:col>13</xdr:col>
      <xdr:colOff>487680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DEA0B-6561-43B0-84EA-BC231CFEE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0</xdr:row>
      <xdr:rowOff>129540</xdr:rowOff>
    </xdr:from>
    <xdr:to>
      <xdr:col>17</xdr:col>
      <xdr:colOff>228600</xdr:colOff>
      <xdr:row>14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4D2D9-FA71-4054-8F30-FB1070727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678180</xdr:colOff>
      <xdr:row>1</xdr:row>
      <xdr:rowOff>129540</xdr:rowOff>
    </xdr:from>
    <xdr:to>
      <xdr:col>27</xdr:col>
      <xdr:colOff>982980</xdr:colOff>
      <xdr:row>16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9F63D2-EC65-4CD7-A2E1-C0FA17B95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anady" refreshedDate="44274.800645138886" createdVersion="6" refreshedVersion="6" minRefreshableVersion="3" recordCount="4115" xr:uid="{7CB03C13-1F16-4774-BF83-46CE3F28E2C7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anady" refreshedDate="44274.810260995371" createdVersion="6" refreshedVersion="6" minRefreshableVersion="3" recordCount="4115" xr:uid="{B3DE9F5C-E58F-4AAB-90F0-342C79DE71B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anady" refreshedDate="44274.82352928241" createdVersion="6" refreshedVersion="6" minRefreshableVersion="3" recordCount="4115" xr:uid="{A940E228-B0E3-476C-8A38-4E65AF11B5F1}">
  <cacheSource type="worksheet">
    <worksheetSource ref="B1:L1048576" sheet="Data"/>
  </cacheSource>
  <cacheFields count="11"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</r>
  <r>
    <x v="1"/>
    <s v="A Hannibal TV Show Fan Convention and Art Collective"/>
    <n v="10275"/>
    <n v="14653"/>
    <x v="0"/>
    <s v="US"/>
    <s v="USD"/>
    <n v="1488464683"/>
    <n v="1485872683"/>
    <b v="0"/>
    <x v="1"/>
  </r>
  <r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</r>
  <r>
    <x v="3"/>
    <s v="We already produced the *very* beginning of this story. Help us to see it through?"/>
    <n v="10000"/>
    <n v="10390"/>
    <x v="0"/>
    <s v="US"/>
    <s v="USD"/>
    <n v="1407414107"/>
    <n v="1404822107"/>
    <b v="0"/>
    <x v="3"/>
  </r>
  <r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</r>
  <r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</r>
  <r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</r>
  <r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</r>
  <r>
    <x v="8"/>
    <s v="Help us raise the funds to film our pilot episode!"/>
    <n v="3500"/>
    <n v="3501.52"/>
    <x v="0"/>
    <s v="US"/>
    <s v="USD"/>
    <n v="1460754000"/>
    <n v="1460155212"/>
    <b v="0"/>
    <x v="8"/>
  </r>
  <r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</r>
  <r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</r>
  <r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</r>
  <r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</r>
  <r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</r>
  <r>
    <x v="14"/>
    <s v="A highly charged post apocalyptic sci fi series that pulls no punches!"/>
    <n v="6000"/>
    <n v="6056"/>
    <x v="0"/>
    <s v="AU"/>
    <s v="AUD"/>
    <n v="1405259940"/>
    <n v="1403051888"/>
    <b v="0"/>
    <x v="14"/>
  </r>
  <r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</r>
  <r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</r>
  <r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</r>
  <r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</r>
  <r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</r>
  <r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</r>
  <r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</r>
  <r>
    <x v="22"/>
    <s v="Meet Gary, and Troy: Two unlikely friends that investigate &quot;strange phenomenon&quot;."/>
    <n v="350"/>
    <n v="410"/>
    <x v="0"/>
    <s v="US"/>
    <s v="USD"/>
    <n v="1420099140"/>
    <n v="1418766740"/>
    <b v="0"/>
    <x v="22"/>
  </r>
  <r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</r>
  <r>
    <x v="24"/>
    <s v="STL Up Late is a weekly late night comedy talk show for St. Louis television."/>
    <n v="35000"/>
    <n v="38082.69"/>
    <x v="0"/>
    <s v="US"/>
    <s v="USD"/>
    <n v="1442345940"/>
    <n v="1439494863"/>
    <b v="0"/>
    <x v="24"/>
  </r>
  <r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</r>
  <r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</r>
  <r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</r>
  <r>
    <x v="28"/>
    <s v="John and Brian are on a quest to change people's lives and rehabilitate dogs."/>
    <n v="12000"/>
    <n v="12042"/>
    <x v="0"/>
    <s v="US"/>
    <s v="USD"/>
    <n v="1450307284"/>
    <n v="1447715284"/>
    <b v="0"/>
    <x v="26"/>
  </r>
  <r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</r>
  <r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</r>
  <r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</r>
  <r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</r>
  <r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</r>
  <r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</r>
  <r>
    <x v="35"/>
    <s v="Why Adam? is an independent TV show that explores concepts of basic science in everyday life."/>
    <n v="1000"/>
    <n v="1665"/>
    <x v="0"/>
    <s v="US"/>
    <s v="USD"/>
    <n v="1430179200"/>
    <n v="1428130814"/>
    <b v="0"/>
    <x v="33"/>
  </r>
  <r>
    <x v="36"/>
    <s v="A modern day priest makes an unusual discovery, setting off a chain of events."/>
    <n v="6000"/>
    <n v="8529"/>
    <x v="0"/>
    <s v="US"/>
    <s v="USD"/>
    <n v="1428128525"/>
    <n v="1425540125"/>
    <b v="0"/>
    <x v="34"/>
  </r>
  <r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</r>
  <r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</r>
  <r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</r>
  <r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</r>
  <r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</r>
  <r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</r>
  <r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</r>
  <r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</r>
  <r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</r>
  <r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</r>
  <r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</r>
  <r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</r>
  <r>
    <x v="49"/>
    <s v="Driving Jersey is real people telling real stories."/>
    <n v="12000"/>
    <n v="12000"/>
    <x v="0"/>
    <s v="US"/>
    <s v="USD"/>
    <n v="1445660045"/>
    <n v="1443068045"/>
    <b v="0"/>
    <x v="45"/>
  </r>
  <r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</r>
  <r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</r>
  <r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</r>
  <r>
    <x v="53"/>
    <s v="Delicious TV's Vegan Mashup launching season two on public television"/>
    <n v="3000"/>
    <n v="3289"/>
    <x v="0"/>
    <s v="US"/>
    <s v="USD"/>
    <n v="1396648800"/>
    <n v="1395407445"/>
    <b v="0"/>
    <x v="27"/>
  </r>
  <r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</r>
  <r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</r>
  <r>
    <x v="56"/>
    <s v="We want to see more women's cycling on TV - and we need your help to make it happen!"/>
    <n v="8000"/>
    <n v="8581"/>
    <x v="0"/>
    <s v="GB"/>
    <s v="GBP"/>
    <n v="1433779200"/>
    <n v="1432559424"/>
    <b v="0"/>
    <x v="49"/>
  </r>
  <r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</r>
  <r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</r>
  <r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</r>
  <r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</r>
  <r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</r>
  <r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</r>
  <r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</r>
  <r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</r>
  <r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</r>
  <r>
    <x v="66"/>
    <s v="A dark comedy set in the '60s about clinical depression and one night stands."/>
    <n v="2000"/>
    <n v="2372"/>
    <x v="0"/>
    <s v="US"/>
    <s v="USD"/>
    <n v="1468873420"/>
    <n v="1466281420"/>
    <b v="0"/>
    <x v="55"/>
  </r>
  <r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</r>
  <r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</r>
  <r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</r>
  <r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</r>
  <r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</r>
  <r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</r>
  <r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</r>
  <r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</r>
  <r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</r>
  <r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</r>
  <r>
    <x v="77"/>
    <s v="A short film about a boy searching for companionship in a hermit crab he finds on the beach."/>
    <n v="400"/>
    <n v="1570"/>
    <x v="0"/>
    <s v="US"/>
    <s v="USD"/>
    <n v="1337569140"/>
    <n v="1332991717"/>
    <b v="0"/>
    <x v="55"/>
  </r>
  <r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</r>
  <r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</r>
  <r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</r>
  <r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</r>
  <r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</r>
  <r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</r>
  <r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</r>
  <r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</r>
  <r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</r>
  <r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</r>
  <r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</r>
  <r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</r>
  <r>
    <x v="90"/>
    <s v="We're looking for funding to help submit a short film to film festivals."/>
    <n v="500"/>
    <n v="502"/>
    <x v="0"/>
    <s v="US"/>
    <s v="USD"/>
    <n v="1310454499"/>
    <n v="1307862499"/>
    <b v="0"/>
    <x v="38"/>
  </r>
  <r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</r>
  <r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</r>
  <r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</r>
  <r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</r>
  <r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</r>
  <r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</r>
  <r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</r>
  <r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</r>
  <r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</r>
  <r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</r>
  <r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</r>
  <r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</r>
  <r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</r>
  <r>
    <x v="104"/>
    <s v="UCF short film about an old man, his love for music, and his misplaced trumpet.  "/>
    <n v="500"/>
    <n v="600"/>
    <x v="0"/>
    <s v="US"/>
    <s v="USD"/>
    <n v="1301792400"/>
    <n v="1299775266"/>
    <b v="0"/>
    <x v="73"/>
  </r>
  <r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</r>
  <r>
    <x v="106"/>
    <s v="A Boy. A Girl. A Car. A Serial Killer."/>
    <n v="5000"/>
    <n v="5025"/>
    <x v="0"/>
    <s v="US"/>
    <s v="USD"/>
    <n v="1333391901"/>
    <n v="1332182301"/>
    <b v="0"/>
    <x v="74"/>
  </r>
  <r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</r>
  <r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</r>
  <r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</r>
  <r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</r>
  <r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</r>
  <r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</r>
  <r>
    <x v="113"/>
    <s v="A living memorial for all those dealing with trauma, grief and loss."/>
    <n v="5000"/>
    <n v="7050"/>
    <x v="0"/>
    <s v="US"/>
    <s v="USD"/>
    <n v="1312642800"/>
    <n v="1311963128"/>
    <b v="0"/>
    <x v="76"/>
  </r>
  <r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</r>
  <r>
    <x v="115"/>
    <s v="Never judge a book (or a lover) by their cover."/>
    <n v="450"/>
    <n v="632"/>
    <x v="0"/>
    <s v="US"/>
    <s v="USD"/>
    <n v="1328377444"/>
    <n v="1326217444"/>
    <b v="0"/>
    <x v="19"/>
  </r>
  <r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</r>
  <r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</r>
  <r>
    <x v="118"/>
    <s v="When a ruthless hit-man is 'denounced' from the mafia, his old enemies declare war."/>
    <n v="5000"/>
    <n v="5651.58"/>
    <x v="0"/>
    <s v="US"/>
    <s v="USD"/>
    <n v="1311902236"/>
    <n v="1309310236"/>
    <b v="0"/>
    <x v="70"/>
  </r>
  <r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</r>
  <r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</r>
  <r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</r>
  <r>
    <x v="122"/>
    <s v="My ambition for this knows no bounds.  Seeing Sephoria in a live-action is a dream of mine."/>
    <n v="100000000"/>
    <n v="0"/>
    <x v="1"/>
    <s v="US"/>
    <s v="USD"/>
    <n v="1476094907"/>
    <n v="1470910907"/>
    <b v="0"/>
    <x v="78"/>
  </r>
  <r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</r>
  <r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</r>
  <r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</r>
  <r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</r>
  <r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</r>
  <r>
    <x v="128"/>
    <s v="A Science Fiction film filled with entertainment and Excitement"/>
    <n v="100000"/>
    <n v="1867"/>
    <x v="1"/>
    <s v="US"/>
    <s v="USD"/>
    <n v="1476941293"/>
    <n v="1473917293"/>
    <b v="0"/>
    <x v="79"/>
  </r>
  <r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</r>
  <r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</r>
  <r>
    <x v="131"/>
    <s v="I"/>
    <n v="1200"/>
    <n v="0"/>
    <x v="1"/>
    <s v="US"/>
    <s v="USD"/>
    <n v="1467763200"/>
    <n v="1466453161"/>
    <b v="0"/>
    <x v="78"/>
  </r>
  <r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</r>
  <r>
    <x v="133"/>
    <s v="Invasion from outer space sights, to weird to imagine destruction too monstrous to escape"/>
    <n v="71764"/>
    <n v="0"/>
    <x v="1"/>
    <s v="US"/>
    <s v="USD"/>
    <n v="1464715860"/>
    <n v="1462130584"/>
    <b v="0"/>
    <x v="78"/>
  </r>
  <r>
    <x v="134"/>
    <s v="steampunk  remake of &quot;a Christmas carol&quot;"/>
    <n v="5000"/>
    <n v="0"/>
    <x v="1"/>
    <s v="US"/>
    <s v="USD"/>
    <n v="1441386000"/>
    <n v="1438811418"/>
    <b v="0"/>
    <x v="78"/>
  </r>
  <r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</r>
  <r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</r>
  <r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</r>
  <r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</r>
  <r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x v="29"/>
  </r>
  <r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</r>
  <r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</r>
  <r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</r>
  <r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</r>
  <r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</r>
  <r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</r>
  <r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</r>
  <r>
    <x v="147"/>
    <s v="Film makers catch live footage beyond their wildest dreams."/>
    <n v="7000"/>
    <n v="0"/>
    <x v="1"/>
    <s v="GB"/>
    <s v="GBP"/>
    <n v="1420741080"/>
    <n v="1417026340"/>
    <b v="0"/>
    <x v="78"/>
  </r>
  <r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</r>
  <r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</r>
  <r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</r>
  <r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</r>
  <r>
    <x v="152"/>
    <s v="The Great Dark is a journey through the unimaginable...and un foreseeable..."/>
    <n v="380000"/>
    <n v="30"/>
    <x v="1"/>
    <s v="US"/>
    <s v="USD"/>
    <n v="1411437100"/>
    <n v="1408845100"/>
    <b v="0"/>
    <x v="84"/>
  </r>
  <r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</r>
  <r>
    <x v="154"/>
    <s v="Fiction Becomes Reality in this non-profit science fiction, stop motion, and fantasy fan film."/>
    <n v="1500"/>
    <n v="40"/>
    <x v="1"/>
    <s v="US"/>
    <s v="USD"/>
    <n v="1433336895"/>
    <n v="1429621695"/>
    <b v="0"/>
    <x v="83"/>
  </r>
  <r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</r>
  <r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</r>
  <r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</r>
  <r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</r>
  <r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</r>
  <r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</r>
  <r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</r>
  <r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</r>
  <r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</r>
  <r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</r>
  <r>
    <x v="165"/>
    <s v="A teacher. A boy. The beach and a heatwave that drove them all insane."/>
    <n v="17000"/>
    <n v="0"/>
    <x v="2"/>
    <s v="GB"/>
    <s v="GBP"/>
    <n v="1452613724"/>
    <n v="1450021724"/>
    <b v="0"/>
    <x v="78"/>
  </r>
  <r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</r>
  <r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</r>
  <r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</r>
  <r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</r>
  <r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</r>
  <r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</r>
  <r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</r>
  <r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</r>
  <r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</r>
  <r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</r>
  <r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</r>
  <r>
    <x v="177"/>
    <s v="I'm making a modern day version of the bible story &quot; The Good Samaritan&quot;"/>
    <n v="450"/>
    <n v="180"/>
    <x v="2"/>
    <s v="US"/>
    <s v="USD"/>
    <n v="1427155726"/>
    <n v="1425690526"/>
    <b v="0"/>
    <x v="63"/>
  </r>
  <r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</r>
  <r>
    <x v="179"/>
    <s v="A feature-length film about how three people survive in a diseased world."/>
    <n v="1000"/>
    <n v="200"/>
    <x v="2"/>
    <s v="US"/>
    <s v="USD"/>
    <n v="1457056555"/>
    <n v="1454464555"/>
    <b v="0"/>
    <x v="84"/>
  </r>
  <r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</r>
  <r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</r>
  <r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</r>
  <r>
    <x v="183"/>
    <s v="Don't kill me until I meet my Dad"/>
    <n v="12500"/>
    <n v="4482"/>
    <x v="2"/>
    <s v="GB"/>
    <s v="GBP"/>
    <n v="1417033610"/>
    <n v="1414438010"/>
    <b v="0"/>
    <x v="8"/>
  </r>
  <r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</r>
  <r>
    <x v="185"/>
    <s v="Love has no boundaries!"/>
    <n v="40000"/>
    <n v="2200"/>
    <x v="2"/>
    <s v="NO"/>
    <s v="NOK"/>
    <n v="1471557139"/>
    <n v="1468965139"/>
    <b v="0"/>
    <x v="73"/>
  </r>
  <r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</r>
  <r>
    <x v="187"/>
    <s v="A young man suffering from a severe case of OCD embarks on a road trip to find peace of mind."/>
    <n v="5000"/>
    <n v="800"/>
    <x v="2"/>
    <s v="US"/>
    <s v="USD"/>
    <n v="1437461940"/>
    <n v="1435383457"/>
    <b v="0"/>
    <x v="81"/>
  </r>
  <r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</r>
  <r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</r>
  <r>
    <x v="190"/>
    <s v="Because hope can be a 4 letter word"/>
    <n v="12000"/>
    <n v="50"/>
    <x v="2"/>
    <s v="US"/>
    <s v="USD"/>
    <n v="1466091446"/>
    <n v="1465227446"/>
    <b v="0"/>
    <x v="29"/>
  </r>
  <r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</r>
  <r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</r>
  <r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</r>
  <r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</r>
  <r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</r>
  <r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</r>
  <r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</r>
  <r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</r>
  <r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</r>
  <r>
    <x v="200"/>
    <s v="A film dedicated to an AAF Pilot's struggle to survive behind enemy lines during WWII."/>
    <n v="6000"/>
    <n v="1571.55"/>
    <x v="2"/>
    <s v="US"/>
    <s v="USD"/>
    <n v="1410746403"/>
    <n v="1408154403"/>
    <b v="0"/>
    <x v="59"/>
  </r>
  <r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</r>
  <r>
    <x v="202"/>
    <s v="new web series created by jonney terry"/>
    <n v="6000"/>
    <n v="0"/>
    <x v="2"/>
    <s v="US"/>
    <s v="USD"/>
    <n v="1444337940"/>
    <n v="1441750564"/>
    <b v="0"/>
    <x v="78"/>
  </r>
  <r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</r>
  <r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</r>
  <r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</r>
  <r>
    <x v="206"/>
    <s v="A love story featuring adoption,struggle,dysfunction,grace, healing, and restoration."/>
    <n v="12700"/>
    <n v="0"/>
    <x v="2"/>
    <s v="US"/>
    <s v="USD"/>
    <n v="1470441983"/>
    <n v="1468627583"/>
    <b v="0"/>
    <x v="78"/>
  </r>
  <r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</r>
  <r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</r>
  <r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</r>
  <r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</r>
  <r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</r>
  <r>
    <x v="212"/>
    <s v="This film is a fictional crime drama following the events of a heist that ended in bloodshed."/>
    <n v="6300"/>
    <n v="1"/>
    <x v="2"/>
    <s v="US"/>
    <s v="USD"/>
    <n v="1460837320"/>
    <n v="1455656920"/>
    <b v="0"/>
    <x v="29"/>
  </r>
  <r>
    <x v="213"/>
    <s v="A family dramedy about a grandfather  and grandson who are both on their path to redemption."/>
    <n v="50000"/>
    <n v="20"/>
    <x v="2"/>
    <s v="US"/>
    <s v="USD"/>
    <n v="1439734001"/>
    <n v="1437142547"/>
    <b v="0"/>
    <x v="29"/>
  </r>
  <r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</r>
  <r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</r>
  <r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</r>
  <r>
    <x v="217"/>
    <s v="A roadmovie by paw"/>
    <n v="100000"/>
    <n v="11943"/>
    <x v="2"/>
    <s v="SE"/>
    <s v="SEK"/>
    <n v="1419780149"/>
    <n v="1417101749"/>
    <b v="0"/>
    <x v="44"/>
  </r>
  <r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</r>
  <r>
    <x v="219"/>
    <s v="An hour-long pilot about a group of suburban LGBT teens coming of age in the early 90's."/>
    <n v="50000"/>
    <n v="8815"/>
    <x v="2"/>
    <s v="US"/>
    <s v="USD"/>
    <n v="1459493940"/>
    <n v="1456732225"/>
    <b v="0"/>
    <x v="88"/>
  </r>
  <r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</r>
  <r>
    <x v="221"/>
    <s v="Film about Schizophrenia with Surreal Twists!"/>
    <n v="50000"/>
    <n v="0"/>
    <x v="2"/>
    <s v="US"/>
    <s v="USD"/>
    <n v="1427569564"/>
    <n v="1422389164"/>
    <b v="0"/>
    <x v="78"/>
  </r>
  <r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</r>
  <r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</r>
  <r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</r>
  <r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</r>
  <r>
    <x v="226"/>
    <s v="A TRUE STORY OF DOMESTIC VILOLENCE THAT SEEKS TO OFFER THE VIEWER OUTLEST OF SUPPORT."/>
    <n v="29000"/>
    <n v="250"/>
    <x v="2"/>
    <s v="GB"/>
    <s v="GBP"/>
    <n v="1433064540"/>
    <n v="1428854344"/>
    <b v="0"/>
    <x v="84"/>
  </r>
  <r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</r>
  <r>
    <x v="228"/>
    <s v="I am making a film from one one of my books called facets of a Geek life."/>
    <n v="8000"/>
    <n v="0"/>
    <x v="2"/>
    <s v="GB"/>
    <s v="GBP"/>
    <n v="1433176105"/>
    <n v="1427992105"/>
    <b v="0"/>
    <x v="78"/>
  </r>
  <r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</r>
  <r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</r>
  <r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</r>
  <r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</r>
  <r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</r>
  <r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</r>
  <r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</r>
  <r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</r>
  <r>
    <x v="237"/>
    <s v="Making The Choice is a christian short film series."/>
    <n v="15000"/>
    <n v="50"/>
    <x v="2"/>
    <s v="US"/>
    <s v="USD"/>
    <n v="1457445069"/>
    <n v="1452261069"/>
    <b v="0"/>
    <x v="29"/>
  </r>
  <r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</r>
  <r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</r>
  <r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</r>
  <r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</r>
  <r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</r>
  <r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</r>
  <r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</r>
  <r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</r>
  <r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</r>
  <r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</r>
  <r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</r>
  <r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</r>
  <r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</r>
  <r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</r>
  <r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</r>
  <r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</r>
  <r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</r>
  <r>
    <x v="255"/>
    <s v="xoxosms is a documentary about first love, long distance and Skype."/>
    <n v="8000"/>
    <n v="8538.66"/>
    <x v="0"/>
    <s v="US"/>
    <s v="USD"/>
    <n v="1300275482"/>
    <n v="1297687082"/>
    <b v="1"/>
    <x v="101"/>
  </r>
  <r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</r>
  <r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</r>
  <r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</r>
  <r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</r>
  <r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</r>
  <r>
    <x v="261"/>
    <s v="Empires explores the impact of networks on histories and philosophies of political thought."/>
    <n v="20000"/>
    <n v="21480"/>
    <x v="0"/>
    <s v="US"/>
    <s v="USD"/>
    <n v="1339080900"/>
    <n v="1334783704"/>
    <b v="1"/>
    <x v="107"/>
  </r>
  <r>
    <x v="262"/>
    <s v="He can never die. He will live forever. He is the last cosmonaut, and this is his story."/>
    <n v="2500"/>
    <n v="6000"/>
    <x v="0"/>
    <s v="US"/>
    <s v="USD"/>
    <n v="1298699828"/>
    <n v="1294811828"/>
    <b v="1"/>
    <x v="108"/>
  </r>
  <r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</r>
  <r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</r>
  <r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</r>
  <r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</r>
  <r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</r>
  <r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</r>
  <r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</r>
  <r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</r>
  <r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</r>
  <r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</r>
  <r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</r>
  <r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</r>
  <r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</r>
  <r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</r>
  <r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</r>
  <r>
    <x v="278"/>
    <s v="An unlikely story of spirit, defiance and beauty from the most contaminated place on Earth"/>
    <n v="27000"/>
    <n v="40594"/>
    <x v="0"/>
    <s v="US"/>
    <s v="USD"/>
    <n v="1350003539"/>
    <n v="1347411539"/>
    <b v="1"/>
    <x v="119"/>
  </r>
  <r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</r>
  <r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</r>
  <r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</r>
  <r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</r>
  <r>
    <x v="283"/>
    <s v="What is the impact of survivorship on the human condition?"/>
    <n v="18000"/>
    <n v="20569.05"/>
    <x v="0"/>
    <s v="US"/>
    <s v="USD"/>
    <n v="1306904340"/>
    <n v="1305219744"/>
    <b v="1"/>
    <x v="91"/>
  </r>
  <r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</r>
  <r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</r>
  <r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</r>
  <r>
    <x v="287"/>
    <s v="War is hell. Why would anyone want to spend their weekends there?"/>
    <n v="15000"/>
    <n v="26445"/>
    <x v="0"/>
    <s v="US"/>
    <s v="USD"/>
    <n v="1351828800"/>
    <n v="1349160018"/>
    <b v="1"/>
    <x v="126"/>
  </r>
  <r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</r>
  <r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</r>
  <r>
    <x v="290"/>
    <s v="Help INTOTHEWOODS.TV purchase audio and video gear, lighting and BACK UP HARD DRIVES"/>
    <n v="4500"/>
    <n v="4800.8"/>
    <x v="0"/>
    <s v="US"/>
    <s v="USD"/>
    <n v="1296633540"/>
    <n v="1292316697"/>
    <b v="1"/>
    <x v="129"/>
  </r>
  <r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</r>
  <r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</r>
  <r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</r>
  <r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</r>
  <r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</r>
  <r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</r>
  <r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</r>
  <r>
    <x v="298"/>
    <s v="The truth is, we all lie - and by &quot;we,&quot; we mean everyone!"/>
    <n v="126000"/>
    <n v="137254.84"/>
    <x v="0"/>
    <s v="US"/>
    <s v="USD"/>
    <n v="1399669200"/>
    <n v="1394536048"/>
    <b v="1"/>
    <x v="137"/>
  </r>
  <r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</r>
  <r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</r>
  <r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</r>
  <r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</r>
  <r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</r>
  <r>
    <x v="304"/>
    <s v="A portrait of a life fully realized and a look at what it takes to make great photography."/>
    <n v="3400"/>
    <n v="7876"/>
    <x v="0"/>
    <s v="US"/>
    <s v="USD"/>
    <n v="1346464800"/>
    <n v="1343096197"/>
    <b v="1"/>
    <x v="142"/>
  </r>
  <r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</r>
  <r>
    <x v="306"/>
    <s v="A feature-length documentary on the life of Boston escape artist Jason Escape."/>
    <n v="1000"/>
    <n v="2929"/>
    <x v="0"/>
    <s v="US"/>
    <s v="USD"/>
    <n v="1363806333"/>
    <n v="1362081933"/>
    <b v="1"/>
    <x v="144"/>
  </r>
  <r>
    <x v="307"/>
    <s v="Why is grammar important?"/>
    <n v="22000"/>
    <n v="24490"/>
    <x v="0"/>
    <s v="US"/>
    <s v="USD"/>
    <n v="1360276801"/>
    <n v="1357684801"/>
    <b v="1"/>
    <x v="145"/>
  </r>
  <r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</r>
  <r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</r>
  <r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</r>
  <r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</r>
  <r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</r>
  <r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</r>
  <r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</r>
  <r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</r>
  <r>
    <x v="316"/>
    <s v="Award winning documentary The Secret Trial 5 needs your help for a Cross-Canada Tour!"/>
    <n v="15000"/>
    <n v="17066"/>
    <x v="0"/>
    <s v="CA"/>
    <s v="CAD"/>
    <n v="1418273940"/>
    <n v="1415398197"/>
    <b v="1"/>
    <x v="150"/>
  </r>
  <r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</r>
  <r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</r>
  <r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</r>
  <r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</r>
  <r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</r>
  <r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</r>
  <r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</r>
  <r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</r>
  <r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</r>
  <r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</r>
  <r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</r>
  <r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</r>
  <r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</r>
  <r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</r>
  <r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</r>
  <r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</r>
  <r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</r>
  <r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</r>
  <r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</r>
  <r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</r>
  <r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</r>
  <r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</r>
  <r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</r>
  <r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</r>
  <r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</r>
  <r>
    <x v="342"/>
    <s v="BREAKING A MONSTER needs your help to play in THEATERS!"/>
    <n v="55000"/>
    <n v="55201.52"/>
    <x v="0"/>
    <s v="US"/>
    <s v="USD"/>
    <n v="1461955465"/>
    <n v="1459363465"/>
    <b v="1"/>
    <x v="166"/>
  </r>
  <r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</r>
  <r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</r>
  <r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</r>
  <r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</r>
  <r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</r>
  <r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</r>
  <r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</r>
  <r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</r>
  <r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</r>
  <r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</r>
  <r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</r>
  <r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</r>
  <r>
    <x v="355"/>
    <s v="A documentary film about the late REZA ABDOH and his performance company DAR A LUZ."/>
    <n v="35000"/>
    <n v="40690"/>
    <x v="0"/>
    <s v="US"/>
    <s v="USD"/>
    <n v="1417420994"/>
    <n v="1414738994"/>
    <b v="1"/>
    <x v="111"/>
  </r>
  <r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x v="174"/>
  </r>
  <r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</r>
  <r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</r>
  <r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</r>
  <r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</r>
  <r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</r>
  <r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</r>
  <r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</r>
  <r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</r>
  <r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</r>
  <r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</r>
  <r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</r>
  <r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</r>
  <r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</r>
  <r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</r>
  <r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</r>
  <r>
    <x v="372"/>
    <s v="A short documentary exploring the uses of 'Natural Horsemanship' across Europe"/>
    <n v="300"/>
    <n v="376"/>
    <x v="0"/>
    <s v="GB"/>
    <s v="GBP"/>
    <n v="1459872000"/>
    <n v="1456408244"/>
    <b v="0"/>
    <x v="82"/>
  </r>
  <r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</r>
  <r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</r>
  <r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</r>
  <r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</r>
  <r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</r>
  <r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</r>
  <r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</r>
  <r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</r>
  <r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</r>
  <r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</r>
  <r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</r>
  <r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</r>
  <r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</r>
  <r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</r>
  <r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</r>
  <r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</r>
  <r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</r>
  <r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</r>
  <r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</r>
  <r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</r>
  <r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</r>
  <r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</r>
  <r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</r>
  <r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</r>
  <r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</r>
  <r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</r>
  <r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</r>
  <r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</r>
  <r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</r>
  <r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</r>
  <r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</r>
  <r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</r>
  <r>
    <x v="405"/>
    <s v="Come, join our movie movement.  A new documentary about the healing power of food."/>
    <n v="2820"/>
    <n v="3036"/>
    <x v="0"/>
    <s v="US"/>
    <s v="USD"/>
    <n v="1394071339"/>
    <n v="1391479339"/>
    <b v="0"/>
    <x v="165"/>
  </r>
  <r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</r>
  <r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</r>
  <r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</r>
  <r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</r>
  <r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</r>
  <r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</r>
  <r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</r>
  <r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</r>
  <r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</r>
  <r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</r>
  <r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</r>
  <r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</r>
  <r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</r>
  <r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</r>
  <r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</r>
  <r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</r>
  <r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</r>
  <r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</r>
  <r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</r>
  <r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</r>
  <r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</r>
  <r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</r>
  <r>
    <x v="428"/>
    <s v="Fresh, fun, entertaining Bible stories on YouTube, stop-motion style."/>
    <n v="12000"/>
    <n v="676"/>
    <x v="2"/>
    <s v="US"/>
    <s v="USD"/>
    <n v="1402956000"/>
    <n v="1400523845"/>
    <b v="0"/>
    <x v="62"/>
  </r>
  <r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</r>
  <r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</r>
  <r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</r>
  <r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</r>
  <r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</r>
  <r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</r>
  <r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</r>
  <r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</r>
  <r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</r>
  <r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</r>
  <r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</r>
  <r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</r>
  <r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</r>
  <r>
    <x v="442"/>
    <s v="Doomsday is here"/>
    <n v="17000"/>
    <n v="6691"/>
    <x v="2"/>
    <s v="US"/>
    <s v="USD"/>
    <n v="1424380783"/>
    <n v="1421788783"/>
    <b v="0"/>
    <x v="57"/>
  </r>
  <r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</r>
  <r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x v="29"/>
  </r>
  <r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</r>
  <r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</r>
  <r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</r>
  <r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</r>
  <r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</r>
  <r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</r>
  <r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</r>
  <r>
    <x v="452"/>
    <s v="A man must find his way out of the depths of the shadows by using the aid of a little girl."/>
    <n v="750"/>
    <n v="480"/>
    <x v="2"/>
    <s v="US"/>
    <s v="USD"/>
    <n v="1431536015"/>
    <n v="1428944015"/>
    <b v="0"/>
    <x v="8"/>
  </r>
  <r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</r>
  <r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</r>
  <r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</r>
  <r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</r>
  <r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</r>
  <r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</r>
  <r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</r>
  <r>
    <x v="460"/>
    <s v="An animated web series about biological evolution gone haywire."/>
    <n v="8500"/>
    <n v="25"/>
    <x v="2"/>
    <s v="US"/>
    <s v="USD"/>
    <n v="1401595200"/>
    <n v="1398862875"/>
    <b v="0"/>
    <x v="84"/>
  </r>
  <r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</r>
  <r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</r>
  <r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</r>
  <r>
    <x v="464"/>
    <s v="We are three students that want to make a short PokÃ©mon movie as a school project!"/>
    <n v="1010"/>
    <n v="1"/>
    <x v="2"/>
    <s v="DE"/>
    <s v="EUR"/>
    <n v="1463602935"/>
    <n v="1461874935"/>
    <b v="0"/>
    <x v="29"/>
  </r>
  <r>
    <x v="465"/>
    <s v="&quot;Amp&quot; is a short film about a robot with needs."/>
    <n v="512"/>
    <n v="138"/>
    <x v="2"/>
    <s v="US"/>
    <s v="USD"/>
    <n v="1403837574"/>
    <n v="1402455174"/>
    <b v="0"/>
    <x v="22"/>
  </r>
  <r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</r>
  <r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</r>
  <r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</r>
  <r>
    <x v="469"/>
    <s v="Create a personalised animation film using your child's name and photo."/>
    <n v="6000"/>
    <n v="0"/>
    <x v="2"/>
    <s v="GB"/>
    <s v="GBP"/>
    <n v="1409960724"/>
    <n v="1404776724"/>
    <b v="0"/>
    <x v="78"/>
  </r>
  <r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</r>
  <r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</r>
  <r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</r>
  <r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</r>
  <r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</r>
  <r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</r>
  <r>
    <x v="476"/>
    <s v="Animated Music Videos that teach kids how to read."/>
    <n v="220000"/>
    <n v="4906.59"/>
    <x v="2"/>
    <s v="US"/>
    <s v="USD"/>
    <n v="1401767940"/>
    <n v="1398727441"/>
    <b v="0"/>
    <x v="204"/>
  </r>
  <r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</r>
  <r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</r>
  <r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</r>
  <r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</r>
  <r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</r>
  <r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</r>
  <r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</r>
  <r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</r>
  <r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</r>
  <r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</r>
  <r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</r>
  <r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</r>
  <r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</r>
  <r>
    <x v="490"/>
    <s v="Cancelled"/>
    <n v="1000"/>
    <n v="0"/>
    <x v="2"/>
    <s v="US"/>
    <s v="USD"/>
    <n v="1345677285"/>
    <n v="1343085285"/>
    <b v="0"/>
    <x v="78"/>
  </r>
  <r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</r>
  <r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</r>
  <r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</r>
  <r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</r>
  <r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</r>
  <r>
    <x v="496"/>
    <s v="The movie is about the adventures of Ethan, Danna, The mysterious inventor and more."/>
    <n v="60000"/>
    <n v="1"/>
    <x v="2"/>
    <s v="US"/>
    <s v="USD"/>
    <n v="1392070874"/>
    <n v="1386886874"/>
    <b v="0"/>
    <x v="29"/>
  </r>
  <r>
    <x v="497"/>
    <s v="live-action/animated series pilot."/>
    <n v="4480"/>
    <n v="30"/>
    <x v="2"/>
    <s v="US"/>
    <s v="USD"/>
    <n v="1419483600"/>
    <n v="1414889665"/>
    <b v="0"/>
    <x v="83"/>
  </r>
  <r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</r>
  <r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</r>
  <r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</r>
  <r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</r>
  <r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</r>
  <r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</r>
  <r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</r>
  <r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</r>
  <r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</r>
  <r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</r>
  <r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</r>
  <r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</r>
  <r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</r>
  <r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</r>
  <r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</r>
  <r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x v="32"/>
  </r>
  <r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</r>
  <r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</r>
  <r>
    <x v="516"/>
    <s v="A big brother style comedy animation series starring famous seafarers"/>
    <n v="5000"/>
    <n v="0"/>
    <x v="2"/>
    <s v="GB"/>
    <s v="GBP"/>
    <n v="1432752080"/>
    <n v="1427568080"/>
    <b v="0"/>
    <x v="78"/>
  </r>
  <r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</r>
  <r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</r>
  <r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</r>
  <r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</r>
  <r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</r>
  <r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</r>
  <r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</r>
  <r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</r>
  <r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</r>
  <r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</r>
  <r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</r>
  <r>
    <x v="528"/>
    <s v="A Festival Backed Production of a Full-Length Play."/>
    <n v="1150"/>
    <n v="1330"/>
    <x v="0"/>
    <s v="US"/>
    <s v="USD"/>
    <n v="1434921600"/>
    <n v="1433109907"/>
    <b v="0"/>
    <x v="209"/>
  </r>
  <r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</r>
  <r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</r>
  <r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</r>
  <r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</r>
  <r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</r>
  <r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</r>
  <r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</r>
  <r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</r>
  <r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</r>
  <r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</r>
  <r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</r>
  <r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</r>
  <r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</r>
  <r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</r>
  <r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</r>
  <r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</r>
  <r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</r>
  <r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</r>
  <r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</r>
  <r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</r>
  <r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</r>
  <r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</r>
  <r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</r>
  <r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</r>
  <r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</r>
  <r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</r>
  <r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</r>
  <r>
    <x v="556"/>
    <s v="An educational platform for learning Unified English Braille Code"/>
    <n v="8000"/>
    <n v="200"/>
    <x v="2"/>
    <s v="US"/>
    <s v="USD"/>
    <n v="1452112717"/>
    <n v="1449520717"/>
    <b v="0"/>
    <x v="29"/>
  </r>
  <r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</r>
  <r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</r>
  <r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</r>
  <r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</r>
  <r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</r>
  <r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</r>
  <r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</r>
  <r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</r>
  <r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</r>
  <r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</r>
  <r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</r>
  <r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</r>
  <r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</r>
  <r>
    <x v="570"/>
    <s v="Humans have AM/FM/Satellite radio, kids have radio Disney, pets have DogCatRadio."/>
    <n v="85000"/>
    <n v="142"/>
    <x v="2"/>
    <s v="US"/>
    <s v="USD"/>
    <n v="1455822569"/>
    <n v="1453230569"/>
    <b v="0"/>
    <x v="29"/>
  </r>
  <r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</r>
  <r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</r>
  <r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</r>
  <r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</r>
  <r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</r>
  <r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</r>
  <r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</r>
  <r>
    <x v="578"/>
    <s v="weBuy trade built on technology and Crowd Sourced Power"/>
    <n v="125000"/>
    <n v="14"/>
    <x v="2"/>
    <s v="GB"/>
    <s v="GBP"/>
    <n v="1441633993"/>
    <n v="1439560393"/>
    <b v="0"/>
    <x v="63"/>
  </r>
  <r>
    <x v="579"/>
    <s v="Learn classic and public key cryptography with a full proof-of-concept system in JavaScript."/>
    <n v="12000"/>
    <n v="175"/>
    <x v="2"/>
    <s v="US"/>
    <s v="USD"/>
    <n v="1419539223"/>
    <n v="1416947223"/>
    <b v="0"/>
    <x v="81"/>
  </r>
  <r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</r>
  <r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</r>
  <r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</r>
  <r>
    <x v="583"/>
    <s v="HackersArchive.com will help rid the web of viruses and scams found everywhere else you look!"/>
    <n v="9000"/>
    <n v="1"/>
    <x v="2"/>
    <s v="US"/>
    <s v="USD"/>
    <n v="1426800687"/>
    <n v="1424212287"/>
    <b v="0"/>
    <x v="29"/>
  </r>
  <r>
    <x v="584"/>
    <s v="Script Call takes your presentation from the wall to your audience; from your device to theirs."/>
    <n v="1000"/>
    <n v="10"/>
    <x v="2"/>
    <s v="US"/>
    <s v="USD"/>
    <n v="1426522316"/>
    <n v="1423933916"/>
    <b v="0"/>
    <x v="84"/>
  </r>
  <r>
    <x v="585"/>
    <s v="SAVE UP TO 40% WHEN YOU SPEND!_x000a__x000a_PRE-ORDER YOUR LINK CARD TODAY"/>
    <n v="9000"/>
    <n v="0"/>
    <x v="2"/>
    <s v="GB"/>
    <s v="GBP"/>
    <n v="1448928000"/>
    <n v="1444123377"/>
    <b v="0"/>
    <x v="78"/>
  </r>
  <r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</r>
  <r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</r>
  <r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</r>
  <r>
    <x v="589"/>
    <s v="Services closer than you think..."/>
    <n v="7500"/>
    <n v="1"/>
    <x v="2"/>
    <s v="US"/>
    <s v="USD"/>
    <n v="1436366699"/>
    <n v="1435070699"/>
    <b v="0"/>
    <x v="29"/>
  </r>
  <r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</r>
  <r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</r>
  <r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</r>
  <r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</r>
  <r>
    <x v="594"/>
    <s v="Creating a fitness site that will change the fitness game forever!"/>
    <n v="25000"/>
    <n v="26"/>
    <x v="2"/>
    <s v="US"/>
    <s v="USD"/>
    <n v="1460832206"/>
    <n v="1458240206"/>
    <b v="0"/>
    <x v="84"/>
  </r>
  <r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</r>
  <r>
    <x v="596"/>
    <s v="We present digitaibook,com site which can become a free electronic library with your help,"/>
    <n v="20000"/>
    <n v="6"/>
    <x v="2"/>
    <s v="US"/>
    <s v="USD"/>
    <n v="1478122292"/>
    <n v="1475530292"/>
    <b v="0"/>
    <x v="84"/>
  </r>
  <r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</r>
  <r>
    <x v="598"/>
    <s v="This is a project to create a crowd-funding site for Urantia Book readers worldwide."/>
    <n v="2500"/>
    <n v="850"/>
    <x v="2"/>
    <s v="US"/>
    <s v="USD"/>
    <n v="1417737781"/>
    <n v="1415145781"/>
    <b v="0"/>
    <x v="63"/>
  </r>
  <r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</r>
  <r>
    <x v="600"/>
    <s v="Science Technology Engineering and Math + youth = a brighter tomorrow."/>
    <n v="5000"/>
    <n v="100"/>
    <x v="1"/>
    <s v="US"/>
    <s v="USD"/>
    <n v="1431198562"/>
    <n v="1426014562"/>
    <b v="0"/>
    <x v="29"/>
  </r>
  <r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</r>
  <r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</r>
  <r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</r>
  <r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</r>
  <r>
    <x v="605"/>
    <s v="An iPad support care package for your parents / seniors."/>
    <n v="5000"/>
    <n v="131"/>
    <x v="1"/>
    <s v="US"/>
    <s v="USD"/>
    <n v="1440318908"/>
    <n v="1436430908"/>
    <b v="0"/>
    <x v="22"/>
  </r>
  <r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</r>
  <r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</r>
  <r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</r>
  <r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</r>
  <r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</r>
  <r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</r>
  <r>
    <x v="612"/>
    <s v="A Fast and Reliable new Web platform to stream videos from Internet"/>
    <n v="10000"/>
    <n v="0"/>
    <x v="1"/>
    <s v="IT"/>
    <s v="EUR"/>
    <n v="1472777146"/>
    <n v="1470185146"/>
    <b v="0"/>
    <x v="78"/>
  </r>
  <r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</r>
  <r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</r>
  <r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</r>
  <r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</r>
  <r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</r>
  <r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</r>
  <r>
    <x v="619"/>
    <s v="Big Data Sets for researchers interested in improving the quality of life."/>
    <n v="2500000"/>
    <n v="1"/>
    <x v="1"/>
    <s v="US"/>
    <s v="USD"/>
    <n v="1416933390"/>
    <n v="1411745790"/>
    <b v="0"/>
    <x v="29"/>
  </r>
  <r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</r>
  <r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</r>
  <r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</r>
  <r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</r>
  <r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</r>
  <r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</r>
  <r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</r>
  <r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</r>
  <r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</r>
  <r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</r>
  <r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</r>
  <r>
    <x v="631"/>
    <s v="A Powerful Multimedia-Rich Software that aims at making online publishing very simple."/>
    <n v="50000"/>
    <n v="690"/>
    <x v="1"/>
    <s v="CA"/>
    <s v="CAD"/>
    <n v="1464460329"/>
    <n v="1461954729"/>
    <b v="0"/>
    <x v="82"/>
  </r>
  <r>
    <x v="632"/>
    <s v="Our goal is to create a system, students can find universities that best match their interests."/>
    <n v="20000"/>
    <n v="0"/>
    <x v="1"/>
    <s v="NL"/>
    <s v="EUR"/>
    <n v="1448470165"/>
    <n v="1445874565"/>
    <b v="0"/>
    <x v="78"/>
  </r>
  <r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</r>
  <r>
    <x v="634"/>
    <s v="We help companies to explain what they do in simple, grandma-would-understand terms."/>
    <n v="5000"/>
    <n v="1"/>
    <x v="1"/>
    <s v="US"/>
    <s v="USD"/>
    <n v="1424989029"/>
    <n v="1422397029"/>
    <b v="0"/>
    <x v="29"/>
  </r>
  <r>
    <x v="635"/>
    <s v="Network used for building technology development teams."/>
    <n v="25000"/>
    <n v="2"/>
    <x v="1"/>
    <s v="US"/>
    <s v="USD"/>
    <n v="1428804762"/>
    <n v="1426212762"/>
    <b v="0"/>
    <x v="29"/>
  </r>
  <r>
    <x v="636"/>
    <s v="With no central location for keto knowledge, keto advice will be a community run knowledge base."/>
    <n v="2000"/>
    <n v="4"/>
    <x v="1"/>
    <s v="GB"/>
    <s v="GBP"/>
    <n v="1433587620"/>
    <n v="1430996150"/>
    <b v="0"/>
    <x v="29"/>
  </r>
  <r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</r>
  <r>
    <x v="638"/>
    <s v="O0"/>
    <n v="200000"/>
    <n v="18"/>
    <x v="1"/>
    <s v="DE"/>
    <s v="EUR"/>
    <n v="1490447662"/>
    <n v="1485267262"/>
    <b v="0"/>
    <x v="79"/>
  </r>
  <r>
    <x v="639"/>
    <s v="Development of a Safe and Educational Social Media site for kids."/>
    <n v="1000000"/>
    <n v="1"/>
    <x v="1"/>
    <s v="US"/>
    <s v="USD"/>
    <n v="1413208795"/>
    <n v="1408024795"/>
    <b v="0"/>
    <x v="29"/>
  </r>
  <r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</r>
  <r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</r>
  <r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</r>
  <r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</r>
  <r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</r>
  <r>
    <x v="645"/>
    <s v="Ever wanted to own something made out of carbon fiber? Now you can!"/>
    <n v="2000"/>
    <n v="5574"/>
    <x v="0"/>
    <s v="US"/>
    <s v="USD"/>
    <n v="1470962274"/>
    <n v="1468370274"/>
    <b v="0"/>
    <x v="186"/>
  </r>
  <r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</r>
  <r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</r>
  <r>
    <x v="648"/>
    <s v="Get ready for the next product that you canâ€™t live without"/>
    <n v="35000"/>
    <n v="44388"/>
    <x v="0"/>
    <s v="US"/>
    <s v="USD"/>
    <n v="1413304708"/>
    <n v="1410280708"/>
    <b v="0"/>
    <x v="74"/>
  </r>
  <r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</r>
  <r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</r>
  <r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</r>
  <r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</r>
  <r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</r>
  <r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</r>
  <r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</r>
  <r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</r>
  <r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</r>
  <r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</r>
  <r>
    <x v="659"/>
    <s v="Sync up your lifestyle"/>
    <n v="3000"/>
    <n v="3017"/>
    <x v="0"/>
    <s v="US"/>
    <s v="USD"/>
    <n v="1440339295"/>
    <n v="1437747295"/>
    <b v="0"/>
    <x v="64"/>
  </r>
  <r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</r>
  <r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</r>
  <r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</r>
  <r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</r>
  <r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</r>
  <r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</r>
  <r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</r>
  <r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</r>
  <r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</r>
  <r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</r>
  <r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</r>
  <r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</r>
  <r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</r>
  <r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</r>
  <r>
    <x v="674"/>
    <s v="Listen to sounds by feeling an array of vibrational patterns against your body."/>
    <n v="50000"/>
    <n v="15"/>
    <x v="2"/>
    <s v="US"/>
    <s v="USD"/>
    <n v="1407811627"/>
    <n v="1402627627"/>
    <b v="0"/>
    <x v="84"/>
  </r>
  <r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</r>
  <r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</r>
  <r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</r>
  <r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</r>
  <r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</r>
  <r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</r>
  <r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</r>
  <r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</r>
  <r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</r>
  <r>
    <x v="684"/>
    <s v="Arcus gives your fingers super powers."/>
    <n v="320000"/>
    <n v="23948"/>
    <x v="2"/>
    <s v="US"/>
    <s v="USD"/>
    <n v="1406257200"/>
    <n v="1403176891"/>
    <b v="0"/>
    <x v="125"/>
  </r>
  <r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</r>
  <r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</r>
  <r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</r>
  <r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</r>
  <r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</r>
  <r>
    <x v="690"/>
    <s v="A radiation shield for your fitness tracker, smartwatch or other wearable smart device"/>
    <n v="20000"/>
    <n v="2468"/>
    <x v="2"/>
    <s v="US"/>
    <s v="USD"/>
    <n v="1473400800"/>
    <n v="1469718841"/>
    <b v="0"/>
    <x v="69"/>
  </r>
  <r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</r>
  <r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</r>
  <r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</r>
  <r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</r>
  <r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</r>
  <r>
    <x v="696"/>
    <s v="Show your fidelity by wearing the Trustee rings! Show where you are (at)!"/>
    <n v="175000"/>
    <n v="1"/>
    <x v="2"/>
    <s v="NL"/>
    <s v="EUR"/>
    <n v="1406326502"/>
    <n v="1403734502"/>
    <b v="0"/>
    <x v="29"/>
  </r>
  <r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</r>
  <r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</r>
  <r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</r>
  <r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</r>
  <r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</r>
  <r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</r>
  <r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</r>
  <r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</r>
  <r>
    <x v="705"/>
    <s v="The closest thing ever to the Holy Grail of wearables technology"/>
    <n v="100000"/>
    <n v="977"/>
    <x v="2"/>
    <s v="NL"/>
    <s v="EUR"/>
    <n v="1484999278"/>
    <n v="1482407278"/>
    <b v="0"/>
    <x v="81"/>
  </r>
  <r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</r>
  <r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</r>
  <r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</r>
  <r>
    <x v="709"/>
    <s v="A &quot;handheld&quot; light, which eases the way you illuminate objects and/or paths."/>
    <n v="15000"/>
    <n v="61"/>
    <x v="2"/>
    <s v="US"/>
    <s v="USD"/>
    <n v="1417741159"/>
    <n v="1415149159"/>
    <b v="0"/>
    <x v="84"/>
  </r>
  <r>
    <x v="710"/>
    <s v="Shirts, so technologically advanced, they connect mentally to their audience upon sight."/>
    <n v="1200"/>
    <n v="0"/>
    <x v="2"/>
    <s v="CA"/>
    <s v="CAD"/>
    <n v="1408495440"/>
    <n v="1405640302"/>
    <b v="0"/>
    <x v="78"/>
  </r>
  <r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</r>
  <r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</r>
  <r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</r>
  <r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</r>
  <r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</r>
  <r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</r>
  <r>
    <x v="717"/>
    <s v="Cool air flowing under clothing keeps you cool."/>
    <n v="100000"/>
    <n v="305"/>
    <x v="2"/>
    <s v="US"/>
    <s v="USD"/>
    <n v="1409949002"/>
    <n v="1407357002"/>
    <b v="0"/>
    <x v="80"/>
  </r>
  <r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</r>
  <r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</r>
  <r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</r>
  <r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</r>
  <r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</r>
  <r>
    <x v="723"/>
    <s v="The Definitive (and Slightly Ridiculous) Guide to Enjoying the 2015 Pro Football Season"/>
    <n v="5000"/>
    <n v="5469"/>
    <x v="0"/>
    <s v="US"/>
    <s v="USD"/>
    <n v="1438228740"/>
    <n v="1435606549"/>
    <b v="0"/>
    <x v="61"/>
  </r>
  <r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</r>
  <r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</r>
  <r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</r>
  <r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</r>
  <r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</r>
  <r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</r>
  <r>
    <x v="730"/>
    <s v="A Massive but Cheerful Online Digital Archive of Surfing"/>
    <n v="20000"/>
    <n v="26438"/>
    <x v="0"/>
    <s v="US"/>
    <s v="USD"/>
    <n v="1323280391"/>
    <n v="1320688391"/>
    <b v="0"/>
    <x v="236"/>
  </r>
  <r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</r>
  <r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</r>
  <r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</r>
  <r>
    <x v="734"/>
    <s v="Sideswiped is my story of growing in and trusting God through the mess and mysteries of life."/>
    <n v="8500"/>
    <n v="10670"/>
    <x v="0"/>
    <s v="CA"/>
    <s v="CAD"/>
    <n v="1431147600"/>
    <n v="1428465420"/>
    <b v="0"/>
    <x v="7"/>
  </r>
  <r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</r>
  <r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</r>
  <r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</r>
  <r>
    <x v="738"/>
    <s v="The true story of a child's struggle with hunger, poverty, and war in El Salvador."/>
    <n v="1500"/>
    <n v="1601"/>
    <x v="0"/>
    <s v="US"/>
    <s v="USD"/>
    <n v="1417409940"/>
    <n v="1414765794"/>
    <b v="0"/>
    <x v="14"/>
  </r>
  <r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</r>
  <r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</r>
  <r>
    <x v="741"/>
    <s v="A revolutionary digital mapping project of the Vilna Ghetto"/>
    <n v="13000"/>
    <n v="13293.8"/>
    <x v="0"/>
    <s v="US"/>
    <s v="USD"/>
    <n v="1370964806"/>
    <n v="1367940806"/>
    <b v="0"/>
    <x v="225"/>
  </r>
  <r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</r>
  <r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</r>
  <r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x v="95"/>
  </r>
  <r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</r>
  <r>
    <x v="746"/>
    <s v="This is a book of letters. Letters to our body parts."/>
    <n v="2987"/>
    <n v="3318"/>
    <x v="0"/>
    <s v="US"/>
    <s v="USD"/>
    <n v="1348372740"/>
    <n v="1346806909"/>
    <b v="0"/>
    <x v="174"/>
  </r>
  <r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</r>
  <r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</r>
  <r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</r>
  <r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</r>
  <r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</r>
  <r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</r>
  <r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</r>
  <r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</r>
  <r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</r>
  <r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</r>
  <r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</r>
  <r>
    <x v="758"/>
    <s v="I am publishing my book, Waiting on Humanity and need some finishing funds to do so."/>
    <n v="2500"/>
    <n v="2550"/>
    <x v="0"/>
    <s v="US"/>
    <s v="USD"/>
    <n v="1286568268"/>
    <n v="1283976268"/>
    <b v="0"/>
    <x v="10"/>
  </r>
  <r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</r>
  <r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</r>
  <r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</r>
  <r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</r>
  <r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</r>
  <r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</r>
  <r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</r>
  <r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</r>
  <r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</r>
  <r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</r>
  <r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</r>
  <r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</r>
  <r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</r>
  <r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</r>
  <r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</r>
  <r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</r>
  <r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</r>
  <r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</r>
  <r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</r>
  <r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</r>
  <r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</r>
  <r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</r>
  <r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</r>
  <r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</r>
  <r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</r>
  <r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</r>
  <r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</r>
  <r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</r>
  <r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</r>
  <r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</r>
  <r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</r>
  <r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</r>
  <r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</r>
  <r>
    <x v="792"/>
    <s v="Rock n' Roll about the intersection of lies and belief: the Believable Lie."/>
    <n v="2500"/>
    <n v="2511.11"/>
    <x v="0"/>
    <s v="US"/>
    <s v="USD"/>
    <n v="1383861483"/>
    <n v="1381265883"/>
    <b v="0"/>
    <x v="65"/>
  </r>
  <r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</r>
  <r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</r>
  <r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</r>
  <r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</r>
  <r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</r>
  <r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</r>
  <r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</r>
  <r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</r>
  <r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</r>
  <r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</r>
  <r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</r>
  <r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</r>
  <r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</r>
  <r>
    <x v="806"/>
    <s v="Help Golden Animals finish their NEW Album!"/>
    <n v="8000"/>
    <n v="8355"/>
    <x v="0"/>
    <s v="US"/>
    <s v="USD"/>
    <n v="1315413339"/>
    <n v="1312821339"/>
    <b v="0"/>
    <x v="26"/>
  </r>
  <r>
    <x v="807"/>
    <s v="Join the Sic Vita family and lend a hand as we create a new album!"/>
    <n v="4000"/>
    <n v="4205"/>
    <x v="0"/>
    <s v="US"/>
    <s v="USD"/>
    <n v="1488333600"/>
    <n v="1485270311"/>
    <b v="0"/>
    <x v="7"/>
  </r>
  <r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</r>
  <r>
    <x v="809"/>
    <s v="Acknowledged songwriter looking to record album of new songs to secure a Publishing Contract"/>
    <n v="4000"/>
    <n v="4151"/>
    <x v="0"/>
    <s v="US"/>
    <s v="USD"/>
    <n v="1390161630"/>
    <n v="1387569630"/>
    <b v="0"/>
    <x v="47"/>
  </r>
  <r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</r>
  <r>
    <x v="811"/>
    <s v="We need your financial support to cover the tour costs!  (Sound, lights, travel, stage design)"/>
    <n v="1000"/>
    <n v="1040"/>
    <x v="0"/>
    <s v="US"/>
    <s v="USD"/>
    <n v="1373475120"/>
    <n v="1371569202"/>
    <b v="0"/>
    <x v="8"/>
  </r>
  <r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</r>
  <r>
    <x v="813"/>
    <s v="A pre order campaign to fund the pressing of our second full length vinyl LP"/>
    <n v="1500"/>
    <n v="2399.94"/>
    <x v="0"/>
    <s v="US"/>
    <s v="USD"/>
    <n v="1342825365"/>
    <n v="1340233365"/>
    <b v="0"/>
    <x v="93"/>
  </r>
  <r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</r>
  <r>
    <x v="815"/>
    <s v="Be a part of helping The Early Reset finish their new 7 song EP."/>
    <n v="4000"/>
    <n v="4280"/>
    <x v="0"/>
    <s v="US"/>
    <s v="USD"/>
    <n v="1414879303"/>
    <n v="1412287303"/>
    <b v="0"/>
    <x v="68"/>
  </r>
  <r>
    <x v="816"/>
    <s v="Friends and Family have an album for you. They need your help to release it to the world."/>
    <n v="7000"/>
    <n v="8058.55"/>
    <x v="0"/>
    <s v="US"/>
    <s v="USD"/>
    <n v="1365489000"/>
    <n v="1362776043"/>
    <b v="0"/>
    <x v="242"/>
  </r>
  <r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</r>
  <r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</r>
  <r>
    <x v="819"/>
    <s v="We are touring the Southeast in support of our new EP"/>
    <n v="400"/>
    <n v="435"/>
    <x v="0"/>
    <s v="US"/>
    <s v="USD"/>
    <n v="1387601040"/>
    <n v="1386806254"/>
    <b v="0"/>
    <x v="25"/>
  </r>
  <r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</r>
  <r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</r>
  <r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</r>
  <r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</r>
  <r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</r>
  <r>
    <x v="825"/>
    <s v="Kickstarting Kill Freeman independently. Help fund the New Record, Video and Live Shows."/>
    <n v="12500"/>
    <n v="12554"/>
    <x v="0"/>
    <s v="US"/>
    <s v="USD"/>
    <n v="1351495284"/>
    <n v="1349335284"/>
    <b v="0"/>
    <x v="221"/>
  </r>
  <r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</r>
  <r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</r>
  <r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</r>
  <r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</r>
  <r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</r>
  <r>
    <x v="831"/>
    <s v="7Horse is a new band with a self-funded album and a show they want to rock in your town!"/>
    <n v="1500"/>
    <n v="3500"/>
    <x v="0"/>
    <s v="US"/>
    <s v="USD"/>
    <n v="1335540694"/>
    <n v="1332948694"/>
    <b v="0"/>
    <x v="9"/>
  </r>
  <r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</r>
  <r>
    <x v="833"/>
    <s v="This is an American rock album."/>
    <n v="6000"/>
    <n v="6100"/>
    <x v="0"/>
    <s v="US"/>
    <s v="USD"/>
    <n v="1397941475"/>
    <n v="1395349475"/>
    <b v="0"/>
    <x v="14"/>
  </r>
  <r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</r>
  <r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</r>
  <r>
    <x v="836"/>
    <s v="An album you can bring home to mom."/>
    <n v="5000"/>
    <n v="5046.5200000000004"/>
    <x v="0"/>
    <s v="US"/>
    <s v="USD"/>
    <n v="1381108918"/>
    <n v="1378516918"/>
    <b v="0"/>
    <x v="67"/>
  </r>
  <r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</r>
  <r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</r>
  <r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</r>
  <r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</r>
  <r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</r>
  <r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</r>
  <r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</r>
  <r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</r>
  <r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</r>
  <r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x v="5"/>
  </r>
  <r>
    <x v="847"/>
    <s v="MUSIC WITH MEANING!  MUSIC THAT MATTERS!!!"/>
    <n v="10"/>
    <n v="10"/>
    <x v="0"/>
    <s v="US"/>
    <s v="USD"/>
    <n v="1436555376"/>
    <n v="1433963376"/>
    <b v="0"/>
    <x v="29"/>
  </r>
  <r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</r>
  <r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</r>
  <r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</r>
  <r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</r>
  <r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</r>
  <r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</r>
  <r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</r>
  <r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</r>
  <r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</r>
  <r>
    <x v="857"/>
    <s v="Modern Post-Hardcore/Electro music (Hardstyle, EDM, Trap, Dubstep, Dembow, House)."/>
    <n v="1200"/>
    <n v="1200"/>
    <x v="0"/>
    <s v="ES"/>
    <s v="EUR"/>
    <n v="1448463431"/>
    <n v="1444831031"/>
    <b v="0"/>
    <x v="54"/>
  </r>
  <r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</r>
  <r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</r>
  <r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</r>
  <r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</r>
  <r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</r>
  <r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x v="81"/>
  </r>
  <r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</r>
  <r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</r>
  <r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</r>
  <r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</r>
  <r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</r>
  <r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</r>
  <r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</r>
  <r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</r>
  <r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</r>
  <r>
    <x v="873"/>
    <s v="Fall in love with &quot;The Dreamer&quot;, new original music from trumpeter Freddie Dunn!"/>
    <n v="3500"/>
    <n v="45"/>
    <x v="2"/>
    <s v="US"/>
    <s v="USD"/>
    <n v="1352610040"/>
    <n v="1349150440"/>
    <b v="0"/>
    <x v="81"/>
  </r>
  <r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</r>
  <r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</r>
  <r>
    <x v="876"/>
    <s v="What was the greatest record shop ever?  DOBELLS!"/>
    <n v="3152"/>
    <n v="1286"/>
    <x v="2"/>
    <s v="GB"/>
    <s v="GBP"/>
    <n v="1359978927"/>
    <n v="1357127727"/>
    <b v="0"/>
    <x v="43"/>
  </r>
  <r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</r>
  <r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</r>
  <r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</r>
  <r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</r>
  <r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</r>
  <r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</r>
  <r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</r>
  <r>
    <x v="884"/>
    <s v="We need to hire an animal trainer to have a chimpanzee actor perform in our music video with us!"/>
    <n v="2000"/>
    <n v="20"/>
    <x v="2"/>
    <s v="US"/>
    <s v="USD"/>
    <n v="1336789860"/>
    <n v="1331666146"/>
    <b v="0"/>
    <x v="84"/>
  </r>
  <r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</r>
  <r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</r>
  <r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</r>
  <r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</r>
  <r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</r>
  <r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</r>
  <r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</r>
  <r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</r>
  <r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</r>
  <r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</r>
  <r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</r>
  <r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</r>
  <r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</r>
  <r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</r>
  <r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</r>
  <r>
    <x v="900"/>
    <s v="With Project Revive, I aim to protect and nurture the creative impulse through music."/>
    <n v="5000"/>
    <n v="21"/>
    <x v="2"/>
    <s v="US"/>
    <s v="USD"/>
    <n v="1459365802"/>
    <n v="1456777402"/>
    <b v="0"/>
    <x v="84"/>
  </r>
  <r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</r>
  <r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</r>
  <r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</r>
  <r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</r>
  <r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</r>
  <r>
    <x v="906"/>
    <s v="The DMV's most respected saxophonist pay tribute to Motown."/>
    <n v="15000"/>
    <n v="0"/>
    <x v="2"/>
    <s v="US"/>
    <s v="USD"/>
    <n v="1394681590"/>
    <n v="1392093190"/>
    <b v="0"/>
    <x v="78"/>
  </r>
  <r>
    <x v="907"/>
    <s v="Greg Chambers' self-titled CD needs support for post production, replication, and promotion."/>
    <n v="2900"/>
    <n v="0"/>
    <x v="2"/>
    <s v="US"/>
    <s v="USD"/>
    <n v="1315715823"/>
    <n v="1313123823"/>
    <b v="0"/>
    <x v="78"/>
  </r>
  <r>
    <x v="908"/>
    <s v="This project is designed to help protect the environment by using Eco-friendly product packaging."/>
    <n v="2500"/>
    <n v="0"/>
    <x v="2"/>
    <s v="US"/>
    <s v="USD"/>
    <n v="1280206740"/>
    <n v="1276283655"/>
    <b v="0"/>
    <x v="78"/>
  </r>
  <r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</r>
  <r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</r>
  <r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</r>
  <r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</r>
  <r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</r>
  <r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</r>
  <r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</r>
  <r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</r>
  <r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</r>
  <r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</r>
  <r>
    <x v="919"/>
    <s v="Cool jazz with a New Orleans flavor."/>
    <n v="20000"/>
    <n v="100"/>
    <x v="2"/>
    <s v="US"/>
    <s v="USD"/>
    <n v="1355930645"/>
    <n v="1352906645"/>
    <b v="0"/>
    <x v="29"/>
  </r>
  <r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</r>
  <r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</r>
  <r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</r>
  <r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</r>
  <r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</r>
  <r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</r>
  <r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</r>
  <r>
    <x v="927"/>
    <s v="Studio CD/DVD Solo project of Pianist &amp; Keyboardist Jetro da Silva"/>
    <n v="20000"/>
    <n v="0"/>
    <x v="2"/>
    <s v="US"/>
    <s v="USD"/>
    <n v="1337024695"/>
    <n v="1334432695"/>
    <b v="0"/>
    <x v="78"/>
  </r>
  <r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</r>
  <r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</r>
  <r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</r>
  <r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</r>
  <r>
    <x v="932"/>
    <s v="Help me to create my 3rd album, a Christmas CD with 16 Holiday/Original favorites!"/>
    <n v="9500"/>
    <n v="1381"/>
    <x v="2"/>
    <s v="US"/>
    <s v="USD"/>
    <n v="1363990545"/>
    <n v="1360106145"/>
    <b v="0"/>
    <x v="209"/>
  </r>
  <r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</r>
  <r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</r>
  <r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</r>
  <r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</r>
  <r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</r>
  <r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</r>
  <r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</r>
  <r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</r>
  <r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</r>
  <r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</r>
  <r>
    <x v="943"/>
    <s v="A mask for home or travel that will give you the best, undisturbed sleep of your life."/>
    <n v="3000"/>
    <n v="289"/>
    <x v="2"/>
    <s v="US"/>
    <s v="USD"/>
    <n v="1480438905"/>
    <n v="1477843305"/>
    <b v="0"/>
    <x v="8"/>
  </r>
  <r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</r>
  <r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</r>
  <r>
    <x v="946"/>
    <s v="Soft edged-Hard working. The perfect wearable organization for the home and professional shop."/>
    <n v="15000"/>
    <n v="286"/>
    <x v="2"/>
    <s v="US"/>
    <s v="USD"/>
    <n v="1473444048"/>
    <n v="1470852048"/>
    <b v="0"/>
    <x v="81"/>
  </r>
  <r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</r>
  <r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</r>
  <r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</r>
  <r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</r>
  <r>
    <x v="951"/>
    <s v="Revolutionizing the way we walk our dogs!"/>
    <n v="50000"/>
    <n v="19195"/>
    <x v="2"/>
    <s v="US"/>
    <s v="USD"/>
    <n v="1465054872"/>
    <n v="1461166872"/>
    <b v="0"/>
    <x v="212"/>
  </r>
  <r>
    <x v="952"/>
    <s v="Audionoggin: Wireless personal surround sound for the athlete in everyone."/>
    <n v="49000"/>
    <n v="19572"/>
    <x v="2"/>
    <s v="US"/>
    <s v="USD"/>
    <n v="1479483812"/>
    <n v="1476888212"/>
    <b v="0"/>
    <x v="193"/>
  </r>
  <r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</r>
  <r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</r>
  <r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</r>
  <r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</r>
  <r>
    <x v="957"/>
    <s v="A Leather Smart watch Band, that NEVER needs to be charged for only $37!"/>
    <n v="12000"/>
    <n v="233"/>
    <x v="2"/>
    <s v="US"/>
    <s v="USD"/>
    <n v="1479392133"/>
    <n v="1476710133"/>
    <b v="0"/>
    <x v="63"/>
  </r>
  <r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</r>
  <r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</r>
  <r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</r>
  <r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</r>
  <r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</r>
  <r>
    <x v="963"/>
    <s v="WE are molding an educated, motivated, non violent GENERATION!"/>
    <n v="35000"/>
    <n v="377"/>
    <x v="2"/>
    <s v="US"/>
    <s v="USD"/>
    <n v="1476717319"/>
    <n v="1473693319"/>
    <b v="0"/>
    <x v="82"/>
  </r>
  <r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</r>
  <r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</r>
  <r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</r>
  <r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</r>
  <r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</r>
  <r>
    <x v="969"/>
    <s v="Geek &amp; Chic Smart Jewelry Collection, Wearables Meet Style!"/>
    <n v="30000"/>
    <n v="14000"/>
    <x v="2"/>
    <s v="MX"/>
    <s v="MXN"/>
    <n v="1486624607"/>
    <n v="1483773407"/>
    <b v="0"/>
    <x v="202"/>
  </r>
  <r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</r>
  <r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</r>
  <r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</r>
  <r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</r>
  <r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</r>
  <r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</r>
  <r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</r>
  <r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</r>
  <r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</r>
  <r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</r>
  <r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</r>
  <r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</r>
  <r>
    <x v="982"/>
    <s v="revolutonary ultra-slim 2-in-1 Smart  2-in-1 I-PHONE handle/WALLETtm with 360 rotatiion"/>
    <n v="17500"/>
    <n v="3"/>
    <x v="2"/>
    <s v="US"/>
    <s v="USD"/>
    <n v="1475431486"/>
    <n v="1472839486"/>
    <b v="0"/>
    <x v="83"/>
  </r>
  <r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</r>
  <r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</r>
  <r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</r>
  <r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</r>
  <r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</r>
  <r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</r>
  <r>
    <x v="989"/>
    <s v="The most useful phone charger you will ever buy"/>
    <n v="10000"/>
    <n v="1677"/>
    <x v="2"/>
    <s v="US"/>
    <s v="USD"/>
    <n v="1475101495"/>
    <n v="1472509495"/>
    <b v="0"/>
    <x v="58"/>
  </r>
  <r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</r>
  <r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</r>
  <r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x v="80"/>
  </r>
  <r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</r>
  <r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</r>
  <r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</r>
  <r>
    <x v="996"/>
    <s v="Study the behaviour of technical communities by tracking their movement  through wearables"/>
    <n v="4000"/>
    <n v="65"/>
    <x v="2"/>
    <s v="US"/>
    <s v="USD"/>
    <n v="1406474820"/>
    <n v="1403902060"/>
    <b v="0"/>
    <x v="81"/>
  </r>
  <r>
    <x v="997"/>
    <s v="The iPhanny keeps your iPhone 6 safe from bending in those dangerous pants pockets."/>
    <n v="5000"/>
    <n v="65"/>
    <x v="2"/>
    <s v="US"/>
    <s v="USD"/>
    <n v="1417145297"/>
    <n v="1414549697"/>
    <b v="0"/>
    <x v="22"/>
  </r>
  <r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</r>
  <r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</r>
  <r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</r>
  <r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</r>
  <r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</r>
  <r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x v="41"/>
  </r>
  <r>
    <x v="1004"/>
    <s v="Harnessing wearable technology as a powerful defense for food-allergy children."/>
    <n v="25000"/>
    <n v="20552"/>
    <x v="1"/>
    <s v="US"/>
    <s v="USD"/>
    <n v="1455814827"/>
    <n v="1453222827"/>
    <b v="0"/>
    <x v="195"/>
  </r>
  <r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</r>
  <r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</r>
  <r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</r>
  <r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</r>
  <r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</r>
  <r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</r>
  <r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</r>
  <r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</r>
  <r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</r>
  <r>
    <x v="1014"/>
    <s v="CHEMION is an eyewear device that lets you show your creativity to the world."/>
    <n v="10000"/>
    <n v="3060"/>
    <x v="1"/>
    <s v="US"/>
    <s v="USD"/>
    <n v="1420070615"/>
    <n v="1415750615"/>
    <b v="0"/>
    <x v="38"/>
  </r>
  <r>
    <x v="1015"/>
    <s v="SKIN - The wearable music remote control which makes your fitness lifestyle a bit easier"/>
    <n v="9000"/>
    <n v="240"/>
    <x v="1"/>
    <s v="CH"/>
    <s v="CHF"/>
    <n v="1448489095"/>
    <n v="1445893495"/>
    <b v="0"/>
    <x v="79"/>
  </r>
  <r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</r>
  <r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</r>
  <r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</r>
  <r>
    <x v="1019"/>
    <s v="Tempi Is a Wearable Bluetooth Device That Gives Accurate Temperature and Humidity Readings."/>
    <n v="45000"/>
    <n v="21300"/>
    <x v="1"/>
    <s v="US"/>
    <s v="USD"/>
    <n v="1423092149"/>
    <n v="1420500149"/>
    <b v="0"/>
    <x v="256"/>
  </r>
  <r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</r>
  <r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</r>
  <r>
    <x v="1022"/>
    <s v="Help get four new bootlegs onto vinyl in the second installment of my series!"/>
    <n v="2000"/>
    <n v="2298"/>
    <x v="0"/>
    <s v="US"/>
    <s v="USD"/>
    <n v="1431876677"/>
    <n v="1429284677"/>
    <b v="1"/>
    <x v="142"/>
  </r>
  <r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</r>
  <r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</r>
  <r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</r>
  <r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</r>
  <r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</r>
  <r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</r>
  <r>
    <x v="1029"/>
    <s v="We want to recreate last years massive Valborgparty in Lund but this time even bigger!"/>
    <n v="10000"/>
    <n v="11176"/>
    <x v="0"/>
    <s v="SE"/>
    <s v="SEK"/>
    <n v="1428184740"/>
    <n v="1423501507"/>
    <b v="0"/>
    <x v="261"/>
  </r>
  <r>
    <x v="1030"/>
    <s v="Help fund the latest Gothsicles mega-album, I FEEL SICLE!"/>
    <n v="2000"/>
    <n v="6842"/>
    <x v="0"/>
    <s v="US"/>
    <s v="USD"/>
    <n v="1473680149"/>
    <n v="1472470549"/>
    <b v="0"/>
    <x v="180"/>
  </r>
  <r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</r>
  <r>
    <x v="1032"/>
    <s v="Ideal for living rooms and open spaces."/>
    <n v="5400"/>
    <n v="5858.84"/>
    <x v="0"/>
    <s v="US"/>
    <s v="USD"/>
    <n v="1466697625"/>
    <n v="1464105625"/>
    <b v="0"/>
    <x v="93"/>
  </r>
  <r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</r>
  <r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</r>
  <r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</r>
  <r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</r>
  <r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</r>
  <r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</r>
  <r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</r>
  <r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</r>
  <r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</r>
  <r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</r>
  <r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</r>
  <r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</r>
  <r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</r>
  <r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</r>
  <r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</r>
  <r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</r>
  <r>
    <x v="1049"/>
    <s v="------"/>
    <n v="12000"/>
    <n v="0"/>
    <x v="1"/>
    <s v="US"/>
    <s v="USD"/>
    <n v="1455272445"/>
    <n v="1452680445"/>
    <b v="0"/>
    <x v="78"/>
  </r>
  <r>
    <x v="1050"/>
    <s v="Secularism is on the rise and I hear you.Talk to me."/>
    <n v="2500"/>
    <n v="0"/>
    <x v="1"/>
    <s v="US"/>
    <s v="USD"/>
    <n v="1442257677"/>
    <n v="1439665677"/>
    <b v="0"/>
    <x v="78"/>
  </r>
  <r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</r>
  <r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</r>
  <r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</r>
  <r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</r>
  <r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</r>
  <r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</r>
  <r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x v="78"/>
  </r>
  <r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</r>
  <r>
    <x v="1059"/>
    <s v="Turning myself into a vocal artist."/>
    <n v="1100"/>
    <n v="0"/>
    <x v="1"/>
    <s v="US"/>
    <s v="USD"/>
    <n v="1426269456"/>
    <n v="1423681056"/>
    <b v="0"/>
    <x v="78"/>
  </r>
  <r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</r>
  <r>
    <x v="1061"/>
    <s v="T.O., Adi &amp; Mercedes discuss their point of views, women's issues &amp; Hollywood Hotties."/>
    <n v="4000"/>
    <n v="0"/>
    <x v="1"/>
    <s v="US"/>
    <s v="USD"/>
    <n v="1462150800"/>
    <n v="1456987108"/>
    <b v="0"/>
    <x v="78"/>
  </r>
  <r>
    <x v="1062"/>
    <s v="SEE US ON PATREON www.badgirlartwork.com"/>
    <n v="199"/>
    <n v="190"/>
    <x v="1"/>
    <s v="US"/>
    <s v="USD"/>
    <n v="1468351341"/>
    <n v="1467746541"/>
    <b v="0"/>
    <x v="80"/>
  </r>
  <r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</r>
  <r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</r>
  <r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</r>
  <r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</r>
  <r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</r>
  <r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</r>
  <r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</r>
  <r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</r>
  <r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</r>
  <r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</r>
  <r>
    <x v="1073"/>
    <s v="We want to bring our Game Rainbow Ball to the iphone and to do that we need a little help"/>
    <n v="750"/>
    <n v="10"/>
    <x v="2"/>
    <s v="US"/>
    <s v="USD"/>
    <n v="1318806541"/>
    <n v="1316214541"/>
    <b v="0"/>
    <x v="29"/>
  </r>
  <r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</r>
  <r>
    <x v="1075"/>
    <s v="Fully 3D, post Apocalyptic themed tower defense video game. New take on the genre."/>
    <n v="1000"/>
    <n v="45"/>
    <x v="2"/>
    <s v="US"/>
    <s v="USD"/>
    <n v="1336340516"/>
    <n v="1333748516"/>
    <b v="0"/>
    <x v="83"/>
  </r>
  <r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</r>
  <r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</r>
  <r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</r>
  <r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</r>
  <r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</r>
  <r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</r>
  <r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x v="83"/>
  </r>
  <r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</r>
  <r>
    <x v="1084"/>
    <s v="I want to start my own channel for gaming"/>
    <n v="550"/>
    <n v="0"/>
    <x v="2"/>
    <s v="US"/>
    <s v="USD"/>
    <n v="1407534804"/>
    <n v="1404942804"/>
    <b v="0"/>
    <x v="78"/>
  </r>
  <r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</r>
  <r>
    <x v="1086"/>
    <s v="Humanity's future in the Galaxy"/>
    <n v="18000"/>
    <n v="15"/>
    <x v="2"/>
    <s v="US"/>
    <s v="USD"/>
    <n v="1408913291"/>
    <n v="1406321291"/>
    <b v="0"/>
    <x v="84"/>
  </r>
  <r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</r>
  <r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</r>
  <r>
    <x v="1089"/>
    <s v="Farabel is a single player turn-based fantasy strategy game for Mac/PC/Linux"/>
    <n v="15000"/>
    <n v="1174"/>
    <x v="2"/>
    <s v="FR"/>
    <s v="EUR"/>
    <n v="1435293175"/>
    <n v="1432701175"/>
    <b v="0"/>
    <x v="72"/>
  </r>
  <r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</r>
  <r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</r>
  <r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</r>
  <r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</r>
  <r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</r>
  <r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</r>
  <r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</r>
  <r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</r>
  <r>
    <x v="1098"/>
    <s v="Kick, Punch... Fireball is an FPS type arena game set inside the fantasy world."/>
    <n v="25000"/>
    <n v="1803"/>
    <x v="2"/>
    <s v="US"/>
    <s v="USD"/>
    <n v="1397413095"/>
    <n v="1394821095"/>
    <b v="0"/>
    <x v="19"/>
  </r>
  <r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</r>
  <r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</r>
  <r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x v="79"/>
  </r>
  <r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</r>
  <r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</r>
  <r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</r>
  <r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</r>
  <r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</r>
  <r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</r>
  <r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</r>
  <r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</r>
  <r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</r>
  <r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</r>
  <r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</r>
  <r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</r>
  <r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</r>
  <r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</r>
  <r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x v="73"/>
  </r>
  <r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</r>
  <r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</r>
  <r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</r>
  <r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</r>
  <r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</r>
  <r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</r>
  <r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</r>
  <r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</r>
  <r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</r>
  <r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</r>
  <r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</r>
  <r>
    <x v="1128"/>
    <s v="#havingfunFTW"/>
    <n v="1000"/>
    <n v="1"/>
    <x v="2"/>
    <s v="GB"/>
    <s v="GBP"/>
    <n v="1407425717"/>
    <n v="1404833717"/>
    <b v="0"/>
    <x v="29"/>
  </r>
  <r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</r>
  <r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</r>
  <r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</r>
  <r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</r>
  <r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</r>
  <r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</r>
  <r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</r>
  <r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</r>
  <r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</r>
  <r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</r>
  <r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</r>
  <r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</r>
  <r>
    <x v="1141"/>
    <s v="I think this will be a great game!"/>
    <n v="500"/>
    <n v="0"/>
    <x v="2"/>
    <s v="DE"/>
    <s v="EUR"/>
    <n v="1436460450"/>
    <n v="1433868450"/>
    <b v="0"/>
    <x v="78"/>
  </r>
  <r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</r>
  <r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</r>
  <r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</r>
  <r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</r>
  <r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</r>
  <r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</r>
  <r>
    <x v="1148"/>
    <s v="New local (Louisville, KY.) food truck with a refreshing spin on rolling kitchens."/>
    <n v="15000"/>
    <n v="73"/>
    <x v="2"/>
    <s v="US"/>
    <s v="USD"/>
    <n v="1480568781"/>
    <n v="1477973181"/>
    <b v="0"/>
    <x v="83"/>
  </r>
  <r>
    <x v="1149"/>
    <s v="Bringing culturally diverse Floridian cuisine to the people!"/>
    <n v="50000"/>
    <n v="75"/>
    <x v="2"/>
    <s v="US"/>
    <s v="USD"/>
    <n v="1466096566"/>
    <n v="1463504566"/>
    <b v="0"/>
    <x v="84"/>
  </r>
  <r>
    <x v="1150"/>
    <s v="Bringing delicious authentic and fusion Taiwanese Food to the West Coast."/>
    <n v="2500"/>
    <n v="252"/>
    <x v="2"/>
    <s v="US"/>
    <s v="USD"/>
    <n v="1452293675"/>
    <n v="1447109675"/>
    <b v="0"/>
    <x v="79"/>
  </r>
  <r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</r>
  <r>
    <x v="1152"/>
    <s v="Peruvian food truck with an LA twist."/>
    <n v="16000"/>
    <n v="911"/>
    <x v="2"/>
    <s v="US"/>
    <s v="USD"/>
    <n v="1431709312"/>
    <n v="1429117312"/>
    <b v="0"/>
    <x v="41"/>
  </r>
  <r>
    <x v="1153"/>
    <s v="A mobile concession trailer for snow cones, ice cream, smoothies and more"/>
    <n v="8000"/>
    <n v="50"/>
    <x v="2"/>
    <s v="US"/>
    <s v="USD"/>
    <n v="1434647305"/>
    <n v="1432055305"/>
    <b v="0"/>
    <x v="29"/>
  </r>
  <r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</r>
  <r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</r>
  <r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</r>
  <r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</r>
  <r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</r>
  <r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</r>
  <r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</r>
  <r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</r>
  <r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</r>
  <r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</r>
  <r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</r>
  <r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</r>
  <r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</r>
  <r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</r>
  <r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</r>
  <r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</r>
  <r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</r>
  <r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x v="29"/>
  </r>
  <r>
    <x v="1172"/>
    <s v="Bringing YOUR favorite dog recipes to the streets."/>
    <n v="9000"/>
    <n v="0"/>
    <x v="2"/>
    <s v="US"/>
    <s v="USD"/>
    <n v="1408551752"/>
    <n v="1405959752"/>
    <b v="0"/>
    <x v="78"/>
  </r>
  <r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</r>
  <r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</r>
  <r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</r>
  <r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</r>
  <r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</r>
  <r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</r>
  <r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</r>
  <r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x v="268"/>
  </r>
  <r>
    <x v="1181"/>
    <s v="Bringing the best tacos to the streets of Chicago!"/>
    <n v="50000"/>
    <n v="4"/>
    <x v="2"/>
    <s v="US"/>
    <s v="USD"/>
    <n v="1425197321"/>
    <n v="1422605321"/>
    <b v="0"/>
    <x v="83"/>
  </r>
  <r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</r>
  <r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</r>
  <r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</r>
  <r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</r>
  <r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</r>
  <r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</r>
  <r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</r>
  <r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</r>
  <r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</r>
  <r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</r>
  <r>
    <x v="1192"/>
    <s v="A macro landscape photography art book &amp; limited edition prints. A Make 100 project."/>
    <n v="100"/>
    <n v="290"/>
    <x v="0"/>
    <s v="GB"/>
    <s v="GBP"/>
    <n v="1486814978"/>
    <n v="1484222978"/>
    <b v="0"/>
    <x v="41"/>
  </r>
  <r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</r>
  <r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</r>
  <r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</r>
  <r>
    <x v="1196"/>
    <s v="A book of male nudes photographed on location in Ibiza over the last 4 years."/>
    <n v="14500"/>
    <n v="39137"/>
    <x v="0"/>
    <s v="GB"/>
    <s v="GBP"/>
    <n v="1450467539"/>
    <n v="1447875539"/>
    <b v="0"/>
    <x v="272"/>
  </r>
  <r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</r>
  <r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</r>
  <r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</r>
  <r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</r>
  <r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</r>
  <r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</r>
  <r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</r>
  <r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</r>
  <r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</r>
  <r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</r>
  <r>
    <x v="1207"/>
    <s v="A humanistic photo book about ancestral &amp; post-modern Italy."/>
    <n v="16700"/>
    <n v="17396"/>
    <x v="0"/>
    <s v="IT"/>
    <s v="EUR"/>
    <n v="1459418400"/>
    <n v="1456827573"/>
    <b v="0"/>
    <x v="261"/>
  </r>
  <r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</r>
  <r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</r>
  <r>
    <x v="1210"/>
    <s v="En fotobok om livet i det enda andra GÃ¶teborg i vÃ¤rlden"/>
    <n v="20000"/>
    <n v="50863"/>
    <x v="0"/>
    <s v="SE"/>
    <s v="SEK"/>
    <n v="1433106000"/>
    <n v="1431124572"/>
    <b v="0"/>
    <x v="273"/>
  </r>
  <r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</r>
  <r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</r>
  <r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</r>
  <r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</r>
  <r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</r>
  <r>
    <x v="1216"/>
    <s v="A fine art photography book taking a new look at the art of bonsai."/>
    <n v="14000"/>
    <n v="20398"/>
    <x v="0"/>
    <s v="US"/>
    <s v="USD"/>
    <n v="1443826980"/>
    <n v="1441032457"/>
    <b v="0"/>
    <x v="147"/>
  </r>
  <r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</r>
  <r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</r>
  <r>
    <x v="1219"/>
    <s v="The Box is a fine art book of Ron Amato's innovative and seductive photography project."/>
    <n v="16350"/>
    <n v="26024"/>
    <x v="0"/>
    <s v="US"/>
    <s v="USD"/>
    <n v="1476961513"/>
    <n v="1474369513"/>
    <b v="0"/>
    <x v="35"/>
  </r>
  <r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</r>
  <r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</r>
  <r>
    <x v="1222"/>
    <s v="Project Pilgrim is my effort to work towards normalizing mental health."/>
    <n v="4000"/>
    <n v="11215"/>
    <x v="0"/>
    <s v="CA"/>
    <s v="CAD"/>
    <n v="1459483200"/>
    <n v="1456852647"/>
    <b v="0"/>
    <x v="276"/>
  </r>
  <r>
    <x v="1223"/>
    <s v="A photography book focusing on the people rather than the nature at Yosemite National Park."/>
    <n v="19800"/>
    <n v="22197"/>
    <x v="0"/>
    <s v="US"/>
    <s v="USD"/>
    <n v="1478754909"/>
    <n v="1476159309"/>
    <b v="0"/>
    <x v="277"/>
  </r>
  <r>
    <x v="1224"/>
    <s v="Modern Celtic influenced CD.  Help me finish what I started before the stroke."/>
    <n v="15000"/>
    <n v="1060"/>
    <x v="1"/>
    <s v="US"/>
    <s v="USD"/>
    <n v="1402060302"/>
    <n v="1396876302"/>
    <b v="0"/>
    <x v="59"/>
  </r>
  <r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</r>
  <r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</r>
  <r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</r>
  <r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</r>
  <r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</r>
  <r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</r>
  <r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</r>
  <r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</r>
  <r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</r>
  <r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</r>
  <r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</r>
  <r>
    <x v="1236"/>
    <s v="Raising money to give the musicians their due."/>
    <n v="2500"/>
    <n v="0"/>
    <x v="1"/>
    <s v="US"/>
    <s v="USD"/>
    <n v="1343491200"/>
    <n v="1342801164"/>
    <b v="0"/>
    <x v="78"/>
  </r>
  <r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</r>
  <r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</r>
  <r>
    <x v="1239"/>
    <s v="Please consider helping us with our new CD and Riverdance Tour"/>
    <n v="2500"/>
    <n v="0"/>
    <x v="1"/>
    <s v="US"/>
    <s v="USD"/>
    <n v="1325804767"/>
    <n v="1323212767"/>
    <b v="0"/>
    <x v="78"/>
  </r>
  <r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x v="22"/>
  </r>
  <r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</r>
  <r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</r>
  <r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</r>
  <r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</r>
  <r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</r>
  <r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</r>
  <r>
    <x v="1247"/>
    <s v="BRAIN DEAD is going to record their debut EP and they need your help, Bozos!"/>
    <n v="3500"/>
    <n v="4275"/>
    <x v="0"/>
    <s v="US"/>
    <s v="USD"/>
    <n v="1367823655"/>
    <n v="1365231655"/>
    <b v="1"/>
    <x v="133"/>
  </r>
  <r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</r>
  <r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</r>
  <r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</r>
  <r>
    <x v="1251"/>
    <s v="A tour of europe with 3 memphis artist, Jack Oblivian, Harlan T Bobo and Shawn Cripps."/>
    <n v="6000"/>
    <n v="6108"/>
    <x v="0"/>
    <s v="US"/>
    <s v="USD"/>
    <n v="1316979167"/>
    <n v="1311795167"/>
    <b v="1"/>
    <x v="142"/>
  </r>
  <r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</r>
  <r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</r>
  <r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</r>
  <r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</r>
  <r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</r>
  <r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</r>
  <r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</r>
  <r>
    <x v="1259"/>
    <s v="Falling From One is currently in the studio recording their first CD and they need your help!"/>
    <n v="2500"/>
    <n v="2606"/>
    <x v="0"/>
    <s v="US"/>
    <s v="USD"/>
    <n v="1402286340"/>
    <n v="1399504664"/>
    <b v="1"/>
    <x v="93"/>
  </r>
  <r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</r>
  <r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</r>
  <r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</r>
  <r>
    <x v="1263"/>
    <s v="A fresh batch of chaos from Toledo, Ohio's reggae-rockers, Tropic Bombs!"/>
    <n v="1500"/>
    <n v="1785"/>
    <x v="0"/>
    <s v="US"/>
    <s v="USD"/>
    <n v="1396054800"/>
    <n v="1393034470"/>
    <b v="1"/>
    <x v="14"/>
  </r>
  <r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</r>
  <r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</r>
  <r>
    <x v="1266"/>
    <s v="We are looking to record our first EP produced by Aaron Harris (ISIS/Palms) at Studio West."/>
    <n v="9500"/>
    <n v="9545"/>
    <x v="0"/>
    <s v="US"/>
    <s v="USD"/>
    <n v="1389474145"/>
    <n v="1386882145"/>
    <b v="1"/>
    <x v="133"/>
  </r>
  <r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</r>
  <r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</r>
  <r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</r>
  <r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x v="39"/>
  </r>
  <r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</r>
  <r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</r>
  <r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</r>
  <r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</r>
  <r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</r>
  <r>
    <x v="1276"/>
    <s v="Sponsor this Brooklyn punk band's debut seven-inch, MR. DREAM GOES TO JAIL."/>
    <n v="3000"/>
    <n v="3132.63"/>
    <x v="0"/>
    <s v="US"/>
    <s v="USD"/>
    <n v="1251777600"/>
    <n v="1247504047"/>
    <b v="1"/>
    <x v="32"/>
  </r>
  <r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</r>
  <r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</r>
  <r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</r>
  <r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</r>
  <r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</r>
  <r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</r>
  <r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</r>
  <r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</r>
  <r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</r>
  <r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</r>
  <r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</r>
  <r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</r>
  <r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</r>
  <r>
    <x v="1290"/>
    <s v="Sometimes your Heart has to STOP for your Life to START."/>
    <n v="3500"/>
    <n v="3800"/>
    <x v="0"/>
    <s v="US"/>
    <s v="USD"/>
    <n v="1429772340"/>
    <n v="1427121931"/>
    <b v="0"/>
    <x v="48"/>
  </r>
  <r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</r>
  <r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</r>
  <r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</r>
  <r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</r>
  <r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</r>
  <r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</r>
  <r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</r>
  <r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</r>
  <r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</r>
  <r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</r>
  <r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</r>
  <r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</r>
  <r>
    <x v="1303"/>
    <s v="Groundbreaking queer theatre."/>
    <n v="3500"/>
    <n v="4559.13"/>
    <x v="0"/>
    <s v="GB"/>
    <s v="GBP"/>
    <n v="1469962800"/>
    <n v="1468578920"/>
    <b v="0"/>
    <x v="52"/>
  </r>
  <r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</r>
  <r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</r>
  <r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</r>
  <r>
    <x v="1307"/>
    <s v="Get VR to Everyone with Mailable, Ready to Use Viewers"/>
    <n v="50000"/>
    <n v="5757"/>
    <x v="1"/>
    <s v="US"/>
    <s v="USD"/>
    <n v="1455710679"/>
    <n v="1453118679"/>
    <b v="0"/>
    <x v="43"/>
  </r>
  <r>
    <x v="1308"/>
    <s v="Boost Band, a wristband that charges any device"/>
    <n v="10000"/>
    <n v="1136"/>
    <x v="1"/>
    <s v="US"/>
    <s v="USD"/>
    <n v="1475937812"/>
    <n v="1472481812"/>
    <b v="0"/>
    <x v="44"/>
  </r>
  <r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</r>
  <r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</r>
  <r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</r>
  <r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</r>
  <r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</r>
  <r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</r>
  <r>
    <x v="1315"/>
    <s v="Zoom will happen - THANK YOU! Received outside funding due amazing early success!"/>
    <n v="100000"/>
    <n v="40404"/>
    <x v="1"/>
    <s v="US"/>
    <s v="USD"/>
    <n v="1446771600"/>
    <n v="1443700648"/>
    <b v="0"/>
    <x v="290"/>
  </r>
  <r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</r>
  <r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</r>
  <r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</r>
  <r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</r>
  <r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</r>
  <r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</r>
  <r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</r>
  <r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</r>
  <r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</r>
  <r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</r>
  <r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</r>
  <r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</r>
  <r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</r>
  <r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</r>
  <r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</r>
  <r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</r>
  <r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</r>
  <r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</r>
  <r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</r>
  <r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</r>
  <r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</r>
  <r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</r>
  <r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</r>
  <r>
    <x v="1339"/>
    <s v="World's Smallest customizable Phone &amp; GPS Watch for kids !"/>
    <n v="50000"/>
    <n v="3317"/>
    <x v="1"/>
    <s v="US"/>
    <s v="USD"/>
    <n v="1418056315"/>
    <n v="1414164715"/>
    <b v="0"/>
    <x v="77"/>
  </r>
  <r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</r>
  <r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</r>
  <r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</r>
  <r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</r>
  <r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</r>
  <r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</r>
  <r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</r>
  <r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</r>
  <r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</r>
  <r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</r>
  <r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</r>
  <r>
    <x v="1351"/>
    <s v="Discover your purpose, live a more fulfilling life, leave a positive footprint on society."/>
    <n v="20000"/>
    <n v="20253"/>
    <x v="0"/>
    <s v="US"/>
    <s v="USD"/>
    <n v="1455299144"/>
    <n v="1452707144"/>
    <b v="0"/>
    <x v="148"/>
  </r>
  <r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</r>
  <r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</r>
  <r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</r>
  <r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</r>
  <r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</r>
  <r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</r>
  <r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</r>
  <r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</r>
  <r>
    <x v="1360"/>
    <s v="So Bad, It's Good! is a guide to finding the best films for your bad movie night."/>
    <n v="1500"/>
    <n v="2598"/>
    <x v="0"/>
    <s v="US"/>
    <s v="USD"/>
    <n v="1343943420"/>
    <n v="1341524220"/>
    <b v="0"/>
    <x v="75"/>
  </r>
  <r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</r>
  <r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</r>
  <r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</r>
  <r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</r>
  <r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</r>
  <r>
    <x v="1366"/>
    <s v="A musical memorial for Alexi Petersen."/>
    <n v="7500"/>
    <n v="9486.69"/>
    <x v="0"/>
    <s v="US"/>
    <s v="USD"/>
    <n v="1417049663"/>
    <n v="1413158063"/>
    <b v="0"/>
    <x v="206"/>
  </r>
  <r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</r>
  <r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</r>
  <r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</r>
  <r>
    <x v="1370"/>
    <s v="Songs about the first year of parenthood, often inappropriate for children"/>
    <n v="1500"/>
    <n v="1555"/>
    <x v="0"/>
    <s v="US"/>
    <s v="USD"/>
    <n v="1381881890"/>
    <n v="1380585890"/>
    <b v="0"/>
    <x v="9"/>
  </r>
  <r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</r>
  <r>
    <x v="1372"/>
    <s v="Please help us raise funds to press our new CD!"/>
    <n v="500"/>
    <n v="620"/>
    <x v="0"/>
    <s v="US"/>
    <s v="USD"/>
    <n v="1342115132"/>
    <n v="1339523132"/>
    <b v="0"/>
    <x v="38"/>
  </r>
  <r>
    <x v="1373"/>
    <s v="Help Broccoli Samurai raise money to get a new van and continue bringing you the jams!"/>
    <n v="10000"/>
    <n v="10501"/>
    <x v="0"/>
    <s v="US"/>
    <s v="USD"/>
    <n v="1483138233"/>
    <n v="1480546233"/>
    <b v="0"/>
    <x v="47"/>
  </r>
  <r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</r>
  <r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</r>
  <r>
    <x v="1376"/>
    <s v="Dead Pirates are planning a second pressing of HIGHMARE LP, who wants one ?"/>
    <n v="3700"/>
    <n v="9342"/>
    <x v="0"/>
    <s v="GB"/>
    <s v="GBP"/>
    <n v="1480784606"/>
    <n v="1478189006"/>
    <b v="0"/>
    <x v="129"/>
  </r>
  <r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</r>
  <r>
    <x v="1378"/>
    <s v="A psychedelic post rock masterpiece!"/>
    <n v="2000"/>
    <n v="4067"/>
    <x v="0"/>
    <s v="GB"/>
    <s v="GBP"/>
    <n v="1470075210"/>
    <n v="1468779210"/>
    <b v="0"/>
    <x v="182"/>
  </r>
  <r>
    <x v="1379"/>
    <s v="---------The long-awaited debut full-length from Justin Ruddy--------"/>
    <n v="10000"/>
    <n v="11160"/>
    <x v="0"/>
    <s v="US"/>
    <s v="USD"/>
    <n v="1433504876"/>
    <n v="1430912876"/>
    <b v="0"/>
    <x v="299"/>
  </r>
  <r>
    <x v="1380"/>
    <s v="A DIY MUSIC FESTIVAL FROM ST. LOUIS MO! Bands make their own festival, help make it legit!"/>
    <n v="25"/>
    <n v="106"/>
    <x v="0"/>
    <s v="US"/>
    <s v="USD"/>
    <n v="1433815200"/>
    <n v="1431886706"/>
    <b v="0"/>
    <x v="81"/>
  </r>
  <r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</r>
  <r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</r>
  <r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</r>
  <r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</r>
  <r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</r>
  <r>
    <x v="1386"/>
    <s v="We are a classic hard rock/heavy metal band just trying to keep rock alive!"/>
    <n v="400"/>
    <n v="875"/>
    <x v="0"/>
    <s v="US"/>
    <s v="USD"/>
    <n v="1438183889"/>
    <n v="1435591889"/>
    <b v="0"/>
    <x v="25"/>
  </r>
  <r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</r>
  <r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</r>
  <r>
    <x v="1389"/>
    <s v="Help fund the pressing of DANCEHALL's first record by pre-ordering it in advance!!!"/>
    <n v="500"/>
    <n v="727"/>
    <x v="0"/>
    <s v="GB"/>
    <s v="GBP"/>
    <n v="1471087957"/>
    <n v="1468495957"/>
    <b v="0"/>
    <x v="69"/>
  </r>
  <r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</r>
  <r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</r>
  <r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</r>
  <r>
    <x v="1393"/>
    <s v="Rock n' Roll tales of our times"/>
    <n v="10000"/>
    <n v="10235"/>
    <x v="0"/>
    <s v="US"/>
    <s v="USD"/>
    <n v="1470068523"/>
    <n v="1467476523"/>
    <b v="0"/>
    <x v="47"/>
  </r>
  <r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</r>
  <r>
    <x v="1395"/>
    <s v="Help Quiet Oaks record their debut album!!!"/>
    <n v="3500"/>
    <n v="3916"/>
    <x v="0"/>
    <s v="US"/>
    <s v="USD"/>
    <n v="1484430481"/>
    <n v="1481838481"/>
    <b v="0"/>
    <x v="141"/>
  </r>
  <r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</r>
  <r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</r>
  <r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</r>
  <r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</r>
  <r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</r>
  <r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</r>
  <r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</r>
  <r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</r>
  <r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</r>
  <r>
    <x v="1405"/>
    <s v="Will more people read the Bible if it were translated into Emoticons?"/>
    <n v="25000"/>
    <n v="105"/>
    <x v="2"/>
    <s v="US"/>
    <s v="USD"/>
    <n v="1417195201"/>
    <n v="1414599601"/>
    <b v="1"/>
    <x v="57"/>
  </r>
  <r>
    <x v="1406"/>
    <s v="The White coat and the battle dress uniform"/>
    <n v="12000"/>
    <n v="15"/>
    <x v="2"/>
    <s v="IT"/>
    <s v="EUR"/>
    <n v="1449914400"/>
    <n v="1445336607"/>
    <b v="0"/>
    <x v="83"/>
  </r>
  <r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</r>
  <r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</r>
  <r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</r>
  <r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</r>
  <r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</r>
  <r>
    <x v="1412"/>
    <s v="â€œClimbing Silver!â€- An English translation of the Young Adult Shogi novella"/>
    <n v="7000"/>
    <n v="320"/>
    <x v="2"/>
    <s v="US"/>
    <s v="USD"/>
    <n v="1417656699"/>
    <n v="1415064699"/>
    <b v="0"/>
    <x v="62"/>
  </r>
  <r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</r>
  <r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</r>
  <r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</r>
  <r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</r>
  <r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</r>
  <r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</r>
  <r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</r>
  <r>
    <x v="1420"/>
    <s v="Help me butcher Shakespeare in a satirical fashion."/>
    <n v="110"/>
    <n v="3"/>
    <x v="2"/>
    <s v="US"/>
    <s v="USD"/>
    <n v="1467129686"/>
    <n v="1464969686"/>
    <b v="0"/>
    <x v="83"/>
  </r>
  <r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</r>
  <r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</r>
  <r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</r>
  <r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</r>
  <r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</r>
  <r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</r>
  <r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</r>
  <r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</r>
  <r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</r>
  <r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</r>
  <r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</r>
  <r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</r>
  <r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</r>
  <r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</r>
  <r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x v="84"/>
  </r>
  <r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</r>
  <r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</r>
  <r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</r>
  <r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</r>
  <r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</r>
  <r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</r>
  <r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</r>
  <r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</r>
  <r>
    <x v="1444"/>
    <s v="We as a successfull german stock market newsletter publisher want expand in the US market!"/>
    <n v="4950"/>
    <n v="0"/>
    <x v="2"/>
    <s v="DE"/>
    <s v="EUR"/>
    <n v="1442091462"/>
    <n v="1436907462"/>
    <b v="0"/>
    <x v="78"/>
  </r>
  <r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</r>
  <r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</r>
  <r>
    <x v="1447"/>
    <s v="I'm creating a dictionary of multiple Indian languages."/>
    <n v="500000"/>
    <n v="75"/>
    <x v="2"/>
    <s v="US"/>
    <s v="USD"/>
    <n v="1467999134"/>
    <n v="1465407134"/>
    <b v="0"/>
    <x v="83"/>
  </r>
  <r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</r>
  <r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</r>
  <r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</r>
  <r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</r>
  <r>
    <x v="1452"/>
    <s v="I am gathering rare, out-of-print Judo books for preservation, translation and sharing."/>
    <n v="14000"/>
    <n v="0"/>
    <x v="1"/>
    <s v="US"/>
    <s v="USD"/>
    <n v="1406566363"/>
    <n v="1403974363"/>
    <b v="0"/>
    <x v="78"/>
  </r>
  <r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</r>
  <r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</r>
  <r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</r>
  <r>
    <x v="1456"/>
    <s v="English Version of my auto-published novel"/>
    <n v="5000"/>
    <n v="145"/>
    <x v="1"/>
    <s v="IT"/>
    <s v="EUR"/>
    <n v="1483459365"/>
    <n v="1480867365"/>
    <b v="0"/>
    <x v="83"/>
  </r>
  <r>
    <x v="1457"/>
    <s v="Age is more than just a number, I hope your younger than you feel."/>
    <n v="6000"/>
    <n v="0"/>
    <x v="1"/>
    <s v="US"/>
    <s v="USD"/>
    <n v="1447281044"/>
    <n v="1444685444"/>
    <b v="0"/>
    <x v="78"/>
  </r>
  <r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</r>
  <r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</r>
  <r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</r>
  <r>
    <x v="1461"/>
    <s v="Series 2 of Relatively Prime, a podcast of stories from the Mathematical Domain"/>
    <n v="15000"/>
    <n v="15186.69"/>
    <x v="0"/>
    <s v="US"/>
    <s v="USD"/>
    <n v="1413849600"/>
    <n v="1410967754"/>
    <b v="1"/>
    <x v="158"/>
  </r>
  <r>
    <x v="1462"/>
    <s v="A new radio show focused on short fiction produced by Louisville Public Media"/>
    <n v="4000"/>
    <n v="4340.7"/>
    <x v="0"/>
    <s v="US"/>
    <s v="USD"/>
    <n v="1365609271"/>
    <n v="1363017271"/>
    <b v="1"/>
    <x v="3"/>
  </r>
  <r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</r>
  <r>
    <x v="1464"/>
    <s v="The Best Science Media on the Web"/>
    <n v="5000"/>
    <n v="8160"/>
    <x v="0"/>
    <s v="US"/>
    <s v="USD"/>
    <n v="1361029958"/>
    <n v="1358437958"/>
    <b v="1"/>
    <x v="302"/>
  </r>
  <r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</r>
  <r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</r>
  <r>
    <x v="1467"/>
    <s v="We are a new Spanish language podcast telling uniquely Latin American stories."/>
    <n v="40000"/>
    <n v="46032"/>
    <x v="0"/>
    <s v="US"/>
    <s v="USD"/>
    <n v="1332699285"/>
    <n v="1327518885"/>
    <b v="1"/>
    <x v="304"/>
  </r>
  <r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</r>
  <r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</r>
  <r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</r>
  <r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</r>
  <r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</r>
  <r>
    <x v="1473"/>
    <s v="Public Radio Project"/>
    <n v="1500"/>
    <n v="1807.74"/>
    <x v="0"/>
    <s v="US"/>
    <s v="USD"/>
    <n v="1330644639"/>
    <n v="1328052639"/>
    <b v="1"/>
    <x v="5"/>
  </r>
  <r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</r>
  <r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</r>
  <r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</r>
  <r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</r>
  <r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</r>
  <r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</r>
  <r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</r>
  <r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</r>
  <r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</r>
  <r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</r>
  <r>
    <x v="1484"/>
    <s v="The mussings of an old wizard"/>
    <n v="2000"/>
    <n v="0"/>
    <x v="2"/>
    <s v="US"/>
    <s v="USD"/>
    <n v="1342882260"/>
    <n v="1337834963"/>
    <b v="0"/>
    <x v="78"/>
  </r>
  <r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</r>
  <r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</r>
  <r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</r>
  <r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</r>
  <r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</r>
  <r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</r>
  <r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x v="29"/>
  </r>
  <r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</r>
  <r>
    <x v="1493"/>
    <s v="Help illustrate the sequel to the bestselling _x000a_The Transylvania Flying Squad of Detectives"/>
    <n v="2400"/>
    <n v="0"/>
    <x v="2"/>
    <s v="US"/>
    <s v="USD"/>
    <n v="1371415675"/>
    <n v="1368823675"/>
    <b v="0"/>
    <x v="78"/>
  </r>
  <r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</r>
  <r>
    <x v="1495"/>
    <s v="The Adventures of Penelope Hawthorne. Part One: The Spellbook of Dracone."/>
    <n v="2000"/>
    <n v="0"/>
    <x v="2"/>
    <s v="US"/>
    <s v="USD"/>
    <n v="1314471431"/>
    <n v="1311879431"/>
    <b v="0"/>
    <x v="78"/>
  </r>
  <r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</r>
  <r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</r>
  <r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</r>
  <r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</r>
  <r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</r>
  <r>
    <x v="1501"/>
    <s v="A hardcover book of surf, outdoor and nature photos from the British Columbia coast."/>
    <n v="52000"/>
    <n v="86492"/>
    <x v="0"/>
    <s v="CA"/>
    <s v="CAD"/>
    <n v="1436364023"/>
    <n v="1433772023"/>
    <b v="1"/>
    <x v="312"/>
  </r>
  <r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</r>
  <r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</r>
  <r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x v="314"/>
  </r>
  <r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</r>
  <r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</r>
  <r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</r>
  <r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</r>
  <r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</r>
  <r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</r>
  <r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</r>
  <r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</r>
  <r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</r>
  <r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</r>
  <r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</r>
  <r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</r>
  <r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</r>
  <r>
    <x v="1518"/>
    <s v="A photobook of Robin Schwartz's ongoing series with her daughter Amelia."/>
    <n v="15000"/>
    <n v="30805"/>
    <x v="0"/>
    <s v="US"/>
    <s v="USD"/>
    <n v="1401565252"/>
    <n v="1398973252"/>
    <b v="1"/>
    <x v="163"/>
  </r>
  <r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</r>
  <r>
    <x v="1520"/>
    <s v="A self-published photography book by Andrew Miksys from his new series about Belarus"/>
    <n v="18000"/>
    <n v="18625"/>
    <x v="0"/>
    <s v="US"/>
    <s v="USD"/>
    <n v="1418961600"/>
    <n v="1415824513"/>
    <b v="1"/>
    <x v="157"/>
  </r>
  <r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</r>
  <r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</r>
  <r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</r>
  <r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</r>
  <r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</r>
  <r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</r>
  <r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</r>
  <r>
    <x v="1528"/>
    <s v="A book of street photos from around Shibuya that I've made between 2011-2016."/>
    <n v="3000"/>
    <n v="8447"/>
    <x v="0"/>
    <s v="US"/>
    <s v="USD"/>
    <n v="1485907200"/>
    <n v="1483292122"/>
    <b v="1"/>
    <x v="322"/>
  </r>
  <r>
    <x v="1529"/>
    <s v="An empowering photo book that transforms hurtful experiences into strength and solidarity."/>
    <n v="19000"/>
    <n v="19129"/>
    <x v="0"/>
    <s v="US"/>
    <s v="USD"/>
    <n v="1426773920"/>
    <n v="1424185520"/>
    <b v="1"/>
    <x v="261"/>
  </r>
  <r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</r>
  <r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</r>
  <r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</r>
  <r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</r>
  <r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</r>
  <r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</r>
  <r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</r>
  <r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</r>
  <r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</r>
  <r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</r>
  <r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</r>
  <r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</r>
  <r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</r>
  <r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</r>
  <r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</r>
  <r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</r>
  <r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</r>
  <r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</r>
  <r>
    <x v="1548"/>
    <s v="Beauty is in the eye of the beholder and I want to inspire conservation through color."/>
    <n v="700"/>
    <n v="60"/>
    <x v="2"/>
    <s v="US"/>
    <s v="USD"/>
    <n v="1447020620"/>
    <n v="1444425020"/>
    <b v="0"/>
    <x v="29"/>
  </r>
  <r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</r>
  <r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</r>
  <r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</r>
  <r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</r>
  <r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</r>
  <r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</r>
  <r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</r>
  <r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</r>
  <r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</r>
  <r>
    <x v="1558"/>
    <s v="A large 2016 wall-calendar (A3 when open) featuring 12 stunning photographs by Lucy Wood."/>
    <n v="750"/>
    <n v="35"/>
    <x v="2"/>
    <s v="GB"/>
    <s v="GBP"/>
    <n v="1440763920"/>
    <n v="1435656759"/>
    <b v="0"/>
    <x v="83"/>
  </r>
  <r>
    <x v="1559"/>
    <s v="The goal of this project is to provide scientific evidence of bigfoot in the North Cascades."/>
    <n v="15000"/>
    <n v="50"/>
    <x v="2"/>
    <s v="US"/>
    <s v="USD"/>
    <n v="1430270199"/>
    <n v="1428974199"/>
    <b v="0"/>
    <x v="29"/>
  </r>
  <r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</r>
  <r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</r>
  <r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</r>
  <r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</r>
  <r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</r>
  <r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</r>
  <r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</r>
  <r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</r>
  <r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</r>
  <r>
    <x v="1569"/>
    <s v="to be removed"/>
    <n v="30000"/>
    <n v="0"/>
    <x v="1"/>
    <s v="US"/>
    <s v="USD"/>
    <n v="1369498714"/>
    <n v="1366906714"/>
    <b v="0"/>
    <x v="78"/>
  </r>
  <r>
    <x v="1570"/>
    <s v="A Coloring Book of Breathtaking Beauties_x000a_To Calm the Heart and Soul"/>
    <n v="6000"/>
    <n v="2484"/>
    <x v="1"/>
    <s v="US"/>
    <s v="USD"/>
    <n v="1460140282"/>
    <n v="1457551882"/>
    <b v="0"/>
    <x v="47"/>
  </r>
  <r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</r>
  <r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</r>
  <r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</r>
  <r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</r>
  <r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</r>
  <r>
    <x v="1576"/>
    <s v="For the publication of my first 3 books: an Art book, a graphic novel, and a coloring book"/>
    <n v="5000"/>
    <n v="650"/>
    <x v="1"/>
    <s v="US"/>
    <s v="USD"/>
    <n v="1435698368"/>
    <n v="1431810368"/>
    <b v="0"/>
    <x v="73"/>
  </r>
  <r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</r>
  <r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</r>
  <r>
    <x v="1579"/>
    <s v="'Compilation of visual and literary art through fine art photography, graphic art, and poetry."/>
    <n v="3333"/>
    <n v="28"/>
    <x v="1"/>
    <s v="US"/>
    <s v="USD"/>
    <n v="1377734091"/>
    <n v="1374882891"/>
    <b v="0"/>
    <x v="84"/>
  </r>
  <r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</r>
  <r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</r>
  <r>
    <x v="1582"/>
    <s v="I create canvas prints of images from in and around New Orleans"/>
    <n v="1000"/>
    <n v="93"/>
    <x v="2"/>
    <s v="US"/>
    <s v="USD"/>
    <n v="1445894400"/>
    <n v="1440961053"/>
    <b v="0"/>
    <x v="83"/>
  </r>
  <r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</r>
  <r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</r>
  <r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</r>
  <r>
    <x v="1586"/>
    <s v="Show the world the beauty that is in all of our back yards!"/>
    <n v="1500"/>
    <n v="0"/>
    <x v="2"/>
    <s v="US"/>
    <s v="USD"/>
    <n v="1428197422"/>
    <n v="1425609022"/>
    <b v="0"/>
    <x v="78"/>
  </r>
  <r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</r>
  <r>
    <x v="1588"/>
    <s v="Southeast Texas as seen through the lens of a cell phone camera"/>
    <n v="516"/>
    <n v="0"/>
    <x v="2"/>
    <s v="US"/>
    <s v="USD"/>
    <n v="1422735120"/>
    <n v="1420091999"/>
    <b v="0"/>
    <x v="78"/>
  </r>
  <r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x v="78"/>
  </r>
  <r>
    <x v="1590"/>
    <s v="Discover Italy through photography."/>
    <n v="60000"/>
    <n v="1020"/>
    <x v="2"/>
    <s v="IT"/>
    <s v="EUR"/>
    <n v="1443040464"/>
    <n v="1440448464"/>
    <b v="0"/>
    <x v="84"/>
  </r>
  <r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</r>
  <r>
    <x v="1592"/>
    <s v="A portfolio collage of beautiful pictures of authentic Pittsburgh locations and scenery."/>
    <n v="25"/>
    <n v="0"/>
    <x v="2"/>
    <s v="US"/>
    <s v="USD"/>
    <n v="1427503485"/>
    <n v="1423619085"/>
    <b v="0"/>
    <x v="78"/>
  </r>
  <r>
    <x v="1593"/>
    <s v="A trip to fulfill a dream of capturing the wonders and history of ancient Italy in person."/>
    <n v="22000"/>
    <n v="3"/>
    <x v="2"/>
    <s v="US"/>
    <s v="USD"/>
    <n v="1425154655"/>
    <n v="1422562655"/>
    <b v="0"/>
    <x v="83"/>
  </r>
  <r>
    <x v="1594"/>
    <s v="I photograph my love of New Orleans, create canvases and share those memories with you."/>
    <n v="1000"/>
    <n v="205"/>
    <x v="2"/>
    <s v="US"/>
    <s v="USD"/>
    <n v="1463329260"/>
    <n v="1458147982"/>
    <b v="0"/>
    <x v="73"/>
  </r>
  <r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</r>
  <r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x v="83"/>
  </r>
  <r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</r>
  <r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</r>
  <r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x v="78"/>
  </r>
  <r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</r>
  <r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</r>
  <r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</r>
  <r>
    <x v="1603"/>
    <s v="An exercise in the wild and dangerous world of solo musicianship by Maxwell D Feinstein."/>
    <n v="2000"/>
    <n v="2000.66"/>
    <x v="0"/>
    <s v="US"/>
    <s v="USD"/>
    <n v="1327723459"/>
    <n v="1322539459"/>
    <b v="0"/>
    <x v="209"/>
  </r>
  <r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</r>
  <r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</r>
  <r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</r>
  <r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</r>
  <r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</r>
  <r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</r>
  <r>
    <x v="1610"/>
    <s v="So The Story Goes is the upcoming album from &quot;Just Joe&quot; Altier."/>
    <n v="2000"/>
    <n v="5437"/>
    <x v="0"/>
    <s v="US"/>
    <s v="USD"/>
    <n v="1355609510"/>
    <n v="1353017510"/>
    <b v="0"/>
    <x v="300"/>
  </r>
  <r>
    <x v="1611"/>
    <s v="Skelton-Luns CD/7&quot; No Big Deal."/>
    <n v="800"/>
    <n v="1001"/>
    <x v="0"/>
    <s v="US"/>
    <s v="USD"/>
    <n v="1370390432"/>
    <n v="1368576032"/>
    <b v="0"/>
    <x v="74"/>
  </r>
  <r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x v="202"/>
  </r>
  <r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</r>
  <r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</r>
  <r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</r>
  <r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</r>
  <r>
    <x v="1617"/>
    <s v="The Coffis Brothers &amp;The Mountain Men are recording a brand new full length record."/>
    <n v="7000"/>
    <n v="10210"/>
    <x v="0"/>
    <s v="US"/>
    <s v="USD"/>
    <n v="1383332400"/>
    <n v="1380470188"/>
    <b v="0"/>
    <x v="150"/>
  </r>
  <r>
    <x v="1618"/>
    <s v="Janus Word combines hard rock with melodic acoustic music for a unique and awesome sound."/>
    <n v="1500"/>
    <n v="1576"/>
    <x v="0"/>
    <s v="US"/>
    <s v="USD"/>
    <n v="1362757335"/>
    <n v="1359301335"/>
    <b v="0"/>
    <x v="74"/>
  </r>
  <r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</r>
  <r>
    <x v="1620"/>
    <s v="Kickstarting my music career with 300 hard copy CDs of my first release."/>
    <n v="1000"/>
    <n v="1130"/>
    <x v="0"/>
    <s v="US"/>
    <s v="USD"/>
    <n v="1361606940"/>
    <n v="1361002140"/>
    <b v="0"/>
    <x v="57"/>
  </r>
  <r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</r>
  <r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</r>
  <r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</r>
  <r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</r>
  <r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</r>
  <r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</r>
  <r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</r>
  <r>
    <x v="1628"/>
    <s v="Original Jewish rock music on human relationships and identity"/>
    <n v="4000"/>
    <n v="4037"/>
    <x v="0"/>
    <s v="US"/>
    <s v="USD"/>
    <n v="1403026882"/>
    <n v="1400175682"/>
    <b v="0"/>
    <x v="106"/>
  </r>
  <r>
    <x v="1629"/>
    <s v="Help Off The Turnpike release new music, and set fire to everything!"/>
    <n v="6000"/>
    <n v="6220"/>
    <x v="0"/>
    <s v="US"/>
    <s v="USD"/>
    <n v="1392929333"/>
    <n v="1389041333"/>
    <b v="0"/>
    <x v="141"/>
  </r>
  <r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</r>
  <r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</r>
  <r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</r>
  <r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</r>
  <r>
    <x v="1634"/>
    <s v="Recording Debut  Album w/ Producer Ikey Owens from Free Moral Agents/ The Mars Volta"/>
    <n v="2000"/>
    <n v="2010"/>
    <x v="0"/>
    <s v="US"/>
    <s v="USD"/>
    <n v="1306994340"/>
    <n v="1303706001"/>
    <b v="0"/>
    <x v="58"/>
  </r>
  <r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</r>
  <r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</r>
  <r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</r>
  <r>
    <x v="1638"/>
    <s v="Avenues will be going in to the studio to record a new EP with Matt Allison!"/>
    <n v="1000"/>
    <n v="1050"/>
    <x v="0"/>
    <s v="US"/>
    <s v="USD"/>
    <n v="1362086700"/>
    <n v="1358180968"/>
    <b v="0"/>
    <x v="74"/>
  </r>
  <r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</r>
  <r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</r>
  <r>
    <x v="1641"/>
    <s v="Music Video For Upbeat and Inspiring Song - Run For Your Life"/>
    <n v="2500"/>
    <n v="2535"/>
    <x v="0"/>
    <s v="US"/>
    <s v="USD"/>
    <n v="1418998744"/>
    <n v="1416406744"/>
    <b v="0"/>
    <x v="55"/>
  </r>
  <r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</r>
  <r>
    <x v="1643"/>
    <s v="This Is All Now is putting out a brand new record, and we need YOUR help to do it!"/>
    <n v="5000"/>
    <n v="6235"/>
    <x v="0"/>
    <s v="US"/>
    <s v="USD"/>
    <n v="1348516012"/>
    <n v="1345924012"/>
    <b v="0"/>
    <x v="77"/>
  </r>
  <r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</r>
  <r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</r>
  <r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</r>
  <r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</r>
  <r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</r>
  <r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</r>
  <r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</r>
  <r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</r>
  <r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</r>
  <r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</r>
  <r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</r>
  <r>
    <x v="1655"/>
    <s v="Berklee College of Music student, Meg Porter needs YOUR help to fund her very first EP!"/>
    <n v="1500"/>
    <n v="2143"/>
    <x v="0"/>
    <s v="US"/>
    <s v="USD"/>
    <n v="1333648820"/>
    <n v="1331060420"/>
    <b v="0"/>
    <x v="53"/>
  </r>
  <r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</r>
  <r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</r>
  <r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</r>
  <r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</r>
  <r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</r>
  <r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</r>
  <r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</r>
  <r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</r>
  <r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</r>
  <r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</r>
  <r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</r>
  <r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</r>
  <r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</r>
  <r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</r>
  <r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</r>
  <r>
    <x v="1671"/>
    <s v="I am seeking funding in order to help take my music from a hobby to a career."/>
    <n v="2000"/>
    <n v="2013.47"/>
    <x v="0"/>
    <s v="US"/>
    <s v="USD"/>
    <n v="1470056614"/>
    <n v="1467464614"/>
    <b v="0"/>
    <x v="99"/>
  </r>
  <r>
    <x v="1672"/>
    <s v="Sweet, sweet harmonies from Portland Oregon's premiere high school women's a cappella group."/>
    <n v="1700"/>
    <n v="1920"/>
    <x v="0"/>
    <s v="US"/>
    <s v="USD"/>
    <n v="1338824730"/>
    <n v="1336232730"/>
    <b v="0"/>
    <x v="72"/>
  </r>
  <r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</r>
  <r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</r>
  <r>
    <x v="1675"/>
    <s v="The Great Party is releasing their debut album. Here's your chance to be a part of it!"/>
    <n v="1000"/>
    <n v="1374.16"/>
    <x v="0"/>
    <s v="US"/>
    <s v="USD"/>
    <n v="1318802580"/>
    <n v="1316194540"/>
    <b v="0"/>
    <x v="69"/>
  </r>
  <r>
    <x v="1676"/>
    <s v="Help fund Bridge 19's tour in support of their first duo record, to be released in May 2012."/>
    <n v="3000"/>
    <n v="3460"/>
    <x v="0"/>
    <s v="US"/>
    <s v="USD"/>
    <n v="1334980740"/>
    <n v="1330968347"/>
    <b v="0"/>
    <x v="288"/>
  </r>
  <r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</r>
  <r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</r>
  <r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</r>
  <r>
    <x v="1680"/>
    <s v="Working Musician dilemma #164: how the taxman put Kick the Record 2.0 on hold"/>
    <n v="1000"/>
    <n v="1175"/>
    <x v="0"/>
    <s v="US"/>
    <s v="USD"/>
    <n v="1405188667"/>
    <n v="1402596667"/>
    <b v="0"/>
    <x v="20"/>
  </r>
  <r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</r>
  <r>
    <x v="1682"/>
    <s v="Christian singer-wongerwriter searching for funding to record CD of original Christian music."/>
    <n v="6000"/>
    <n v="0"/>
    <x v="3"/>
    <s v="US"/>
    <s v="USD"/>
    <n v="1492142860"/>
    <n v="1486962460"/>
    <b v="0"/>
    <x v="78"/>
  </r>
  <r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</r>
  <r>
    <x v="1684"/>
    <s v="New Music from Marty Mikles!  A new EP all about God's Goodness &amp; Mercy."/>
    <n v="8000"/>
    <n v="8730"/>
    <x v="3"/>
    <s v="US"/>
    <s v="USD"/>
    <n v="1489775641"/>
    <n v="1487360041"/>
    <b v="0"/>
    <x v="21"/>
  </r>
  <r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</r>
  <r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</r>
  <r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</r>
  <r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</r>
  <r>
    <x v="1689"/>
    <s v="Praising the Living God in the second half of life."/>
    <n v="2400"/>
    <n v="2400"/>
    <x v="3"/>
    <s v="US"/>
    <s v="USD"/>
    <n v="1489700230"/>
    <n v="1487111830"/>
    <b v="0"/>
    <x v="25"/>
  </r>
  <r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</r>
  <r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</r>
  <r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</r>
  <r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</r>
  <r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</r>
  <r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</r>
  <r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</r>
  <r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</r>
  <r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</r>
  <r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</r>
  <r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</r>
  <r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</r>
  <r>
    <x v="1702"/>
    <s v="I can do all things through christ jesus"/>
    <n v="16500"/>
    <n v="1"/>
    <x v="2"/>
    <s v="US"/>
    <s v="USD"/>
    <n v="1427745150"/>
    <n v="1425156750"/>
    <b v="0"/>
    <x v="29"/>
  </r>
  <r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</r>
  <r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</r>
  <r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</r>
  <r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</r>
  <r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</r>
  <r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</r>
  <r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</r>
  <r>
    <x v="1710"/>
    <s v="We want to create a gospel live album which has never been produced before."/>
    <n v="5000"/>
    <n v="34"/>
    <x v="2"/>
    <s v="DE"/>
    <s v="EUR"/>
    <n v="1453122000"/>
    <n v="1449151888"/>
    <b v="0"/>
    <x v="29"/>
  </r>
  <r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</r>
  <r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</r>
  <r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</r>
  <r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</r>
  <r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</r>
  <r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</r>
  <r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</r>
  <r>
    <x v="1718"/>
    <s v="A melody for the galaxy."/>
    <n v="35000"/>
    <n v="75"/>
    <x v="2"/>
    <s v="US"/>
    <s v="USD"/>
    <n v="1463201940"/>
    <n v="1459435149"/>
    <b v="0"/>
    <x v="84"/>
  </r>
  <r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</r>
  <r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</r>
  <r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</r>
  <r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</r>
  <r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</r>
  <r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</r>
  <r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</r>
  <r>
    <x v="1726"/>
    <s v="Amanda Joy Hall's sophomore album, &quot;Every Day&quot;. Release expected July 2014"/>
    <n v="6500"/>
    <n v="2196"/>
    <x v="2"/>
    <s v="US"/>
    <s v="USD"/>
    <n v="1403906664"/>
    <n v="1401401064"/>
    <b v="0"/>
    <x v="38"/>
  </r>
  <r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</r>
  <r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</r>
  <r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</r>
  <r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</r>
  <r>
    <x v="1731"/>
    <s v="We are a Christin Worship band looking to midwest tour. God Bless!"/>
    <n v="1000"/>
    <n v="0"/>
    <x v="2"/>
    <s v="US"/>
    <s v="USD"/>
    <n v="1434034800"/>
    <n v="1432849552"/>
    <b v="0"/>
    <x v="78"/>
  </r>
  <r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</r>
  <r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</r>
  <r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</r>
  <r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</r>
  <r>
    <x v="1736"/>
    <s v="A unique meditative album reflecting on the life of Christ, inviting Him into your presence"/>
    <n v="3000"/>
    <n v="22"/>
    <x v="2"/>
    <s v="US"/>
    <s v="USD"/>
    <n v="1447018833"/>
    <n v="1444423233"/>
    <b v="0"/>
    <x v="29"/>
  </r>
  <r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</r>
  <r>
    <x v="1738"/>
    <s v="Music that inspires and gives hope for overcoming and change. And it is good music."/>
    <n v="5000"/>
    <n v="20"/>
    <x v="2"/>
    <s v="US"/>
    <s v="USD"/>
    <n v="1412283542"/>
    <n v="1409691542"/>
    <b v="0"/>
    <x v="29"/>
  </r>
  <r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</r>
  <r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</r>
  <r>
    <x v="1741"/>
    <s v="A photo journal documenting my experiences and travels across New Zealand"/>
    <n v="1200"/>
    <n v="1330"/>
    <x v="0"/>
    <s v="GB"/>
    <s v="GBP"/>
    <n v="1433948671"/>
    <n v="1430060671"/>
    <b v="0"/>
    <x v="47"/>
  </r>
  <r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</r>
  <r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</r>
  <r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</r>
  <r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</r>
  <r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</r>
  <r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</r>
  <r>
    <x v="1748"/>
    <s v="Telling the story of the city through remarkable people who live in Vancouver today."/>
    <n v="50000"/>
    <n v="64974"/>
    <x v="0"/>
    <s v="CA"/>
    <s v="CAD"/>
    <n v="1441234143"/>
    <n v="1438642143"/>
    <b v="0"/>
    <x v="331"/>
  </r>
  <r>
    <x v="1749"/>
    <s v="Help me fund the production run of my first book by local Photographer Sandro Ortolani."/>
    <n v="10050"/>
    <n v="12410.5"/>
    <x v="0"/>
    <s v="LU"/>
    <s v="EUR"/>
    <n v="1488394800"/>
    <n v="1485213921"/>
    <b v="0"/>
    <x v="132"/>
  </r>
  <r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</r>
  <r>
    <x v="1751"/>
    <s v="Photographs and stories culled from 10 years of road trips through rural Greece"/>
    <n v="10000"/>
    <n v="10290"/>
    <x v="0"/>
    <s v="US"/>
    <s v="USD"/>
    <n v="1426787123"/>
    <n v="1424198723"/>
    <b v="0"/>
    <x v="42"/>
  </r>
  <r>
    <x v="1752"/>
    <s v="A little book of calm, in picture form, that will soothe the soul and un-furrow the brow."/>
    <n v="1200"/>
    <n v="3122"/>
    <x v="0"/>
    <s v="GB"/>
    <s v="GBP"/>
    <n v="1476425082"/>
    <n v="1473833082"/>
    <b v="0"/>
    <x v="240"/>
  </r>
  <r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</r>
  <r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</r>
  <r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</r>
  <r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</r>
  <r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x v="25"/>
  </r>
  <r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</r>
  <r>
    <x v="1759"/>
    <s v="Death Valley will be the first photo book of Andi State"/>
    <n v="5000"/>
    <n v="5330"/>
    <x v="0"/>
    <s v="US"/>
    <s v="USD"/>
    <n v="1427309629"/>
    <n v="1425585229"/>
    <b v="0"/>
    <x v="72"/>
  </r>
  <r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</r>
  <r>
    <x v="1761"/>
    <s v="A hardcover photobook telling the naked truth of a young photographers journey."/>
    <n v="100"/>
    <n v="155"/>
    <x v="0"/>
    <s v="GB"/>
    <s v="GBP"/>
    <n v="1442065060"/>
    <n v="1437745060"/>
    <b v="0"/>
    <x v="83"/>
  </r>
  <r>
    <x v="1762"/>
    <s v="Project rewards $25 gets you 190+ digital images"/>
    <n v="100"/>
    <n v="885"/>
    <x v="0"/>
    <s v="US"/>
    <s v="USD"/>
    <n v="1457739245"/>
    <n v="1455147245"/>
    <b v="0"/>
    <x v="20"/>
  </r>
  <r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</r>
  <r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</r>
  <r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</r>
  <r>
    <x v="1766"/>
    <s v="I want to create a beautiful book which documents the Melbourne music scene."/>
    <n v="1500"/>
    <n v="0"/>
    <x v="2"/>
    <s v="AU"/>
    <s v="AUD"/>
    <n v="1408999088"/>
    <n v="1407184688"/>
    <b v="1"/>
    <x v="78"/>
  </r>
  <r>
    <x v="1767"/>
    <s v="A photographic search for the true meaning of pride for ones country during the World Cup"/>
    <n v="5000"/>
    <n v="2286"/>
    <x v="2"/>
    <s v="US"/>
    <s v="USD"/>
    <n v="1407080884"/>
    <n v="1404488884"/>
    <b v="1"/>
    <x v="70"/>
  </r>
  <r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</r>
  <r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</r>
  <r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</r>
  <r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</r>
  <r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x v="10"/>
  </r>
  <r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</r>
  <r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</r>
  <r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</r>
  <r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</r>
  <r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</r>
  <r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</r>
  <r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</r>
  <r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</r>
  <r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</r>
  <r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</r>
  <r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</r>
  <r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</r>
  <r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</r>
  <r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</r>
  <r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</r>
  <r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</r>
  <r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</r>
  <r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</r>
  <r>
    <x v="1791"/>
    <s v="For the love of street photography and the beauty of traditional cultures in southern Italy."/>
    <n v="3000"/>
    <n v="107"/>
    <x v="2"/>
    <s v="GB"/>
    <s v="GBP"/>
    <n v="1422553565"/>
    <n v="1417369565"/>
    <b v="1"/>
    <x v="80"/>
  </r>
  <r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</r>
  <r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</r>
  <r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</r>
  <r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</r>
  <r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</r>
  <r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</r>
  <r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</r>
  <r>
    <x v="1799"/>
    <s v="The UnDiscovered Image, a monthly publication dedicated to photographers."/>
    <n v="4000"/>
    <n v="69.83"/>
    <x v="2"/>
    <s v="GB"/>
    <s v="GBP"/>
    <n v="1415740408"/>
    <n v="1414008808"/>
    <b v="1"/>
    <x v="79"/>
  </r>
  <r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</r>
  <r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</r>
  <r>
    <x v="1802"/>
    <s v="Inner Darkness turned into a photobook. Personal work i shot during my recovery...in Berlin."/>
    <n v="3500"/>
    <n v="1697"/>
    <x v="2"/>
    <s v="DE"/>
    <s v="EUR"/>
    <n v="1435442340"/>
    <n v="1433416830"/>
    <b v="1"/>
    <x v="59"/>
  </r>
  <r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</r>
  <r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</r>
  <r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</r>
  <r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</r>
  <r>
    <x v="1807"/>
    <s v="I want to explore alternative cultures and lifestyles in America."/>
    <n v="5000"/>
    <n v="553"/>
    <x v="2"/>
    <s v="US"/>
    <s v="USD"/>
    <n v="1411868313"/>
    <n v="1409276313"/>
    <b v="1"/>
    <x v="22"/>
  </r>
  <r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</r>
  <r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</r>
  <r>
    <x v="1810"/>
    <s v="Film Speed is a series of Zines focusing on architecture shot completely on 35 and 120mm film."/>
    <n v="450"/>
    <n v="15"/>
    <x v="2"/>
    <s v="US"/>
    <s v="USD"/>
    <n v="1408657826"/>
    <n v="1407621026"/>
    <b v="0"/>
    <x v="84"/>
  </r>
  <r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</r>
  <r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</r>
  <r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</r>
  <r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</r>
  <r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</r>
  <r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</r>
  <r>
    <x v="1817"/>
    <s v="Hundreds of breathtaking rodeo photographs collected in a beautiful coffee table book."/>
    <n v="18000"/>
    <n v="9419"/>
    <x v="2"/>
    <s v="US"/>
    <s v="USD"/>
    <n v="1485759540"/>
    <n v="1480607607"/>
    <b v="0"/>
    <x v="61"/>
  </r>
  <r>
    <x v="1818"/>
    <s v="We are all different, this is a way to honor and celebrate the authenticity in being different."/>
    <n v="15000"/>
    <n v="0"/>
    <x v="2"/>
    <s v="US"/>
    <s v="USD"/>
    <n v="1428035850"/>
    <n v="1425447450"/>
    <b v="0"/>
    <x v="78"/>
  </r>
  <r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</r>
  <r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</r>
  <r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</r>
  <r>
    <x v="1822"/>
    <s v="Wood Butcher needs your help to make this happen. Buy a CD, support local music!"/>
    <n v="300"/>
    <n v="300"/>
    <x v="0"/>
    <s v="CA"/>
    <s v="CAD"/>
    <n v="1391194860"/>
    <n v="1388084862"/>
    <b v="0"/>
    <x v="202"/>
  </r>
  <r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</r>
  <r>
    <x v="1824"/>
    <s v="cd fund raiser"/>
    <n v="3000"/>
    <n v="3002"/>
    <x v="0"/>
    <s v="US"/>
    <s v="USD"/>
    <n v="1389146880"/>
    <n v="1387403967"/>
    <b v="0"/>
    <x v="244"/>
  </r>
  <r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</r>
  <r>
    <x v="1826"/>
    <s v="Hear your favorite Bear Ghost in eargasmic quality!"/>
    <n v="2000"/>
    <n v="2020"/>
    <x v="0"/>
    <s v="US"/>
    <s v="USD"/>
    <n v="1392675017"/>
    <n v="1390083017"/>
    <b v="0"/>
    <x v="44"/>
  </r>
  <r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</r>
  <r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</r>
  <r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</r>
  <r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</r>
  <r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</r>
  <r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</r>
  <r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</r>
  <r>
    <x v="1834"/>
    <s v="Help us fund our first tour and promote our new EP!"/>
    <n v="10000"/>
    <n v="11805"/>
    <x v="0"/>
    <s v="US"/>
    <s v="USD"/>
    <n v="1422140895"/>
    <n v="1418684895"/>
    <b v="0"/>
    <x v="240"/>
  </r>
  <r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</r>
  <r>
    <x v="1836"/>
    <s v="Help fund our 2013 Sound &amp; Lighting Touring rig!"/>
    <n v="5000"/>
    <n v="10017"/>
    <x v="0"/>
    <s v="US"/>
    <s v="USD"/>
    <n v="1361129129"/>
    <n v="1359660329"/>
    <b v="0"/>
    <x v="165"/>
  </r>
  <r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</r>
  <r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</r>
  <r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</r>
  <r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</r>
  <r>
    <x v="1841"/>
    <s v="Hard Rock with a Positive Message. Help us fund, release and promote our debut EP!"/>
    <n v="2000"/>
    <n v="2035"/>
    <x v="0"/>
    <s v="US"/>
    <s v="USD"/>
    <n v="1400561940"/>
    <n v="1397679445"/>
    <b v="0"/>
    <x v="244"/>
  </r>
  <r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</r>
  <r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</r>
  <r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</r>
  <r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</r>
  <r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</r>
  <r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</r>
  <r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</r>
  <r>
    <x v="1849"/>
    <s v="Release the Skylines is a small, local Cleveland metal band looking to record an album."/>
    <n v="300"/>
    <n v="301"/>
    <x v="0"/>
    <s v="US"/>
    <s v="USD"/>
    <n v="1350505059"/>
    <n v="1347913059"/>
    <b v="0"/>
    <x v="22"/>
  </r>
  <r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</r>
  <r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</r>
  <r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</r>
  <r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</r>
  <r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</r>
  <r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</r>
  <r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</r>
  <r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</r>
  <r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</r>
  <r>
    <x v="1859"/>
    <s v="Queen Kwong is going ON TOUR to London and Paris!"/>
    <n v="3000"/>
    <n v="3955"/>
    <x v="0"/>
    <s v="US"/>
    <s v="USD"/>
    <n v="1316716129"/>
    <n v="1314124129"/>
    <b v="0"/>
    <x v="66"/>
  </r>
  <r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</r>
  <r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</r>
  <r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</r>
  <r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</r>
  <r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</r>
  <r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</r>
  <r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</r>
  <r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</r>
  <r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</r>
  <r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</r>
  <r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</r>
  <r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</r>
  <r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</r>
  <r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</r>
  <r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</r>
  <r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</r>
  <r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</r>
  <r>
    <x v="1877"/>
    <s v="It's obvious you won't survive by your wits alone. Unfortunately that's all you've got, Chip. Run!"/>
    <n v="60"/>
    <n v="0"/>
    <x v="2"/>
    <s v="US"/>
    <s v="USD"/>
    <n v="1425170525"/>
    <n v="1422664925"/>
    <b v="0"/>
    <x v="78"/>
  </r>
  <r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</r>
  <r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</r>
  <r>
    <x v="1880"/>
    <s v="Sim Betting Football is the only football (soccer) betting simulation  game."/>
    <n v="5000"/>
    <n v="1004"/>
    <x v="2"/>
    <s v="GB"/>
    <s v="GBP"/>
    <n v="1459341380"/>
    <n v="1456839380"/>
    <b v="0"/>
    <x v="54"/>
  </r>
  <r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</r>
  <r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</r>
  <r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</r>
  <r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</r>
  <r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</r>
  <r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</r>
  <r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</r>
  <r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</r>
  <r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</r>
  <r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</r>
  <r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</r>
  <r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</r>
  <r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</r>
  <r>
    <x v="1894"/>
    <s v="Im trying to raise $1000 for a 3 song EP in a studio!"/>
    <n v="1000"/>
    <n v="1145"/>
    <x v="0"/>
    <s v="US"/>
    <s v="USD"/>
    <n v="1329082983"/>
    <n v="1326404583"/>
    <b v="0"/>
    <x v="9"/>
  </r>
  <r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</r>
  <r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</r>
  <r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</r>
  <r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</r>
  <r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</r>
  <r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</r>
  <r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</r>
  <r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</r>
  <r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</r>
  <r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</r>
  <r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</r>
  <r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</r>
  <r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</r>
  <r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</r>
  <r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</r>
  <r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</r>
  <r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</r>
  <r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</r>
  <r>
    <x v="1913"/>
    <s v="Tibio is a revolutionary new product designed to solve an age old problem."/>
    <n v="48000"/>
    <n v="637"/>
    <x v="2"/>
    <s v="GB"/>
    <s v="GBP"/>
    <n v="1412770578"/>
    <n v="1410178578"/>
    <b v="0"/>
    <x v="55"/>
  </r>
  <r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</r>
  <r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</r>
  <r>
    <x v="1916"/>
    <s v="The Paint Can Holder Makes Painting Easier and Safer on Extension Ladders."/>
    <n v="20000"/>
    <n v="102"/>
    <x v="2"/>
    <s v="US"/>
    <s v="USD"/>
    <n v="1478542375"/>
    <n v="1476378775"/>
    <b v="0"/>
    <x v="79"/>
  </r>
  <r>
    <x v="1917"/>
    <s v="Let's build a legendary brand altogether"/>
    <n v="390000"/>
    <n v="205025"/>
    <x v="2"/>
    <s v="HK"/>
    <s v="HKD"/>
    <n v="1486708133"/>
    <n v="1484116133"/>
    <b v="0"/>
    <x v="16"/>
  </r>
  <r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</r>
  <r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</r>
  <r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</r>
  <r>
    <x v="1921"/>
    <s v="The Fine Spirits are making an album, but we need your help!"/>
    <n v="1500"/>
    <n v="2052"/>
    <x v="0"/>
    <s v="US"/>
    <s v="USD"/>
    <n v="1342243143"/>
    <n v="1339651143"/>
    <b v="0"/>
    <x v="44"/>
  </r>
  <r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</r>
  <r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</r>
  <r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</r>
  <r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</r>
  <r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</r>
  <r>
    <x v="1927"/>
    <s v="Hampshire is headed to GBS Detroit."/>
    <n v="600"/>
    <n v="620"/>
    <x v="0"/>
    <s v="US"/>
    <s v="USD"/>
    <n v="1331182740"/>
    <n v="1329856839"/>
    <b v="0"/>
    <x v="202"/>
  </r>
  <r>
    <x v="1928"/>
    <s v="Help us master and release our debut album &quot;The Kaleidoscope Dawn&quot;"/>
    <n v="2550"/>
    <n v="2630"/>
    <x v="0"/>
    <s v="US"/>
    <s v="USD"/>
    <n v="1367940794"/>
    <n v="1365348794"/>
    <b v="0"/>
    <x v="69"/>
  </r>
  <r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</r>
  <r>
    <x v="1930"/>
    <s v="We're nearly done recording, but we're out of money! Help us release the record!!!"/>
    <n v="1000"/>
    <n v="1270"/>
    <x v="0"/>
    <s v="US"/>
    <s v="USD"/>
    <n v="1373203482"/>
    <n v="1368019482"/>
    <b v="0"/>
    <x v="55"/>
  </r>
  <r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</r>
  <r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</r>
  <r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</r>
  <r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</r>
  <r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</r>
  <r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</r>
  <r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</r>
  <r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</r>
  <r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</r>
  <r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</r>
  <r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</r>
  <r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</r>
  <r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</r>
  <r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</r>
  <r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</r>
  <r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</r>
  <r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</r>
  <r>
    <x v="1948"/>
    <s v="10 times more powerful than Raspberry Pi 3, x86 64-bit architecture"/>
    <n v="100000"/>
    <n v="800211"/>
    <x v="0"/>
    <s v="US"/>
    <s v="USD"/>
    <n v="1465232520"/>
    <n v="1460557809"/>
    <b v="1"/>
    <x v="341"/>
  </r>
  <r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</r>
  <r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</r>
  <r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</r>
  <r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</r>
  <r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</r>
  <r>
    <x v="1954"/>
    <s v="The First Home Battery System You Simply Plug in to Install"/>
    <n v="50000"/>
    <n v="349474"/>
    <x v="0"/>
    <s v="US"/>
    <s v="USD"/>
    <n v="1457758800"/>
    <n v="1453730176"/>
    <b v="1"/>
    <x v="119"/>
  </r>
  <r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</r>
  <r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</r>
  <r>
    <x v="1957"/>
    <s v="An open hardware platform for the best microcontroller in the world."/>
    <n v="30000"/>
    <n v="50251.41"/>
    <x v="0"/>
    <s v="US"/>
    <s v="USD"/>
    <n v="1351304513"/>
    <n v="1348712513"/>
    <b v="1"/>
    <x v="347"/>
  </r>
  <r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</r>
  <r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</r>
  <r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</r>
  <r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</r>
  <r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</r>
  <r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</r>
  <r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</r>
  <r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</r>
  <r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</r>
  <r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</r>
  <r>
    <x v="1968"/>
    <s v="Bringing the advantages of wireless smart shifting to every cyclist. FITS ANY BIKE"/>
    <n v="50000"/>
    <n v="142483"/>
    <x v="0"/>
    <s v="US"/>
    <s v="USD"/>
    <n v="1480777515"/>
    <n v="1478095515"/>
    <b v="1"/>
    <x v="354"/>
  </r>
  <r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</r>
  <r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</r>
  <r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</r>
  <r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</r>
  <r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</r>
  <r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</r>
  <r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x v="35"/>
  </r>
  <r>
    <x v="1976"/>
    <s v="Can you help us make an ultra bright white one a reality?"/>
    <n v="4000"/>
    <n v="13864"/>
    <x v="0"/>
    <s v="GB"/>
    <s v="GBP"/>
    <n v="1373751325"/>
    <n v="1371159325"/>
    <b v="1"/>
    <x v="360"/>
  </r>
  <r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</r>
  <r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</r>
  <r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</r>
  <r>
    <x v="1980"/>
    <s v="Multi-power charging that is smarter, stylish and designed for you."/>
    <n v="50000"/>
    <n v="177412.01"/>
    <x v="0"/>
    <s v="DE"/>
    <s v="EUR"/>
    <n v="1459684862"/>
    <n v="1456232462"/>
    <b v="1"/>
    <x v="364"/>
  </r>
  <r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</r>
  <r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</r>
  <r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</r>
  <r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</r>
  <r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</r>
  <r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</r>
  <r>
    <x v="1987"/>
    <s v="A collection of images that depicts the beauty and diversity within Ethiopia"/>
    <n v="5500"/>
    <n v="2336"/>
    <x v="2"/>
    <s v="GB"/>
    <s v="GBP"/>
    <n v="1425223276"/>
    <n v="1422631276"/>
    <b v="0"/>
    <x v="33"/>
  </r>
  <r>
    <x v="1988"/>
    <s v="Expressing art in an image!"/>
    <n v="6000"/>
    <n v="25"/>
    <x v="2"/>
    <s v="US"/>
    <s v="USD"/>
    <n v="1440094742"/>
    <n v="1437502742"/>
    <b v="0"/>
    <x v="29"/>
  </r>
  <r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</r>
  <r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</r>
  <r>
    <x v="1991"/>
    <s v="Taking (and giving) professional portraits of survivors of human trafficking in Myanmar."/>
    <n v="2000"/>
    <n v="140"/>
    <x v="2"/>
    <s v="US"/>
    <s v="USD"/>
    <n v="1435958786"/>
    <n v="1434144386"/>
    <b v="0"/>
    <x v="83"/>
  </r>
  <r>
    <x v="1992"/>
    <s v="A complete revamp of all the Disney Princes &amp; Princesses!"/>
    <n v="1500"/>
    <n v="2"/>
    <x v="2"/>
    <s v="US"/>
    <s v="USD"/>
    <n v="1424229991"/>
    <n v="1421637991"/>
    <b v="0"/>
    <x v="84"/>
  </r>
  <r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</r>
  <r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</r>
  <r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</r>
  <r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</r>
  <r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</r>
  <r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</r>
  <r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</r>
  <r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</r>
  <r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</r>
  <r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</r>
  <r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</r>
  <r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</r>
  <r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</r>
  <r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</r>
  <r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</r>
  <r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</r>
  <r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</r>
  <r>
    <x v="2010"/>
    <s v="Weighitz are miniature smart scales designed to weigh anything in the home."/>
    <n v="30000"/>
    <n v="96015.9"/>
    <x v="0"/>
    <s v="US"/>
    <s v="USD"/>
    <n v="1471564491"/>
    <n v="1468972491"/>
    <b v="1"/>
    <x v="368"/>
  </r>
  <r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</r>
  <r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</r>
  <r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</r>
  <r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</r>
  <r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</r>
  <r>
    <x v="2016"/>
    <s v="A smart, compact power supply designed to power anything, anywhere"/>
    <n v="10000"/>
    <n v="92154.22"/>
    <x v="0"/>
    <s v="US"/>
    <s v="USD"/>
    <n v="1362863299"/>
    <n v="1360271299"/>
    <b v="1"/>
    <x v="373"/>
  </r>
  <r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</r>
  <r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</r>
  <r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</r>
  <r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</r>
  <r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</r>
  <r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</r>
  <r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</r>
  <r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</r>
  <r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</r>
  <r>
    <x v="2026"/>
    <s v="MIDI Sprout enables plants to play synthesizers in real time."/>
    <n v="25000"/>
    <n v="33370.769999999997"/>
    <x v="0"/>
    <s v="US"/>
    <s v="USD"/>
    <n v="1398052740"/>
    <n v="1394127585"/>
    <b v="1"/>
    <x v="379"/>
  </r>
  <r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</r>
  <r>
    <x v="2028"/>
    <s v="Building an open source Bussard fusion reactor, aka the Polywell."/>
    <n v="3000"/>
    <n v="3785"/>
    <x v="0"/>
    <s v="US"/>
    <s v="USD"/>
    <n v="1268690100"/>
    <n v="1265493806"/>
    <b v="1"/>
    <x v="1"/>
  </r>
  <r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</r>
  <r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</r>
  <r>
    <x v="2031"/>
    <s v="With Linkio you can use your smartphone to control every electronic you own- for only $100!"/>
    <n v="50000"/>
    <n v="60175"/>
    <x v="0"/>
    <s v="NL"/>
    <s v="EUR"/>
    <n v="1420765200"/>
    <n v="1417506853"/>
    <b v="1"/>
    <x v="278"/>
  </r>
  <r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</r>
  <r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</r>
  <r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</r>
  <r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</r>
  <r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</r>
  <r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</r>
  <r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</r>
  <r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x v="169"/>
  </r>
  <r>
    <x v="2040"/>
    <s v="4.29 Billion+ Capacitor Combinations._x000a_No Coding Required."/>
    <n v="3000"/>
    <n v="7445.14"/>
    <x v="0"/>
    <s v="US"/>
    <s v="USD"/>
    <n v="1384557303"/>
    <n v="1383257703"/>
    <b v="1"/>
    <x v="197"/>
  </r>
  <r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</r>
  <r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</r>
  <r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</r>
  <r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</r>
  <r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</r>
  <r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</r>
  <r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</r>
  <r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</r>
  <r>
    <x v="2049"/>
    <s v="Keyless. Alarm secured. GPS tracking."/>
    <n v="50000"/>
    <n v="60095.35"/>
    <x v="0"/>
    <s v="GB"/>
    <s v="GBP"/>
    <n v="1386025140"/>
    <n v="1382963963"/>
    <b v="0"/>
    <x v="390"/>
  </r>
  <r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</r>
  <r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</r>
  <r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</r>
  <r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</r>
  <r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</r>
  <r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</r>
  <r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</r>
  <r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</r>
  <r>
    <x v="2058"/>
    <s v="Making using the serial terminal on the Raspberry Pi as easy as Pi!"/>
    <n v="2560"/>
    <n v="4308"/>
    <x v="0"/>
    <s v="GB"/>
    <s v="GBP"/>
    <n v="1425326400"/>
    <n v="1421916830"/>
    <b v="0"/>
    <x v="396"/>
  </r>
  <r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</r>
  <r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</r>
  <r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</r>
  <r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</r>
  <r>
    <x v="2063"/>
    <s v="Build a professional grade Linux CNC control with Beaglebone black and our CNC cape."/>
    <n v="4000"/>
    <n v="5922"/>
    <x v="0"/>
    <s v="DE"/>
    <s v="EUR"/>
    <n v="1463333701"/>
    <n v="1460482501"/>
    <b v="0"/>
    <x v="72"/>
  </r>
  <r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</r>
  <r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</r>
  <r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</r>
  <r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x v="73"/>
  </r>
  <r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</r>
  <r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</r>
  <r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</r>
  <r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</r>
  <r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</r>
  <r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</r>
  <r>
    <x v="2074"/>
    <s v="Creating PC gaming controllers to bring your gaming experience to a new level."/>
    <n v="600"/>
    <n v="615"/>
    <x v="0"/>
    <s v="US"/>
    <s v="USD"/>
    <n v="1462564182"/>
    <n v="1459972182"/>
    <b v="0"/>
    <x v="83"/>
  </r>
  <r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</r>
  <r>
    <x v="2076"/>
    <s v="Wireless earbuds filled with sound, yet so small they are almost invisible!"/>
    <n v="179000"/>
    <n v="972594.99"/>
    <x v="0"/>
    <s v="GB"/>
    <s v="GBP"/>
    <n v="1406149689"/>
    <n v="1402693689"/>
    <b v="0"/>
    <x v="406"/>
  </r>
  <r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</r>
  <r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</r>
  <r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</r>
  <r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</r>
  <r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</r>
  <r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</r>
  <r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</r>
  <r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</r>
  <r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</r>
  <r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</r>
  <r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</r>
  <r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</r>
  <r>
    <x v="2089"/>
    <s v="Little Moses is trying to record their first EP, and we can't do it without your help!"/>
    <n v="2500"/>
    <n v="3010.01"/>
    <x v="0"/>
    <s v="US"/>
    <s v="USD"/>
    <n v="1375408194"/>
    <n v="1372384194"/>
    <b v="0"/>
    <x v="95"/>
  </r>
  <r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</r>
  <r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</r>
  <r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</r>
  <r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</r>
  <r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</r>
  <r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</r>
  <r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</r>
  <r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</r>
  <r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</r>
  <r>
    <x v="2099"/>
    <s v="Our tour van died, we need help!"/>
    <n v="3000"/>
    <n v="3971"/>
    <x v="0"/>
    <s v="US"/>
    <s v="USD"/>
    <n v="1435808400"/>
    <n v="1434650084"/>
    <b v="0"/>
    <x v="287"/>
  </r>
  <r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</r>
  <r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</r>
  <r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</r>
  <r>
    <x v="2103"/>
    <s v="Indie rocker, Matthew Moon, has something to share with you..."/>
    <n v="7777"/>
    <n v="11364"/>
    <x v="0"/>
    <s v="US"/>
    <s v="USD"/>
    <n v="1352488027"/>
    <n v="1349892427"/>
    <b v="0"/>
    <x v="248"/>
  </r>
  <r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</r>
  <r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</r>
  <r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</r>
  <r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</r>
  <r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</r>
  <r>
    <x v="2109"/>
    <s v="We are ready to make our first full-length album, and with your help, we can make it happen!"/>
    <n v="4000"/>
    <n v="4261"/>
    <x v="0"/>
    <s v="US"/>
    <s v="USD"/>
    <n v="1436115617"/>
    <n v="1433523617"/>
    <b v="0"/>
    <x v="244"/>
  </r>
  <r>
    <x v="2110"/>
    <s v="Brent Brown's breakout new album! Requires help from the record label... You!"/>
    <n v="2000"/>
    <n v="2007"/>
    <x v="0"/>
    <s v="US"/>
    <s v="USD"/>
    <n v="1401253140"/>
    <n v="1398873969"/>
    <b v="0"/>
    <x v="44"/>
  </r>
  <r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</r>
  <r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</r>
  <r>
    <x v="2113"/>
    <s v="Help us fund our second full-length album Honeycomb!"/>
    <n v="7000"/>
    <n v="7340"/>
    <x v="0"/>
    <s v="US"/>
    <s v="USD"/>
    <n v="1411505176"/>
    <n v="1408481176"/>
    <b v="0"/>
    <x v="329"/>
  </r>
  <r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</r>
  <r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</r>
  <r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</r>
  <r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</r>
  <r>
    <x v="2118"/>
    <s v="PORCHES.  and Documentarians tour from New York to San Francisco and back."/>
    <n v="1000"/>
    <n v="1346.11"/>
    <x v="0"/>
    <s v="US"/>
    <s v="USD"/>
    <n v="1311538136"/>
    <n v="1308946136"/>
    <b v="0"/>
    <x v="57"/>
  </r>
  <r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</r>
  <r>
    <x v="2120"/>
    <s v="&lt;3_x000a_Coming in from outer space. Help Hearty Har record their 1st album!!"/>
    <n v="8000"/>
    <n v="8070.43"/>
    <x v="0"/>
    <s v="US"/>
    <s v="USD"/>
    <n v="1388617736"/>
    <n v="1384384136"/>
    <b v="0"/>
    <x v="50"/>
  </r>
  <r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</r>
  <r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</r>
  <r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</r>
  <r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</r>
  <r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</r>
  <r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</r>
  <r>
    <x v="2127"/>
    <s v="Three Monkeys is an audio adventure game for PC."/>
    <n v="28000"/>
    <n v="8076"/>
    <x v="2"/>
    <s v="GB"/>
    <s v="GBP"/>
    <n v="1426158463"/>
    <n v="1423570063"/>
    <b v="0"/>
    <x v="163"/>
  </r>
  <r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</r>
  <r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</r>
  <r>
    <x v="2130"/>
    <s v="You are the hero tasked to save your home from the villainous Sanword."/>
    <n v="42000"/>
    <n v="85"/>
    <x v="2"/>
    <s v="US"/>
    <s v="USD"/>
    <n v="1408154663"/>
    <n v="1405130663"/>
    <b v="0"/>
    <x v="80"/>
  </r>
  <r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</r>
  <r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</r>
  <r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</r>
  <r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</r>
  <r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</r>
  <r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</r>
  <r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</r>
  <r>
    <x v="2138"/>
    <s v="A game with a mixture of a few genres from RPG, Simulation and to adventure elements."/>
    <n v="1000"/>
    <n v="128"/>
    <x v="2"/>
    <s v="GB"/>
    <s v="GBP"/>
    <n v="1383959939"/>
    <n v="1381364339"/>
    <b v="0"/>
    <x v="8"/>
  </r>
  <r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</r>
  <r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</r>
  <r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</r>
  <r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</r>
  <r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</r>
  <r>
    <x v="2144"/>
    <s v="A thousand community-built sandbox games (and more!) with a fully-customizable game engine."/>
    <n v="35500"/>
    <n v="607"/>
    <x v="2"/>
    <s v="US"/>
    <s v="USD"/>
    <n v="1379164040"/>
    <n v="1376399240"/>
    <b v="0"/>
    <x v="54"/>
  </r>
  <r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</r>
  <r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</r>
  <r>
    <x v="2147"/>
    <s v="A Point and Click Adventure on Steroids."/>
    <n v="390000"/>
    <n v="2716"/>
    <x v="2"/>
    <s v="US"/>
    <s v="USD"/>
    <n v="1416125148"/>
    <n v="1413356748"/>
    <b v="0"/>
    <x v="165"/>
  </r>
  <r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</r>
  <r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</r>
  <r>
    <x v="2150"/>
    <s v="A pixel styled open world detective game."/>
    <n v="50000"/>
    <n v="405"/>
    <x v="2"/>
    <s v="NO"/>
    <s v="NOK"/>
    <n v="1468392599"/>
    <n v="1465800599"/>
    <b v="0"/>
    <x v="80"/>
  </r>
  <r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</r>
  <r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</r>
  <r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</r>
  <r>
    <x v="2154"/>
    <s v="A Real Time Strategy game based on Greek mythology in a fictional world."/>
    <n v="250"/>
    <n v="2"/>
    <x v="2"/>
    <s v="US"/>
    <s v="USD"/>
    <n v="1390921827"/>
    <n v="1389193827"/>
    <b v="0"/>
    <x v="84"/>
  </r>
  <r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</r>
  <r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x v="183"/>
  </r>
  <r>
    <x v="2157"/>
    <s v="Gamers and 90's fans unite in this small tale of epic proportions!"/>
    <n v="75000"/>
    <n v="21144"/>
    <x v="2"/>
    <s v="US"/>
    <s v="USD"/>
    <n v="1482479940"/>
    <n v="1479684783"/>
    <b v="0"/>
    <x v="7"/>
  </r>
  <r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</r>
  <r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</r>
  <r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</r>
  <r>
    <x v="2161"/>
    <s v="We're trying to fund hard copies of our debut album!"/>
    <n v="400"/>
    <n v="463"/>
    <x v="0"/>
    <s v="US"/>
    <s v="USD"/>
    <n v="1443040059"/>
    <n v="1440448059"/>
    <b v="0"/>
    <x v="62"/>
  </r>
  <r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</r>
  <r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</r>
  <r>
    <x v="2164"/>
    <s v="South Florida roots country/rock outfit's long awaited debut record"/>
    <n v="5500"/>
    <n v="5645"/>
    <x v="0"/>
    <s v="US"/>
    <s v="USD"/>
    <n v="1466827140"/>
    <n v="1464196414"/>
    <b v="0"/>
    <x v="183"/>
  </r>
  <r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</r>
  <r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</r>
  <r>
    <x v="2167"/>
    <s v="We need YOUR HELP to take one more step to this make release sound amazing!"/>
    <n v="150"/>
    <n v="180"/>
    <x v="0"/>
    <s v="US"/>
    <s v="USD"/>
    <n v="1347672937"/>
    <n v="1346463337"/>
    <b v="0"/>
    <x v="22"/>
  </r>
  <r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</r>
  <r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</r>
  <r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</r>
  <r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</r>
  <r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</r>
  <r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</r>
  <r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</r>
  <r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</r>
  <r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</r>
  <r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</r>
  <r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</r>
  <r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</r>
  <r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x v="76"/>
  </r>
  <r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</r>
  <r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</r>
  <r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</r>
  <r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</r>
  <r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</r>
  <r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</r>
  <r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</r>
  <r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</r>
  <r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</r>
  <r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</r>
  <r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</r>
  <r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</r>
  <r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</r>
  <r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</r>
  <r>
    <x v="2195"/>
    <s v="A gritty, noir tabletop RPG with a fast-paced combo-based battle system."/>
    <n v="4600"/>
    <n v="5535"/>
    <x v="0"/>
    <s v="US"/>
    <s v="USD"/>
    <n v="1439317900"/>
    <n v="1436725900"/>
    <b v="0"/>
    <x v="248"/>
  </r>
  <r>
    <x v="2196"/>
    <s v="Race your friends in style with this classic Grand Prix game."/>
    <n v="14000"/>
    <n v="15937"/>
    <x v="0"/>
    <s v="US"/>
    <s v="USD"/>
    <n v="1480662000"/>
    <n v="1478000502"/>
    <b v="0"/>
    <x v="302"/>
  </r>
  <r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</r>
  <r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</r>
  <r>
    <x v="2199"/>
    <s v="A new strategic board game designed to flip out your opponent."/>
    <n v="9000"/>
    <n v="13228"/>
    <x v="0"/>
    <s v="IE"/>
    <s v="EUR"/>
    <n v="1444903198"/>
    <n v="1442311198"/>
    <b v="1"/>
    <x v="140"/>
  </r>
  <r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</r>
  <r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</r>
  <r>
    <x v="2202"/>
    <s v="An electro-organic album of evolved dance music inspired by seminal cyberpunk works."/>
    <n v="4000"/>
    <n v="28167.25"/>
    <x v="0"/>
    <s v="US"/>
    <s v="USD"/>
    <n v="1351801368"/>
    <n v="1349209368"/>
    <b v="0"/>
    <x v="422"/>
  </r>
  <r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</r>
  <r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</r>
  <r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</r>
  <r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</r>
  <r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</r>
  <r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</r>
  <r>
    <x v="2209"/>
    <s v="Support us and pledge for rewards on our new bigger Tour of the US, Canada and Colombia!"/>
    <n v="500"/>
    <n v="754"/>
    <x v="0"/>
    <s v="GB"/>
    <s v="GBP"/>
    <n v="1397516400"/>
    <n v="1396524644"/>
    <b v="0"/>
    <x v="41"/>
  </r>
  <r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</r>
  <r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</r>
  <r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</r>
  <r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</r>
  <r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</r>
  <r>
    <x v="2215"/>
    <s v="Ambient Electro Grind-fest!"/>
    <n v="550"/>
    <n v="860"/>
    <x v="0"/>
    <s v="US"/>
    <s v="USD"/>
    <n v="1331621940"/>
    <n v="1329671572"/>
    <b v="0"/>
    <x v="51"/>
  </r>
  <r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</r>
  <r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</r>
  <r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</r>
  <r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</r>
  <r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</r>
  <r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</r>
  <r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</r>
  <r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</r>
  <r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</r>
  <r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</r>
  <r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</r>
  <r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</r>
  <r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</r>
  <r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</r>
  <r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</r>
  <r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</r>
  <r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</r>
  <r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</r>
  <r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</r>
  <r>
    <x v="2235"/>
    <s v="An amazing set of sceneries to create unique atmospheres for your tabletop gaming."/>
    <n v="13000"/>
    <n v="19931"/>
    <x v="0"/>
    <s v="CA"/>
    <s v="CAD"/>
    <n v="1427585511"/>
    <n v="1424997111"/>
    <b v="0"/>
    <x v="206"/>
  </r>
  <r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</r>
  <r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</r>
  <r>
    <x v="2238"/>
    <s v="28mm Fantasy Miniature Range in leadfree white metal: Orcs, wolves and more."/>
    <n v="4000"/>
    <n v="5496"/>
    <x v="0"/>
    <s v="DE"/>
    <s v="EUR"/>
    <n v="1489157716"/>
    <n v="1486565716"/>
    <b v="0"/>
    <x v="1"/>
  </r>
  <r>
    <x v="2239"/>
    <s v="Next stretch goal unlocks at $33,000 and/or 500 backers unlocks 2 bonus stretch goals."/>
    <n v="25000"/>
    <n v="32006.67"/>
    <x v="0"/>
    <s v="US"/>
    <s v="USD"/>
    <n v="1385870520"/>
    <n v="1382742014"/>
    <b v="0"/>
    <x v="374"/>
  </r>
  <r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</r>
  <r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</r>
  <r>
    <x v="2242"/>
    <s v="Inconceivable! An amazing new illustrative deck based on The Princess Bride movie."/>
    <n v="10000"/>
    <n v="136009.76"/>
    <x v="0"/>
    <s v="US"/>
    <s v="USD"/>
    <n v="1385521320"/>
    <n v="1382449733"/>
    <b v="0"/>
    <x v="431"/>
  </r>
  <r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</r>
  <r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</r>
  <r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</r>
  <r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</r>
  <r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</r>
  <r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</r>
  <r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</r>
  <r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</r>
  <r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</r>
  <r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</r>
  <r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</r>
  <r>
    <x v="2254"/>
    <s v="A dexterity microgame by father/daughter team, Jason and Claire Kotarski. Make 100 project."/>
    <n v="500"/>
    <n v="2299"/>
    <x v="0"/>
    <s v="US"/>
    <s v="USD"/>
    <n v="1485271968"/>
    <n v="1484667168"/>
    <b v="0"/>
    <x v="438"/>
  </r>
  <r>
    <x v="2255"/>
    <s v="This is the second set of 5 expansions for our route-building game, Jet Set!"/>
    <n v="3950"/>
    <n v="11323"/>
    <x v="0"/>
    <s v="US"/>
    <s v="USD"/>
    <n v="1462661451"/>
    <n v="1460069451"/>
    <b v="0"/>
    <x v="197"/>
  </r>
  <r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</r>
  <r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</r>
  <r>
    <x v="2258"/>
    <s v="A Dungeon World campaign setting that takes place after the end of the worlds."/>
    <n v="2200"/>
    <n v="3223"/>
    <x v="0"/>
    <s v="US"/>
    <s v="USD"/>
    <n v="1434045687"/>
    <n v="1431453687"/>
    <b v="0"/>
    <x v="242"/>
  </r>
  <r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</r>
  <r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</r>
  <r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</r>
  <r>
    <x v="2262"/>
    <s v="An RPG about mortal servants of the Horsemen of the Apocalypse deciding to not end the world."/>
    <n v="3300"/>
    <n v="5087"/>
    <x v="0"/>
    <s v="US"/>
    <s v="USD"/>
    <n v="1416268800"/>
    <n v="1413295358"/>
    <b v="0"/>
    <x v="331"/>
  </r>
  <r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</r>
  <r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</r>
  <r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</r>
  <r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</r>
  <r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</r>
  <r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</r>
  <r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</r>
  <r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</r>
  <r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</r>
  <r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</r>
  <r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</r>
  <r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</r>
  <r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</r>
  <r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</r>
  <r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</r>
  <r>
    <x v="2278"/>
    <s v="Dice forged from stone one by one entirely by hand for demanding Gamers and Collectors."/>
    <n v="2000"/>
    <n v="5414"/>
    <x v="0"/>
    <s v="IT"/>
    <s v="EUR"/>
    <n v="1451861940"/>
    <n v="1448902867"/>
    <b v="0"/>
    <x v="332"/>
  </r>
  <r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</r>
  <r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</r>
  <r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</r>
  <r>
    <x v="2282"/>
    <s v="Sage King is recording his debut album and wants YOU to be a part of the creation process"/>
    <n v="750"/>
    <n v="1390"/>
    <x v="0"/>
    <s v="US"/>
    <s v="USD"/>
    <n v="1452744686"/>
    <n v="1447560686"/>
    <b v="0"/>
    <x v="8"/>
  </r>
  <r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</r>
  <r>
    <x v="2284"/>
    <s v="The Vinyl Skyway reunite to make a third album. "/>
    <n v="6000"/>
    <n v="6373.27"/>
    <x v="0"/>
    <s v="US"/>
    <s v="USD"/>
    <n v="1299902400"/>
    <n v="1297451245"/>
    <b v="0"/>
    <x v="211"/>
  </r>
  <r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</r>
  <r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</r>
  <r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</r>
  <r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</r>
  <r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</r>
  <r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</r>
  <r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</r>
  <r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</r>
  <r>
    <x v="2293"/>
    <s v="Donate here to be a part of the upcoming album. Every little bit helps!"/>
    <n v="850"/>
    <n v="920"/>
    <x v="0"/>
    <s v="US"/>
    <s v="USD"/>
    <n v="1348545540"/>
    <n v="1346345999"/>
    <b v="0"/>
    <x v="74"/>
  </r>
  <r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</r>
  <r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</r>
  <r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</r>
  <r>
    <x v="2297"/>
    <s v="New Jersey Alternative Rock band COCO needs YOUR help self-releasing debut EP!"/>
    <n v="1000"/>
    <n v="1006"/>
    <x v="0"/>
    <s v="US"/>
    <s v="USD"/>
    <n v="1331697540"/>
    <n v="1328749249"/>
    <b v="0"/>
    <x v="10"/>
  </r>
  <r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</r>
  <r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</r>
  <r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</r>
  <r>
    <x v="2301"/>
    <s v="We are America's first trock band, and we're ready to bring you our first album!"/>
    <n v="5000"/>
    <n v="6680.22"/>
    <x v="0"/>
    <s v="US"/>
    <s v="USD"/>
    <n v="1371785496"/>
    <n v="1369193496"/>
    <b v="1"/>
    <x v="263"/>
  </r>
  <r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</r>
  <r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</r>
  <r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</r>
  <r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</r>
  <r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</r>
  <r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</r>
  <r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</r>
  <r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</r>
  <r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</r>
  <r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</r>
  <r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</r>
  <r>
    <x v="2313"/>
    <s v="A Sunny Day in Glasgow are recording a new album and we need your help!"/>
    <n v="5000"/>
    <n v="8792.02"/>
    <x v="0"/>
    <s v="US"/>
    <s v="USD"/>
    <n v="1336086026"/>
    <n v="1333494026"/>
    <b v="1"/>
    <x v="328"/>
  </r>
  <r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</r>
  <r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</r>
  <r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</r>
  <r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</r>
  <r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</r>
  <r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</r>
  <r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</r>
  <r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</r>
  <r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</r>
  <r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</r>
  <r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x v="42"/>
  </r>
  <r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</r>
  <r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</r>
  <r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</r>
  <r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</r>
  <r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</r>
  <r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</r>
  <r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</r>
  <r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</r>
  <r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</r>
  <r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</r>
  <r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</r>
  <r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</r>
  <r>
    <x v="2337"/>
    <s v="We make small batch, locally sourced bitters and shrubs for cocktails and cooking."/>
    <n v="12000"/>
    <n v="13279"/>
    <x v="0"/>
    <s v="US"/>
    <s v="USD"/>
    <n v="1403796143"/>
    <n v="1401204143"/>
    <b v="1"/>
    <x v="122"/>
  </r>
  <r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</r>
  <r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</r>
  <r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</r>
  <r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</r>
  <r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</r>
  <r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</r>
  <r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</r>
  <r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</r>
  <r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</r>
  <r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</r>
  <r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</r>
  <r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</r>
  <r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</r>
  <r>
    <x v="2351"/>
    <s v="Donate $30 or more and receive a free selfie stick."/>
    <n v="18900"/>
    <n v="108"/>
    <x v="1"/>
    <s v="NZ"/>
    <s v="NZD"/>
    <n v="1430360739"/>
    <n v="1427768739"/>
    <b v="0"/>
    <x v="63"/>
  </r>
  <r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</r>
  <r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</r>
  <r>
    <x v="2354"/>
    <s v="Almost done with doctorate degree but need funding of $35,000 to complete research of project."/>
    <n v="35000"/>
    <n v="25"/>
    <x v="1"/>
    <s v="US"/>
    <s v="USD"/>
    <n v="1420910460"/>
    <n v="1415726460"/>
    <b v="0"/>
    <x v="29"/>
  </r>
  <r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</r>
  <r>
    <x v="2356"/>
    <s v="HardstyleUnited.com The Global Hardstyle community. Your Hardstyle community."/>
    <n v="10000"/>
    <n v="0"/>
    <x v="1"/>
    <s v="NL"/>
    <s v="EUR"/>
    <n v="1433530104"/>
    <n v="1430938104"/>
    <b v="0"/>
    <x v="78"/>
  </r>
  <r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x v="78"/>
  </r>
  <r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</r>
  <r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</r>
  <r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</r>
  <r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</r>
  <r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x v="84"/>
  </r>
  <r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</r>
  <r>
    <x v="2364"/>
    <s v="Making a Minecraft server and Website and I need your help to fund it. Thanks in Advance!"/>
    <n v="128"/>
    <n v="0"/>
    <x v="1"/>
    <s v="US"/>
    <s v="USD"/>
    <n v="1445898356"/>
    <n v="1441146356"/>
    <b v="0"/>
    <x v="78"/>
  </r>
  <r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</r>
  <r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</r>
  <r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</r>
  <r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</r>
  <r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</r>
  <r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</r>
  <r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</r>
  <r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</r>
  <r>
    <x v="2373"/>
    <s v="We want to create a safe marketplace for buying and selling bicycles."/>
    <n v="850000"/>
    <n v="50"/>
    <x v="1"/>
    <s v="SE"/>
    <s v="SEK"/>
    <n v="1440863624"/>
    <n v="1438271624"/>
    <b v="0"/>
    <x v="29"/>
  </r>
  <r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</r>
  <r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</r>
  <r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</r>
  <r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</r>
  <r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x v="78"/>
  </r>
  <r>
    <x v="2379"/>
    <s v="Selectcooks.com is a community marketplace for people to list, find and hire chefs."/>
    <n v="30000"/>
    <n v="0"/>
    <x v="1"/>
    <s v="US"/>
    <s v="USD"/>
    <n v="1444004616"/>
    <n v="1440116616"/>
    <b v="0"/>
    <x v="78"/>
  </r>
  <r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</r>
  <r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</r>
  <r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</r>
  <r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</r>
  <r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</r>
  <r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</r>
  <r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</r>
  <r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</r>
  <r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</r>
  <r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</r>
  <r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</r>
  <r>
    <x v="2391"/>
    <s v="Using the power of internet to help people save hundreds in car repair."/>
    <n v="20000"/>
    <n v="25"/>
    <x v="1"/>
    <s v="US"/>
    <s v="USD"/>
    <n v="1427825044"/>
    <n v="1425236644"/>
    <b v="0"/>
    <x v="29"/>
  </r>
  <r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</r>
  <r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</r>
  <r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</r>
  <r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</r>
  <r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</r>
  <r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</r>
  <r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</r>
  <r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</r>
  <r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</r>
  <r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</r>
  <r>
    <x v="2402"/>
    <s v="Small town, delicious treats, and a mobile truck"/>
    <n v="12000"/>
    <n v="52"/>
    <x v="2"/>
    <s v="US"/>
    <s v="USD"/>
    <n v="1431533931"/>
    <n v="1428941931"/>
    <b v="0"/>
    <x v="29"/>
  </r>
  <r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</r>
  <r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</r>
  <r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x v="9"/>
  </r>
  <r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</r>
  <r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</r>
  <r>
    <x v="2408"/>
    <s v="A US Army Vet trying to get a Peruvian food truck going! Really good Peruvian food now mobile!"/>
    <n v="15000"/>
    <n v="30"/>
    <x v="2"/>
    <s v="US"/>
    <s v="USD"/>
    <n v="1415247757"/>
    <n v="1412652157"/>
    <b v="0"/>
    <x v="84"/>
  </r>
  <r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</r>
  <r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</r>
  <r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</r>
  <r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</r>
  <r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</r>
  <r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</r>
  <r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</r>
  <r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</r>
  <r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</r>
  <r>
    <x v="2418"/>
    <s v="I want to start my food truck business."/>
    <n v="25000"/>
    <n v="5"/>
    <x v="2"/>
    <s v="US"/>
    <s v="USD"/>
    <n v="1427225644"/>
    <n v="1422045244"/>
    <b v="0"/>
    <x v="81"/>
  </r>
  <r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</r>
  <r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</r>
  <r>
    <x v="2421"/>
    <s v="help me start Merrill's first hot dog cart in this empty lot"/>
    <n v="6000"/>
    <n v="1"/>
    <x v="2"/>
    <s v="US"/>
    <s v="USD"/>
    <n v="1424536196"/>
    <n v="1421944196"/>
    <b v="0"/>
    <x v="29"/>
  </r>
  <r>
    <x v="2422"/>
    <s v="Family owned business serving BBQ and seafood to the public"/>
    <n v="500"/>
    <n v="1"/>
    <x v="2"/>
    <s v="US"/>
    <s v="USD"/>
    <n v="1426091036"/>
    <n v="1423502636"/>
    <b v="0"/>
    <x v="29"/>
  </r>
  <r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</r>
  <r>
    <x v="2424"/>
    <s v="Great and creative food from the heart in the form of a sweet food truck!"/>
    <n v="25000"/>
    <n v="310"/>
    <x v="2"/>
    <s v="US"/>
    <s v="USD"/>
    <n v="1414445108"/>
    <n v="1411853108"/>
    <b v="0"/>
    <x v="82"/>
  </r>
  <r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</r>
  <r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</r>
  <r>
    <x v="2427"/>
    <s v="Fast and simple lunches for those on the go.  All (lunch) deals $10 or less."/>
    <n v="50000"/>
    <n v="1"/>
    <x v="2"/>
    <s v="US"/>
    <s v="USD"/>
    <n v="1458715133"/>
    <n v="1455262733"/>
    <b v="0"/>
    <x v="29"/>
  </r>
  <r>
    <x v="2428"/>
    <s v="From Moo 2 You! We want to offer premium burgers to a taco flooded environment."/>
    <n v="35000"/>
    <n v="1"/>
    <x v="2"/>
    <s v="US"/>
    <s v="USD"/>
    <n v="1426182551"/>
    <n v="1423594151"/>
    <b v="0"/>
    <x v="29"/>
  </r>
  <r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</r>
  <r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</r>
  <r>
    <x v="2431"/>
    <s v="Go to Colorado and run a food truck with homemade food of all kinds."/>
    <n v="100000"/>
    <n v="2"/>
    <x v="2"/>
    <s v="US"/>
    <s v="USD"/>
    <n v="1467080613"/>
    <n v="1461896613"/>
    <b v="0"/>
    <x v="84"/>
  </r>
  <r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</r>
  <r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</r>
  <r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</r>
  <r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</r>
  <r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</r>
  <r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</r>
  <r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</r>
  <r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</r>
  <r>
    <x v="2440"/>
    <s v="Starting a entire clean energy food truck and set a new standard for Cambodia"/>
    <n v="5000"/>
    <n v="10"/>
    <x v="2"/>
    <s v="BE"/>
    <s v="EUR"/>
    <n v="1455399313"/>
    <n v="1452807313"/>
    <b v="0"/>
    <x v="84"/>
  </r>
  <r>
    <x v="2441"/>
    <s v="YOU can help Alchemy Pops POP up on a street near you!"/>
    <n v="7500"/>
    <n v="8091"/>
    <x v="0"/>
    <s v="US"/>
    <s v="USD"/>
    <n v="1437627540"/>
    <n v="1435806054"/>
    <b v="0"/>
    <x v="280"/>
  </r>
  <r>
    <x v="2442"/>
    <s v="The first tea from a new sustainable tea region in India's young, rising Himalayas."/>
    <n v="24000"/>
    <n v="30226"/>
    <x v="0"/>
    <s v="US"/>
    <s v="USD"/>
    <n v="1426777228"/>
    <n v="1424188828"/>
    <b v="0"/>
    <x v="459"/>
  </r>
  <r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</r>
  <r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</r>
  <r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</r>
  <r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</r>
  <r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</r>
  <r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</r>
  <r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</r>
  <r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</r>
  <r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</r>
  <r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</r>
  <r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</r>
  <r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</r>
  <r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</r>
  <r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</r>
  <r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</r>
  <r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</r>
  <r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</r>
  <r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</r>
  <r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</r>
  <r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</r>
  <r>
    <x v="2463"/>
    <s v="Emma Ate The Lion's debut full length album"/>
    <n v="2000"/>
    <n v="2325"/>
    <x v="0"/>
    <s v="US"/>
    <s v="USD"/>
    <n v="1366138800"/>
    <n v="1362710425"/>
    <b v="0"/>
    <x v="11"/>
  </r>
  <r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</r>
  <r>
    <x v="2465"/>
    <s v="An indie band from Spokane, WA looking to master and package their first full length album."/>
    <n v="700"/>
    <n v="1261"/>
    <x v="0"/>
    <s v="US"/>
    <s v="USD"/>
    <n v="1348420548"/>
    <n v="1345828548"/>
    <b v="0"/>
    <x v="53"/>
  </r>
  <r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</r>
  <r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</r>
  <r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</r>
  <r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</r>
  <r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</r>
  <r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</r>
  <r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</r>
  <r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</r>
  <r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</r>
  <r>
    <x v="2475"/>
    <s v="Help BRANDTSON and DREAMOVERrecords press their 2004 record, &quot;Send Us A Signal&quot;."/>
    <n v="2500"/>
    <n v="2618"/>
    <x v="0"/>
    <s v="US"/>
    <s v="USD"/>
    <n v="1278799200"/>
    <n v="1273647255"/>
    <b v="0"/>
    <x v="75"/>
  </r>
  <r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</r>
  <r>
    <x v="823"/>
    <s v="Releasing my first album in August, and I need your help in order to get it done!"/>
    <n v="750"/>
    <n v="1285"/>
    <x v="0"/>
    <s v="US"/>
    <s v="USD"/>
    <n v="1344789345"/>
    <n v="1340901345"/>
    <b v="0"/>
    <x v="14"/>
  </r>
  <r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</r>
  <r>
    <x v="2478"/>
    <s v="Fake Natives is headed on tour this summer. Help them fill their tank with fossil fuels."/>
    <n v="300"/>
    <n v="400.33"/>
    <x v="0"/>
    <s v="US"/>
    <s v="USD"/>
    <n v="1343440800"/>
    <n v="1342545994"/>
    <b v="0"/>
    <x v="38"/>
  </r>
  <r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</r>
  <r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</r>
  <r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</r>
  <r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</r>
  <r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</r>
  <r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</r>
  <r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</r>
  <r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</r>
  <r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</r>
  <r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</r>
  <r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</r>
  <r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</r>
  <r>
    <x v="2491"/>
    <s v="We're a band from Hawaii trying to produce our first EP and we need help!"/>
    <n v="600"/>
    <n v="750"/>
    <x v="0"/>
    <s v="US"/>
    <s v="USD"/>
    <n v="1339840740"/>
    <n v="1335397188"/>
    <b v="0"/>
    <x v="74"/>
  </r>
  <r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</r>
  <r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</r>
  <r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</r>
  <r>
    <x v="2495"/>
    <s v="Be a part of making the first Lynn Haven album, &quot;Fair Weather Friends.&quot;"/>
    <n v="6000"/>
    <n v="6000"/>
    <x v="0"/>
    <s v="US"/>
    <s v="USD"/>
    <n v="1364597692"/>
    <n v="1361577292"/>
    <b v="0"/>
    <x v="73"/>
  </r>
  <r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</r>
  <r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</r>
  <r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</r>
  <r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</r>
  <r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</r>
  <r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</r>
  <r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</r>
  <r>
    <x v="2503"/>
    <s v="Halal Restaurant and Internet Cafe 20 percent of profits will go to building masjids."/>
    <n v="35000"/>
    <n v="0"/>
    <x v="2"/>
    <s v="US"/>
    <s v="USD"/>
    <n v="1416014534"/>
    <n v="1413418934"/>
    <b v="0"/>
    <x v="78"/>
  </r>
  <r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</r>
  <r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</r>
  <r>
    <x v="2506"/>
    <s v="Unique dishes for a unique city!."/>
    <n v="42850"/>
    <n v="0"/>
    <x v="2"/>
    <s v="US"/>
    <s v="USD"/>
    <n v="1431308704"/>
    <n v="1428716704"/>
    <b v="0"/>
    <x v="78"/>
  </r>
  <r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</r>
  <r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</r>
  <r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</r>
  <r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</r>
  <r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</r>
  <r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</r>
  <r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</r>
  <r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</r>
  <r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</r>
  <r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</r>
  <r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</r>
  <r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x v="80"/>
  </r>
  <r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</r>
  <r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</r>
  <r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</r>
  <r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</r>
  <r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</r>
  <r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</r>
  <r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</r>
  <r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</r>
  <r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</r>
  <r>
    <x v="2528"/>
    <s v="Opera. Short. New."/>
    <n v="6000"/>
    <n v="6257"/>
    <x v="0"/>
    <s v="US"/>
    <s v="USD"/>
    <n v="1332636975"/>
    <n v="1328752575"/>
    <b v="0"/>
    <x v="88"/>
  </r>
  <r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</r>
  <r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</r>
  <r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</r>
  <r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</r>
  <r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</r>
  <r>
    <x v="2534"/>
    <s v="Mark Hayes: Requiem Recording"/>
    <n v="20000"/>
    <n v="20755"/>
    <x v="0"/>
    <s v="US"/>
    <s v="USD"/>
    <n v="1417463945"/>
    <n v="1414781945"/>
    <b v="0"/>
    <x v="76"/>
  </r>
  <r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</r>
  <r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</r>
  <r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</r>
  <r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</r>
  <r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</r>
  <r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</r>
  <r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</r>
  <r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</r>
  <r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x v="7"/>
  </r>
  <r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</r>
  <r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</r>
  <r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</r>
  <r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</r>
  <r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</r>
  <r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</r>
  <r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</r>
  <r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</r>
  <r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</r>
  <r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</r>
  <r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</r>
  <r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</r>
  <r>
    <x v="2556"/>
    <s v="Raising money for our concert tour of Switzerland and Germany in June/July 2014"/>
    <n v="900"/>
    <n v="1066"/>
    <x v="0"/>
    <s v="GB"/>
    <s v="GBP"/>
    <n v="1400176386"/>
    <n v="1397584386"/>
    <b v="0"/>
    <x v="17"/>
  </r>
  <r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</r>
  <r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</r>
  <r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</r>
  <r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</r>
  <r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</r>
  <r>
    <x v="2562"/>
    <s v="Michigan based bubble tea and specialty ice cream food truck"/>
    <n v="20000"/>
    <n v="0"/>
    <x v="1"/>
    <s v="US"/>
    <s v="USD"/>
    <n v="1438226451"/>
    <n v="1433042451"/>
    <b v="0"/>
    <x v="78"/>
  </r>
  <r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</r>
  <r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</r>
  <r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</r>
  <r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</r>
  <r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</r>
  <r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</r>
  <r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</r>
  <r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</r>
  <r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</r>
  <r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</r>
  <r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</r>
  <r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</r>
  <r>
    <x v="2575"/>
    <s v="A New Twist with an American and Philippine fast food Mobile Trailer."/>
    <n v="10000"/>
    <n v="0"/>
    <x v="1"/>
    <s v="US"/>
    <s v="USD"/>
    <n v="1428707647"/>
    <n v="1424823247"/>
    <b v="0"/>
    <x v="78"/>
  </r>
  <r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</r>
  <r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</r>
  <r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</r>
  <r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</r>
  <r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</r>
  <r>
    <x v="2581"/>
    <s v="The place where chicken meets liquor for the first time!"/>
    <n v="90000"/>
    <n v="1"/>
    <x v="2"/>
    <s v="US"/>
    <s v="USD"/>
    <n v="1477784634"/>
    <n v="1475192634"/>
    <b v="0"/>
    <x v="29"/>
  </r>
  <r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x v="81"/>
  </r>
  <r>
    <x v="2583"/>
    <s v="Bringing quality food to the masses using local premium ingredients, but at a food truck price!"/>
    <n v="10000"/>
    <n v="0"/>
    <x v="2"/>
    <s v="US"/>
    <s v="USD"/>
    <n v="1434341369"/>
    <n v="1431749369"/>
    <b v="0"/>
    <x v="78"/>
  </r>
  <r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</r>
  <r>
    <x v="2585"/>
    <s v="I would like to bring fresh salad and food to the streets of London at a reasonable price."/>
    <n v="3000"/>
    <n v="5"/>
    <x v="2"/>
    <s v="GB"/>
    <s v="GBP"/>
    <n v="1451030136"/>
    <n v="1448438136"/>
    <b v="0"/>
    <x v="29"/>
  </r>
  <r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</r>
  <r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</r>
  <r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</r>
  <r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</r>
  <r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</r>
  <r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</r>
  <r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</r>
  <r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</r>
  <r>
    <x v="2594"/>
    <s v="Looking to put the best baked goods in Bowling Green on wheels"/>
    <n v="15000"/>
    <n v="1825"/>
    <x v="2"/>
    <s v="US"/>
    <s v="USD"/>
    <n v="1487915500"/>
    <n v="1485323500"/>
    <b v="0"/>
    <x v="10"/>
  </r>
  <r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</r>
  <r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</r>
  <r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x v="25"/>
  </r>
  <r>
    <x v="2598"/>
    <s v="The Empty Ramekins Catering Group is looking for your help to start up in Miami Florida!!!!"/>
    <n v="9041"/>
    <n v="90"/>
    <x v="2"/>
    <s v="US"/>
    <s v="USD"/>
    <n v="1407089147"/>
    <n v="1403201147"/>
    <b v="0"/>
    <x v="81"/>
  </r>
  <r>
    <x v="2599"/>
    <s v="On Sunday November 8, 2015 our food truck burned to the ground. Please help us get rebuilt."/>
    <n v="50000"/>
    <n v="3466"/>
    <x v="2"/>
    <s v="US"/>
    <s v="USD"/>
    <n v="1458938200"/>
    <n v="1453757800"/>
    <b v="0"/>
    <x v="209"/>
  </r>
  <r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</r>
  <r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</r>
  <r>
    <x v="2602"/>
    <s v="I will be building a mock space station and simulate living on Mars for two weeks."/>
    <n v="1750"/>
    <n v="1776"/>
    <x v="0"/>
    <s v="US"/>
    <s v="USD"/>
    <n v="1387835654"/>
    <n v="1386626054"/>
    <b v="1"/>
    <x v="133"/>
  </r>
  <r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</r>
  <r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</r>
  <r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</r>
  <r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</r>
  <r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</r>
  <r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</r>
  <r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x v="468"/>
  </r>
  <r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</r>
  <r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</r>
  <r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</r>
  <r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</r>
  <r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</r>
  <r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</r>
  <r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</r>
  <r>
    <x v="2617"/>
    <s v="LTD ED COLLECTIBLE SPACE ART FEAT. ASTRONAUTS"/>
    <n v="15000"/>
    <n v="15808"/>
    <x v="0"/>
    <s v="US"/>
    <s v="USD"/>
    <n v="1449000061"/>
    <n v="1443812461"/>
    <b v="1"/>
    <x v="99"/>
  </r>
  <r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</r>
  <r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</r>
  <r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</r>
  <r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</r>
  <r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</r>
  <r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</r>
  <r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</r>
  <r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</r>
  <r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</r>
  <r>
    <x v="2627"/>
    <s v="A high school freshman is sending pie into space and you can be a part of it.  GO SCIENCE!!!"/>
    <n v="839"/>
    <n v="926"/>
    <x v="0"/>
    <s v="US"/>
    <s v="USD"/>
    <n v="1417389067"/>
    <n v="1415661067"/>
    <b v="0"/>
    <x v="64"/>
  </r>
  <r>
    <x v="2628"/>
    <s v="The first international contest to let students shape the future of interstellar travel."/>
    <n v="5000"/>
    <n v="6387"/>
    <x v="0"/>
    <s v="GB"/>
    <s v="GBP"/>
    <n v="1431608122"/>
    <n v="1429016122"/>
    <b v="0"/>
    <x v="61"/>
  </r>
  <r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</r>
  <r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</r>
  <r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</r>
  <r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</r>
  <r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</r>
  <r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</r>
  <r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</r>
  <r>
    <x v="2636"/>
    <s v="Help us collect the data to solve the mystery of the century: Is light slowing down?"/>
    <n v="500"/>
    <n v="831"/>
    <x v="0"/>
    <s v="US"/>
    <s v="USD"/>
    <n v="1476277875"/>
    <n v="1474895475"/>
    <b v="0"/>
    <x v="55"/>
  </r>
  <r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</r>
  <r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</r>
  <r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</r>
  <r>
    <x v="2640"/>
    <s v="Building a Flying saucer that has Artificial Intelligent made from sea shell."/>
    <n v="1500"/>
    <n v="15"/>
    <x v="2"/>
    <s v="US"/>
    <s v="USD"/>
    <n v="1410811740"/>
    <n v="1409341863"/>
    <b v="0"/>
    <x v="29"/>
  </r>
  <r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</r>
  <r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</r>
  <r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</r>
  <r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</r>
  <r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</r>
  <r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</r>
  <r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</r>
  <r>
    <x v="2648"/>
    <s v="They have launched a Kickstarter."/>
    <n v="125000"/>
    <n v="124"/>
    <x v="1"/>
    <s v="US"/>
    <s v="USD"/>
    <n v="1454370941"/>
    <n v="1449186941"/>
    <b v="0"/>
    <x v="83"/>
  </r>
  <r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</r>
  <r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</r>
  <r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</r>
  <r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</r>
  <r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</r>
  <r>
    <x v="2654"/>
    <s v="Thank you for your support!"/>
    <n v="15000"/>
    <n v="3155"/>
    <x v="1"/>
    <s v="US"/>
    <s v="USD"/>
    <n v="1455048000"/>
    <n v="1452631647"/>
    <b v="0"/>
    <x v="68"/>
  </r>
  <r>
    <x v="2655"/>
    <s v="MoonWatcher will be bringing the Moon closer to all of us."/>
    <n v="150000"/>
    <n v="17155"/>
    <x v="1"/>
    <s v="US"/>
    <s v="USD"/>
    <n v="1489345200"/>
    <n v="1485966688"/>
    <b v="0"/>
    <x v="215"/>
  </r>
  <r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</r>
  <r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</r>
  <r>
    <x v="2658"/>
    <s v="test"/>
    <n v="49000"/>
    <n v="1333"/>
    <x v="1"/>
    <s v="US"/>
    <s v="USD"/>
    <n v="1429321210"/>
    <n v="1426729210"/>
    <b v="0"/>
    <x v="73"/>
  </r>
  <r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</r>
  <r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</r>
  <r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</r>
  <r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</r>
  <r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</r>
  <r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</r>
  <r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</r>
  <r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</r>
  <r>
    <x v="2667"/>
    <s v="Creativity on the go! |_x000a_CrÃ©ativitÃ© en mouvement !"/>
    <n v="1000"/>
    <n v="1707"/>
    <x v="0"/>
    <s v="CA"/>
    <s v="CAD"/>
    <n v="1447079520"/>
    <n v="1443449265"/>
    <b v="0"/>
    <x v="33"/>
  </r>
  <r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</r>
  <r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</r>
  <r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</r>
  <r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</r>
  <r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</r>
  <r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</r>
  <r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</r>
  <r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</r>
  <r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</r>
  <r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</r>
  <r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</r>
  <r>
    <x v="2679"/>
    <s v="iHeartPillow, Connecting loved ones"/>
    <n v="32000"/>
    <n v="276"/>
    <x v="2"/>
    <s v="ES"/>
    <s v="EUR"/>
    <n v="1459915491"/>
    <n v="1457327091"/>
    <b v="0"/>
    <x v="80"/>
  </r>
  <r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</r>
  <r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</r>
  <r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</r>
  <r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</r>
  <r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</r>
  <r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</r>
  <r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</r>
  <r>
    <x v="2687"/>
    <s v="The amazing gourmet Mac N Cheez Food Truck Campaigne!"/>
    <n v="50000"/>
    <n v="74"/>
    <x v="2"/>
    <s v="US"/>
    <s v="USD"/>
    <n v="1424746800"/>
    <n v="1422067870"/>
    <b v="0"/>
    <x v="25"/>
  </r>
  <r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</r>
  <r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</r>
  <r>
    <x v="2690"/>
    <s v="A Great New local Food Truck serving up ethnic fusion inspired eats in Ottawa."/>
    <n v="65000"/>
    <n v="35"/>
    <x v="2"/>
    <s v="CA"/>
    <s v="CAD"/>
    <n v="1431278557"/>
    <n v="1427390557"/>
    <b v="0"/>
    <x v="84"/>
  </r>
  <r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</r>
  <r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</r>
  <r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</r>
  <r>
    <x v="2694"/>
    <s v="I am creating food magic on the go! Amazing food isn't just for sitdown restaraunts anymore!"/>
    <n v="15000"/>
    <n v="71"/>
    <x v="2"/>
    <s v="US"/>
    <s v="USD"/>
    <n v="1428981718"/>
    <n v="1423801318"/>
    <b v="0"/>
    <x v="83"/>
  </r>
  <r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</r>
  <r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</r>
  <r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</r>
  <r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</r>
  <r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</r>
  <r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</r>
  <r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</r>
  <r>
    <x v="2702"/>
    <s v="Â¡Tu nuevo espacio cultural multidisciplinario en el centro de Pachuca, Hidalgo"/>
    <n v="40000"/>
    <n v="41500"/>
    <x v="3"/>
    <s v="MX"/>
    <s v="MXN"/>
    <n v="1490196830"/>
    <n v="1485016430"/>
    <b v="0"/>
    <x v="43"/>
  </r>
  <r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</r>
  <r>
    <x v="2704"/>
    <s v="Help light the lights at the historic Fischer Theatre in Danville, IL."/>
    <n v="16500"/>
    <n v="1739"/>
    <x v="3"/>
    <s v="US"/>
    <s v="USD"/>
    <n v="1490389158"/>
    <n v="1486504758"/>
    <b v="0"/>
    <x v="22"/>
  </r>
  <r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</r>
  <r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</r>
  <r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</r>
  <r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</r>
  <r>
    <x v="2709"/>
    <s v="Building Brooklyn's own creative venue for circus, theater and events of all types."/>
    <n v="60000"/>
    <n v="92340.21"/>
    <x v="0"/>
    <s v="US"/>
    <s v="USD"/>
    <n v="1407549600"/>
    <n v="1404797428"/>
    <b v="1"/>
    <x v="479"/>
  </r>
  <r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</r>
  <r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</r>
  <r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</r>
  <r>
    <x v="2713"/>
    <s v="The Crane will be the new home for independent theater in Northeast Minneapolis"/>
    <n v="25000"/>
    <n v="29089"/>
    <x v="0"/>
    <s v="US"/>
    <s v="USD"/>
    <n v="1476486000"/>
    <n v="1474040596"/>
    <b v="1"/>
    <x v="120"/>
  </r>
  <r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</r>
  <r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</r>
  <r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</r>
  <r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</r>
  <r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</r>
  <r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</r>
  <r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</r>
  <r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</r>
  <r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</r>
  <r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</r>
  <r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</r>
  <r>
    <x v="2725"/>
    <s v="Krimston TWO: iPhone Dual SIM Case"/>
    <n v="100000"/>
    <n v="105745"/>
    <x v="0"/>
    <s v="US"/>
    <s v="USD"/>
    <n v="1461333311"/>
    <n v="1458741311"/>
    <b v="0"/>
    <x v="442"/>
  </r>
  <r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</r>
  <r>
    <x v="2727"/>
    <s v="SSD, WiFi, RTC w/Battery and high power USB all in one shield."/>
    <n v="15000"/>
    <n v="30274"/>
    <x v="0"/>
    <s v="US"/>
    <s v="USD"/>
    <n v="1451485434"/>
    <n v="1448461434"/>
    <b v="0"/>
    <x v="413"/>
  </r>
  <r>
    <x v="2728"/>
    <s v="A luggage that is more than a luggage! It is what you want it to be."/>
    <n v="7500"/>
    <n v="7833"/>
    <x v="0"/>
    <s v="US"/>
    <s v="USD"/>
    <n v="1430459197"/>
    <n v="1427867197"/>
    <b v="0"/>
    <x v="23"/>
  </r>
  <r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</r>
  <r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</r>
  <r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</r>
  <r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</r>
  <r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</r>
  <r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</r>
  <r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</r>
  <r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</r>
  <r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</r>
  <r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</r>
  <r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</r>
  <r>
    <x v="2740"/>
    <s v="Help me publish my 1st children's book as an aspiring author!"/>
    <n v="8000"/>
    <n v="35"/>
    <x v="2"/>
    <s v="US"/>
    <s v="USD"/>
    <n v="1413770820"/>
    <n v="1412005602"/>
    <b v="0"/>
    <x v="80"/>
  </r>
  <r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</r>
  <r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</r>
  <r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</r>
  <r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</r>
  <r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</r>
  <r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</r>
  <r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x v="80"/>
  </r>
  <r>
    <x v="2748"/>
    <s v="Self-publishing my children's book."/>
    <n v="10000"/>
    <n v="110"/>
    <x v="2"/>
    <s v="US"/>
    <s v="USD"/>
    <n v="1428171037"/>
    <n v="1425582637"/>
    <b v="0"/>
    <x v="84"/>
  </r>
  <r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</r>
  <r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</r>
  <r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</r>
  <r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</r>
  <r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</r>
  <r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</r>
  <r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</r>
  <r>
    <x v="2756"/>
    <s v="A children's letter book that Lampoons Hillary Clinton"/>
    <n v="1500"/>
    <n v="10"/>
    <x v="2"/>
    <s v="US"/>
    <s v="USD"/>
    <n v="1470498332"/>
    <n v="1469202332"/>
    <b v="0"/>
    <x v="84"/>
  </r>
  <r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</r>
  <r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</r>
  <r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</r>
  <r>
    <x v="2760"/>
    <s v="Help me give away 500 copies of my picture book so more kids will know US geography!"/>
    <n v="5000"/>
    <n v="36"/>
    <x v="2"/>
    <s v="US"/>
    <s v="USD"/>
    <n v="1357176693"/>
    <n v="1354584693"/>
    <b v="0"/>
    <x v="80"/>
  </r>
  <r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</r>
  <r>
    <x v="2762"/>
    <s v="How Santa finds childrens homes without getting lost by following certain stars."/>
    <n v="39400"/>
    <n v="90"/>
    <x v="2"/>
    <s v="US"/>
    <s v="USD"/>
    <n v="1369403684"/>
    <n v="1365515684"/>
    <b v="0"/>
    <x v="83"/>
  </r>
  <r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</r>
  <r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</r>
  <r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</r>
  <r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</r>
  <r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</r>
  <r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</r>
  <r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</r>
  <r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</r>
  <r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</r>
  <r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</r>
  <r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</r>
  <r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</r>
  <r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</r>
  <r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</r>
  <r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</r>
  <r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</r>
  <r>
    <x v="2779"/>
    <s v="Turn the World with my kids, and then write a book with the advice for traveling with baby"/>
    <n v="100000"/>
    <n v="0"/>
    <x v="2"/>
    <s v="IT"/>
    <s v="EUR"/>
    <n v="1489142688"/>
    <n v="1486550688"/>
    <b v="0"/>
    <x v="78"/>
  </r>
  <r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</r>
  <r>
    <x v="2781"/>
    <s v="The premiere theatre troupe in SE Michigan offering acting opportunities for the 50+ actor."/>
    <n v="1000"/>
    <n v="1200"/>
    <x v="0"/>
    <s v="US"/>
    <s v="USD"/>
    <n v="1424149140"/>
    <n v="1421964718"/>
    <b v="0"/>
    <x v="59"/>
  </r>
  <r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</r>
  <r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</r>
  <r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</r>
  <r>
    <x v="2785"/>
    <s v="A heart-melting farce about sex, art and the lovelorn lay-abouts of London-town."/>
    <n v="2500"/>
    <n v="2946"/>
    <x v="0"/>
    <s v="GB"/>
    <s v="GBP"/>
    <n v="1404913180"/>
    <n v="1403703580"/>
    <b v="0"/>
    <x v="142"/>
  </r>
  <r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</r>
  <r>
    <x v="2787"/>
    <s v="MOVING FORWARD! WE HAVE REACHED GOAL BUT HAVE MORE TIME!! PLEASE CONSIDER PLEDGING."/>
    <n v="2000"/>
    <n v="2050"/>
    <x v="0"/>
    <s v="US"/>
    <s v="USD"/>
    <n v="1469811043"/>
    <n v="1467219043"/>
    <b v="0"/>
    <x v="9"/>
  </r>
  <r>
    <x v="2788"/>
    <s v="BNT's Biggest Adventure So Far: Our 2015 full length production!"/>
    <n v="3000"/>
    <n v="3035"/>
    <x v="0"/>
    <s v="US"/>
    <s v="USD"/>
    <n v="1426132800"/>
    <n v="1424477934"/>
    <b v="0"/>
    <x v="54"/>
  </r>
  <r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</r>
  <r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</r>
  <r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</r>
  <r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</r>
  <r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</r>
  <r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</r>
  <r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</r>
  <r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</r>
  <r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</r>
  <r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</r>
  <r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</r>
  <r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</r>
  <r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</r>
  <r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</r>
  <r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</r>
  <r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</r>
  <r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</r>
  <r>
    <x v="2806"/>
    <s v="Bringing Shakespeare back to the Playwrights"/>
    <n v="5000"/>
    <n v="6300"/>
    <x v="0"/>
    <s v="US"/>
    <s v="USD"/>
    <n v="1435611438"/>
    <n v="1433019438"/>
    <b v="0"/>
    <x v="251"/>
  </r>
  <r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</r>
  <r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</r>
  <r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</r>
  <r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</r>
  <r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</r>
  <r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</r>
  <r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</r>
  <r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</r>
  <r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</r>
  <r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</r>
  <r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</r>
  <r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</r>
  <r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</r>
  <r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</r>
  <r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</r>
  <r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</r>
  <r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</r>
  <r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</r>
  <r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</r>
  <r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</r>
  <r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</r>
  <r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</r>
  <r>
    <x v="2829"/>
    <s v="Avalon is a new South African Township play and Nakhtik is a  danced political lecture."/>
    <n v="3000"/>
    <n v="3000"/>
    <x v="0"/>
    <s v="US"/>
    <s v="USD"/>
    <n v="1399867140"/>
    <n v="1398802148"/>
    <b v="0"/>
    <x v="202"/>
  </r>
  <r>
    <x v="2830"/>
    <s v="We each wrote a play and would like to produce them for you for nothing more than art's sake!"/>
    <n v="3000"/>
    <n v="3320"/>
    <x v="0"/>
    <s v="US"/>
    <s v="USD"/>
    <n v="1437076070"/>
    <n v="1434484070"/>
    <b v="0"/>
    <x v="47"/>
  </r>
  <r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</r>
  <r>
    <x v="2832"/>
    <s v="A new play about exploring outer space"/>
    <n v="2700"/>
    <n v="2923"/>
    <x v="0"/>
    <s v="US"/>
    <s v="USD"/>
    <n v="1444528800"/>
    <n v="1442804633"/>
    <b v="0"/>
    <x v="2"/>
  </r>
  <r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</r>
  <r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</r>
  <r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</r>
  <r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</r>
  <r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</r>
  <r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</r>
  <r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</r>
  <r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</r>
  <r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</r>
  <r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</r>
  <r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</r>
  <r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</r>
  <r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</r>
  <r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</r>
  <r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</r>
  <r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</r>
  <r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</r>
  <r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</r>
  <r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</r>
  <r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</r>
  <r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</r>
  <r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</r>
  <r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</r>
  <r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</r>
  <r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</r>
  <r>
    <x v="2858"/>
    <s v="A theatre company that will create works to inspire young people and get everyone involved."/>
    <n v="2000"/>
    <n v="35"/>
    <x v="2"/>
    <s v="AU"/>
    <s v="AUD"/>
    <n v="1444984904"/>
    <n v="1439800904"/>
    <b v="0"/>
    <x v="29"/>
  </r>
  <r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</r>
  <r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</r>
  <r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</r>
  <r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</r>
  <r>
    <x v="2863"/>
    <s v="Accessible, original theatre for all!"/>
    <n v="2500"/>
    <n v="40"/>
    <x v="2"/>
    <s v="GB"/>
    <s v="GBP"/>
    <n v="1437139080"/>
    <n v="1434552207"/>
    <b v="0"/>
    <x v="83"/>
  </r>
  <r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</r>
  <r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</r>
  <r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</r>
  <r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</r>
  <r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</r>
  <r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</r>
  <r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</r>
  <r>
    <x v="2871"/>
    <s v="Local Theatre group in Loudoun County, Virginia. Looking for funds to start producing shows!"/>
    <n v="3000"/>
    <n v="0"/>
    <x v="2"/>
    <s v="US"/>
    <s v="USD"/>
    <n v="1434768438"/>
    <n v="1429584438"/>
    <b v="0"/>
    <x v="78"/>
  </r>
  <r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</r>
  <r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</r>
  <r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</r>
  <r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</r>
  <r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</r>
  <r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</r>
  <r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</r>
  <r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</r>
  <r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</r>
  <r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</r>
  <r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</r>
  <r>
    <x v="2883"/>
    <s v="Come explore the dream world of Jim Morrison, rock singer, mystic, poet, shaman."/>
    <n v="45000"/>
    <n v="185"/>
    <x v="2"/>
    <s v="US"/>
    <s v="USD"/>
    <n v="1417800435"/>
    <n v="1415208435"/>
    <b v="0"/>
    <x v="80"/>
  </r>
  <r>
    <x v="2884"/>
    <s v="An historic and proud work of Polish nationalistic literature performed on stage."/>
    <n v="400"/>
    <n v="130"/>
    <x v="2"/>
    <s v="US"/>
    <s v="USD"/>
    <n v="1426294201"/>
    <n v="1423705801"/>
    <b v="0"/>
    <x v="81"/>
  </r>
  <r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</r>
  <r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</r>
  <r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</r>
  <r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</r>
  <r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</r>
  <r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</r>
  <r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</r>
  <r>
    <x v="2892"/>
    <s v="Fundraising for REDISCOVERING KIA THE PLAY"/>
    <n v="5000"/>
    <n v="25"/>
    <x v="2"/>
    <s v="US"/>
    <s v="USD"/>
    <n v="1420768800"/>
    <n v="1415644395"/>
    <b v="0"/>
    <x v="84"/>
  </r>
  <r>
    <x v="2893"/>
    <s v="This Is A Story About A Woman A Man And A Woman"/>
    <n v="50000"/>
    <n v="0"/>
    <x v="2"/>
    <s v="US"/>
    <s v="USD"/>
    <n v="1428100815"/>
    <n v="1422920415"/>
    <b v="0"/>
    <x v="78"/>
  </r>
  <r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</r>
  <r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</r>
  <r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</r>
  <r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</r>
  <r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</r>
  <r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</r>
  <r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</r>
  <r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</r>
  <r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</r>
  <r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</r>
  <r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</r>
  <r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</r>
  <r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</r>
  <r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</r>
  <r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</r>
  <r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</r>
  <r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</r>
  <r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</r>
  <r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</r>
  <r>
    <x v="2913"/>
    <s v="Hercules must complete four challenges in order to meet the father he never knew"/>
    <n v="25000"/>
    <n v="1"/>
    <x v="2"/>
    <s v="GB"/>
    <s v="GBP"/>
    <n v="1426365994"/>
    <n v="1421185594"/>
    <b v="0"/>
    <x v="29"/>
  </r>
  <r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</r>
  <r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x v="63"/>
  </r>
  <r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</r>
  <r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</r>
  <r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</r>
  <r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</r>
  <r>
    <x v="2920"/>
    <s v="I'm creating a cabaret in which all donations go directly to Broadway Cares/Equity Fights AIDS."/>
    <n v="100"/>
    <n v="129"/>
    <x v="0"/>
    <s v="US"/>
    <s v="USD"/>
    <n v="1411679804"/>
    <n v="1409087804"/>
    <b v="0"/>
    <x v="83"/>
  </r>
  <r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</r>
  <r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</r>
  <r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</r>
  <r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</r>
  <r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</r>
  <r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</r>
  <r>
    <x v="2927"/>
    <s v="This is a touring production for schools in the Treasure Valley!"/>
    <n v="1000"/>
    <n v="1000"/>
    <x v="0"/>
    <s v="US"/>
    <s v="USD"/>
    <n v="1457135846"/>
    <n v="1454543846"/>
    <b v="0"/>
    <x v="54"/>
  </r>
  <r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</r>
  <r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</r>
  <r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</r>
  <r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</r>
  <r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</r>
  <r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</r>
  <r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</r>
  <r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</r>
  <r>
    <x v="2936"/>
    <s v="UCAS is a new British musical premiering at the Edinburgh Fringe Festival 2014."/>
    <n v="1500"/>
    <n v="2000"/>
    <x v="0"/>
    <s v="GB"/>
    <s v="GBP"/>
    <n v="1405249113"/>
    <n v="1402657113"/>
    <b v="0"/>
    <x v="165"/>
  </r>
  <r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</r>
  <r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</r>
  <r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</r>
  <r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</r>
  <r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</r>
  <r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</r>
  <r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</r>
  <r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</r>
  <r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</r>
  <r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</r>
  <r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</r>
  <r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</r>
  <r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</r>
  <r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</r>
  <r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</r>
  <r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</r>
  <r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</r>
  <r>
    <x v="2954"/>
    <s v="Stage Door Theater needs a stage for its current and future productions. Can you help?"/>
    <n v="1200"/>
    <n v="715"/>
    <x v="1"/>
    <s v="US"/>
    <s v="USD"/>
    <n v="1434476849"/>
    <n v="1431884849"/>
    <b v="0"/>
    <x v="202"/>
  </r>
  <r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</r>
  <r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</r>
  <r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</r>
  <r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</r>
  <r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</r>
  <r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</r>
  <r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</r>
  <r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</r>
  <r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</r>
  <r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</r>
  <r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</r>
  <r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</r>
  <r>
    <x v="2967"/>
    <s v="The Curse of the Babywoman is real â€” and it is coming to FringeNYC this August."/>
    <n v="3500"/>
    <n v="3710"/>
    <x v="0"/>
    <s v="US"/>
    <s v="USD"/>
    <n v="1471406340"/>
    <n v="1470227660"/>
    <b v="0"/>
    <x v="5"/>
  </r>
  <r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</r>
  <r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</r>
  <r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</r>
  <r>
    <x v="2971"/>
    <s v="A group of artists. A mythical art piece. A harrowing quest. And some margaritas."/>
    <n v="2000"/>
    <n v="2107"/>
    <x v="0"/>
    <s v="US"/>
    <s v="USD"/>
    <n v="1480899600"/>
    <n v="1479609520"/>
    <b v="0"/>
    <x v="57"/>
  </r>
  <r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</r>
  <r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</r>
  <r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</r>
  <r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</r>
  <r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</r>
  <r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</r>
  <r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</r>
  <r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</r>
  <r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</r>
  <r>
    <x v="2981"/>
    <s v="Renovating this historical landmark, into an arts venue and theatre space for the community."/>
    <n v="5000"/>
    <n v="5103"/>
    <x v="0"/>
    <s v="GB"/>
    <s v="GBP"/>
    <n v="1455208143"/>
    <n v="1452616143"/>
    <b v="1"/>
    <x v="211"/>
  </r>
  <r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</r>
  <r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</r>
  <r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</r>
  <r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</r>
  <r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</r>
  <r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</r>
  <r>
    <x v="2988"/>
    <s v="Bring the movies back to Bethel, Maine."/>
    <n v="20000"/>
    <n v="35307"/>
    <x v="0"/>
    <s v="US"/>
    <s v="USD"/>
    <n v="1450673940"/>
    <n v="1448756962"/>
    <b v="0"/>
    <x v="487"/>
  </r>
  <r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</r>
  <r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</r>
  <r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</r>
  <r>
    <x v="2992"/>
    <s v="Help us build the Kitchen from Hell!"/>
    <n v="1000"/>
    <n v="1003"/>
    <x v="0"/>
    <s v="US"/>
    <s v="USD"/>
    <n v="1455998867"/>
    <n v="1453406867"/>
    <b v="0"/>
    <x v="19"/>
  </r>
  <r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</r>
  <r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</r>
  <r>
    <x v="2995"/>
    <s v="A permanent home for comedy in Connecticut in the heart of downtown Hartford."/>
    <n v="35000"/>
    <n v="60180"/>
    <x v="0"/>
    <s v="US"/>
    <s v="USD"/>
    <n v="1432677240"/>
    <n v="1427493240"/>
    <b v="0"/>
    <x v="413"/>
  </r>
  <r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</r>
  <r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</r>
  <r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</r>
  <r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</r>
  <r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</r>
  <r>
    <x v="3001"/>
    <s v="Make the workshop/ small stage space at Jimmy's No 43 even better than before!"/>
    <n v="7000"/>
    <n v="7595.43"/>
    <x v="0"/>
    <s v="US"/>
    <s v="USD"/>
    <n v="1356552252"/>
    <n v="1353960252"/>
    <b v="0"/>
    <x v="201"/>
  </r>
  <r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</r>
  <r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</r>
  <r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</r>
  <r>
    <x v="3005"/>
    <s v="We're an affordable theatre and rental space that can be molded into anything by anyone."/>
    <n v="8000"/>
    <n v="8620"/>
    <x v="0"/>
    <s v="CA"/>
    <s v="CAD"/>
    <n v="1418580591"/>
    <n v="1415988591"/>
    <b v="0"/>
    <x v="174"/>
  </r>
  <r>
    <x v="3006"/>
    <s v="Consuite for 2015 CoreCon.  An adventure into insanity."/>
    <n v="600"/>
    <n v="1080"/>
    <x v="0"/>
    <s v="US"/>
    <s v="USD"/>
    <n v="1429938683"/>
    <n v="1428124283"/>
    <b v="0"/>
    <x v="9"/>
  </r>
  <r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</r>
  <r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</r>
  <r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</r>
  <r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</r>
  <r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</r>
  <r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</r>
  <r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</r>
  <r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</r>
  <r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</r>
  <r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</r>
  <r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</r>
  <r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</r>
  <r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</r>
  <r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</r>
  <r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</r>
  <r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</r>
  <r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</r>
  <r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</r>
  <r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</r>
  <r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</r>
  <r>
    <x v="3027"/>
    <s v="We have a space! Help us fill it with a stage, chairs, gear and audiences' laughter!"/>
    <n v="5000"/>
    <n v="8401"/>
    <x v="0"/>
    <s v="US"/>
    <s v="USD"/>
    <n v="1471242025"/>
    <n v="1468650025"/>
    <b v="0"/>
    <x v="221"/>
  </r>
  <r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</r>
  <r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</r>
  <r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</r>
  <r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</r>
  <r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</r>
  <r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</r>
  <r>
    <x v="3034"/>
    <s v="Help create a permanent home for live comedy shows and classes in Downtown RVA."/>
    <n v="25000"/>
    <n v="27196.71"/>
    <x v="0"/>
    <s v="US"/>
    <s v="USD"/>
    <n v="1367674009"/>
    <n v="1365082009"/>
    <b v="0"/>
    <x v="495"/>
  </r>
  <r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</r>
  <r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</r>
  <r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</r>
  <r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</r>
  <r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</r>
  <r>
    <x v="3040"/>
    <s v="Privet! Hello! Bon Jour! We are the Arlekin Players Theatre and we need a home."/>
    <n v="8300"/>
    <n v="9170"/>
    <x v="0"/>
    <s v="US"/>
    <s v="USD"/>
    <n v="1453323048"/>
    <n v="1450731048"/>
    <b v="0"/>
    <x v="195"/>
  </r>
  <r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</r>
  <r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</r>
  <r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</r>
  <r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</r>
  <r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</r>
  <r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</r>
  <r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</r>
  <r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</r>
  <r>
    <x v="3049"/>
    <s v="Help fund The Black Pearl Consuite at CoreCon VIII: On Ancient Seas!"/>
    <n v="600"/>
    <n v="636"/>
    <x v="0"/>
    <s v="US"/>
    <s v="USD"/>
    <n v="1462420960"/>
    <n v="1459828960"/>
    <b v="0"/>
    <x v="82"/>
  </r>
  <r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</r>
  <r>
    <x v="3051"/>
    <s v="To let the arts continue in Walker Minnesota We need a performing arts space and art gallery"/>
    <n v="50000"/>
    <n v="75"/>
    <x v="2"/>
    <s v="US"/>
    <s v="USD"/>
    <n v="1432828740"/>
    <n v="1430237094"/>
    <b v="0"/>
    <x v="84"/>
  </r>
  <r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</r>
  <r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</r>
  <r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</r>
  <r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</r>
  <r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</r>
  <r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</r>
  <r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</r>
  <r>
    <x v="3059"/>
    <s v="Save the historic Roxy theatre in Bremerton WA from being repurposed as office space."/>
    <n v="220000"/>
    <n v="335"/>
    <x v="2"/>
    <s v="US"/>
    <s v="USD"/>
    <n v="1443422134"/>
    <n v="1440830134"/>
    <b v="0"/>
    <x v="79"/>
  </r>
  <r>
    <x v="3060"/>
    <s v="Save a historic Local theater."/>
    <n v="1000000"/>
    <n v="0"/>
    <x v="2"/>
    <s v="US"/>
    <s v="USD"/>
    <n v="1407955748"/>
    <n v="1405363748"/>
    <b v="0"/>
    <x v="78"/>
  </r>
  <r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</r>
  <r>
    <x v="3062"/>
    <s v="Members of the local Miami music scene are putting together a venue/creative space in Kendall!"/>
    <n v="3000"/>
    <n v="587"/>
    <x v="2"/>
    <s v="US"/>
    <s v="USD"/>
    <n v="1477174138"/>
    <n v="1474150138"/>
    <b v="0"/>
    <x v="23"/>
  </r>
  <r>
    <x v="3063"/>
    <s v="An epicenter for connection, creation and expression of the community."/>
    <n v="75000"/>
    <n v="8471"/>
    <x v="2"/>
    <s v="US"/>
    <s v="USD"/>
    <n v="1448175540"/>
    <n v="1445483246"/>
    <b v="0"/>
    <x v="250"/>
  </r>
  <r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</r>
  <r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</r>
  <r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</r>
  <r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</r>
  <r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</r>
  <r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</r>
  <r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</r>
  <r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</r>
  <r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</r>
  <r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</r>
  <r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</r>
  <r>
    <x v="3075"/>
    <s v="Helping female comedians get in their 10,000 Hours of practice!"/>
    <n v="10000"/>
    <n v="1506"/>
    <x v="2"/>
    <s v="US"/>
    <s v="USD"/>
    <n v="1444405123"/>
    <n v="1439221123"/>
    <b v="0"/>
    <x v="133"/>
  </r>
  <r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</r>
  <r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</r>
  <r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</r>
  <r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</r>
  <r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</r>
  <r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</r>
  <r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</r>
  <r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</r>
  <r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</r>
  <r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</r>
  <r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</r>
  <r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</r>
  <r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</r>
  <r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</r>
  <r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</r>
  <r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</r>
  <r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</r>
  <r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</r>
  <r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</r>
  <r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</r>
  <r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</r>
  <r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</r>
  <r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</r>
  <r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</r>
  <r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</r>
  <r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</r>
  <r>
    <x v="3102"/>
    <s v="Creating a place for local artists to perform, at substantially less cost for them"/>
    <n v="4100"/>
    <n v="11"/>
    <x v="2"/>
    <s v="US"/>
    <s v="USD"/>
    <n v="1434080706"/>
    <n v="1428896706"/>
    <b v="0"/>
    <x v="84"/>
  </r>
  <r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</r>
  <r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</r>
  <r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</r>
  <r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</r>
  <r>
    <x v="3107"/>
    <s v="We need a permanent home for the theater!"/>
    <n v="50000"/>
    <n v="26"/>
    <x v="2"/>
    <s v="US"/>
    <s v="USD"/>
    <n v="1430234394"/>
    <n v="1425053994"/>
    <b v="0"/>
    <x v="84"/>
  </r>
  <r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</r>
  <r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</r>
  <r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</r>
  <r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</r>
  <r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</r>
  <r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</r>
  <r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</r>
  <r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</r>
  <r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</r>
  <r>
    <x v="3117"/>
    <s v="a magical place for all kind of people, like a fairytaile in all colours"/>
    <n v="500000"/>
    <n v="1550"/>
    <x v="2"/>
    <s v="SE"/>
    <s v="SEK"/>
    <n v="1467473723"/>
    <n v="1465832123"/>
    <b v="0"/>
    <x v="84"/>
  </r>
  <r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</r>
  <r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</r>
  <r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x v="29"/>
  </r>
  <r>
    <x v="3121"/>
    <s v="cancelled until further notice"/>
    <n v="199"/>
    <n v="116"/>
    <x v="1"/>
    <s v="US"/>
    <s v="USD"/>
    <n v="1478733732"/>
    <n v="1478298132"/>
    <b v="0"/>
    <x v="84"/>
  </r>
  <r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</r>
  <r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x v="80"/>
  </r>
  <r>
    <x v="3124"/>
    <s v="N/A"/>
    <n v="1500000"/>
    <n v="0"/>
    <x v="1"/>
    <s v="US"/>
    <s v="USD"/>
    <n v="1452142672"/>
    <n v="1449550672"/>
    <b v="0"/>
    <x v="78"/>
  </r>
  <r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</r>
  <r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</r>
  <r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</r>
  <r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</r>
  <r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</r>
  <r>
    <x v="3130"/>
    <s v="A Staged Reading of &quot;Snake Eyes,&quot; a new play by Alex Rafala"/>
    <n v="4100"/>
    <n v="645"/>
    <x v="3"/>
    <s v="US"/>
    <s v="USD"/>
    <n v="1491656045"/>
    <n v="1489067645"/>
    <b v="0"/>
    <x v="8"/>
  </r>
  <r>
    <x v="3131"/>
    <s v="Smells Like Money, Drips Like Honey, Taste Like Mocha, Better Run AWAY"/>
    <n v="30000"/>
    <n v="10"/>
    <x v="3"/>
    <s v="US"/>
    <s v="USD"/>
    <n v="1492759460"/>
    <n v="1487579060"/>
    <b v="0"/>
    <x v="29"/>
  </r>
  <r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</r>
  <r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</r>
  <r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</r>
  <r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</r>
  <r>
    <x v="3136"/>
    <s v="Set in 1930s Chinatown, evocative of old world South Jackson Street during the Jazz era."/>
    <n v="1500"/>
    <n v="50"/>
    <x v="3"/>
    <s v="US"/>
    <s v="USD"/>
    <n v="1493838720"/>
    <n v="1489439669"/>
    <b v="0"/>
    <x v="29"/>
  </r>
  <r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</r>
  <r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</r>
  <r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</r>
  <r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</r>
  <r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</r>
  <r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</r>
  <r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</r>
  <r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x v="78"/>
  </r>
  <r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x v="8"/>
  </r>
  <r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</r>
  <r>
    <x v="3147"/>
    <s v="Help fund The Aurora Project, an immersive science fiction epic."/>
    <n v="1800"/>
    <n v="2361"/>
    <x v="0"/>
    <s v="US"/>
    <s v="USD"/>
    <n v="1412136000"/>
    <n v="1410278284"/>
    <b v="1"/>
    <x v="7"/>
  </r>
  <r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</r>
  <r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</r>
  <r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</r>
  <r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</r>
  <r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</r>
  <r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</r>
  <r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</r>
  <r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</r>
  <r>
    <x v="3156"/>
    <s v="Four Directors.  Four One Acts.  Four Genres.  For You."/>
    <n v="4000"/>
    <n v="4040"/>
    <x v="0"/>
    <s v="US"/>
    <s v="USD"/>
    <n v="1405746000"/>
    <n v="1404932105"/>
    <b v="1"/>
    <x v="14"/>
  </r>
  <r>
    <x v="3157"/>
    <s v="A 40s crime-noir play using nursery rhyme characters."/>
    <n v="5000"/>
    <n v="5700"/>
    <x v="0"/>
    <s v="US"/>
    <s v="USD"/>
    <n v="1374523752"/>
    <n v="1371931752"/>
    <b v="1"/>
    <x v="50"/>
  </r>
  <r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x v="47"/>
  </r>
  <r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</r>
  <r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</r>
  <r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</r>
  <r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</r>
  <r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</r>
  <r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</r>
  <r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</r>
  <r>
    <x v="3166"/>
    <s v="What is destiny? Explore it with us this August at FringeNYC."/>
    <n v="3000"/>
    <n v="3485"/>
    <x v="0"/>
    <s v="US"/>
    <s v="USD"/>
    <n v="1406952781"/>
    <n v="1405743181"/>
    <b v="1"/>
    <x v="165"/>
  </r>
  <r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</r>
  <r>
    <x v="3168"/>
    <s v="We're bringing The Window to the Cherry Lane Theater in January 2014."/>
    <n v="8000"/>
    <n v="8241"/>
    <x v="0"/>
    <s v="US"/>
    <s v="USD"/>
    <n v="1386910740"/>
    <n v="1384364561"/>
    <b v="1"/>
    <x v="141"/>
  </r>
  <r>
    <x v="3169"/>
    <s v="An emotionally-charged journey through the history of black women in America told in reverse."/>
    <n v="2000"/>
    <n v="2245"/>
    <x v="0"/>
    <s v="US"/>
    <s v="USD"/>
    <n v="1404273600"/>
    <n v="1401414944"/>
    <b v="1"/>
    <x v="26"/>
  </r>
  <r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</r>
  <r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</r>
  <r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</r>
  <r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</r>
  <r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</r>
  <r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</r>
  <r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</r>
  <r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</r>
  <r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</r>
  <r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</r>
  <r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</r>
  <r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</r>
  <r>
    <x v="3182"/>
    <s v="Anton Chekhov's The Seagull. An outdoor Amphitheater in Manhattan. Trees. A River. Daybreak."/>
    <n v="2500"/>
    <n v="2725"/>
    <x v="0"/>
    <s v="US"/>
    <s v="USD"/>
    <n v="1377284669"/>
    <n v="1375729469"/>
    <b v="1"/>
    <x v="32"/>
  </r>
  <r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</r>
  <r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</r>
  <r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</r>
  <r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</r>
  <r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</r>
  <r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</r>
  <r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</r>
  <r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</r>
  <r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</r>
  <r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</r>
  <r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</r>
  <r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</r>
  <r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</r>
  <r>
    <x v="3196"/>
    <s v="This years most important stage project for young artists in our region. www.ungespor.no"/>
    <n v="10000"/>
    <n v="1145"/>
    <x v="2"/>
    <s v="NO"/>
    <s v="NOK"/>
    <n v="1423050618"/>
    <n v="1420458618"/>
    <b v="0"/>
    <x v="80"/>
  </r>
  <r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</r>
  <r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</r>
  <r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</r>
  <r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</r>
  <r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</r>
  <r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</r>
  <r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</r>
  <r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</r>
  <r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</r>
  <r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</r>
  <r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</r>
  <r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</r>
  <r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</r>
  <r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</r>
  <r>
    <x v="3211"/>
    <s v="Help us bring our production of Campo Maldito to New York AND San Francisco!"/>
    <n v="4000"/>
    <n v="5050"/>
    <x v="0"/>
    <s v="US"/>
    <s v="USD"/>
    <n v="1407524751"/>
    <n v="1404932751"/>
    <b v="1"/>
    <x v="225"/>
  </r>
  <r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</r>
  <r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</r>
  <r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</r>
  <r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</r>
  <r>
    <x v="3216"/>
    <s v="Wake Up Call is a comedic play about a group of hotel employees working on Christmas Eve."/>
    <n v="4500"/>
    <n v="5221"/>
    <x v="0"/>
    <s v="US"/>
    <s v="USD"/>
    <n v="1478264784"/>
    <n v="1475672784"/>
    <b v="1"/>
    <x v="201"/>
  </r>
  <r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</r>
  <r>
    <x v="3218"/>
    <s v="Eyes Closed is a collaborative play and docudrama about New Yorkers and their dreams."/>
    <n v="20000"/>
    <n v="20022"/>
    <x v="0"/>
    <s v="US"/>
    <s v="USD"/>
    <n v="1427063747"/>
    <n v="1424043347"/>
    <b v="1"/>
    <x v="46"/>
  </r>
  <r>
    <x v="3219"/>
    <s v="A sci-fi thriller for the stage opening March 10 in Los Angeles."/>
    <n v="15000"/>
    <n v="15126"/>
    <x v="0"/>
    <s v="US"/>
    <s v="USD"/>
    <n v="1489352400"/>
    <n v="1486411204"/>
    <b v="1"/>
    <x v="211"/>
  </r>
  <r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</r>
  <r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</r>
  <r>
    <x v="3222"/>
    <s v="Bringing David Lindsay-Abaire's award-winning story of our times to the East Bay."/>
    <n v="3100"/>
    <n v="3395"/>
    <x v="0"/>
    <s v="US"/>
    <s v="USD"/>
    <n v="1440100976"/>
    <n v="1437508976"/>
    <b v="1"/>
    <x v="142"/>
  </r>
  <r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</r>
  <r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</r>
  <r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</r>
  <r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</r>
  <r>
    <x v="3227"/>
    <s v="A Season of Powerful Women. A Season of Defiance."/>
    <n v="7000"/>
    <n v="7164"/>
    <x v="0"/>
    <s v="US"/>
    <s v="USD"/>
    <n v="1450328340"/>
    <n v="1447606884"/>
    <b v="1"/>
    <x v="77"/>
  </r>
  <r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</r>
  <r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</r>
  <r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</r>
  <r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</r>
  <r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</r>
  <r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</r>
  <r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</r>
  <r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</r>
  <r>
    <x v="3236"/>
    <s v="An annual campaign supporting our intensive for artists 25 and under."/>
    <n v="35000"/>
    <n v="35275.64"/>
    <x v="0"/>
    <s v="US"/>
    <s v="USD"/>
    <n v="1443499140"/>
    <n v="1441452184"/>
    <b v="1"/>
    <x v="314"/>
  </r>
  <r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</r>
  <r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</r>
  <r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</r>
  <r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</r>
  <r>
    <x v="3241"/>
    <s v="First Day Off in a Long Time is a comedy show...            _x000a_About suicide."/>
    <n v="10000"/>
    <n v="12730.42"/>
    <x v="0"/>
    <s v="US"/>
    <s v="USD"/>
    <n v="1411150092"/>
    <n v="1408558092"/>
    <b v="1"/>
    <x v="275"/>
  </r>
  <r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</r>
  <r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</r>
  <r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</r>
  <r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</r>
  <r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</r>
  <r>
    <x v="3247"/>
    <s v="Honest Accomplice Theatre produces theatre for social change."/>
    <n v="12000"/>
    <n v="12095"/>
    <x v="0"/>
    <s v="US"/>
    <s v="USD"/>
    <n v="1428178757"/>
    <n v="1425590357"/>
    <b v="1"/>
    <x v="452"/>
  </r>
  <r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</r>
  <r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</r>
  <r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</r>
  <r>
    <x v="3251"/>
    <s v="How do we navigate the boundaries between friendship, sexual intimacy and obsessive desire?"/>
    <n v="2250"/>
    <n v="2876"/>
    <x v="0"/>
    <s v="GB"/>
    <s v="GBP"/>
    <n v="1473247240"/>
    <n v="1470655240"/>
    <b v="1"/>
    <x v="133"/>
  </r>
  <r>
    <x v="3252"/>
    <s v="Can you ever truly feel what someone else is feeling?_x000a_Do you want to?"/>
    <n v="20000"/>
    <n v="20365"/>
    <x v="0"/>
    <s v="US"/>
    <s v="USD"/>
    <n v="1473306300"/>
    <n v="1471701028"/>
    <b v="1"/>
    <x v="248"/>
  </r>
  <r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</r>
  <r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</r>
  <r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</r>
  <r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</r>
  <r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</r>
  <r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</r>
  <r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</r>
  <r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</r>
  <r>
    <x v="3261"/>
    <s v="A one-woman theatrical exploration of the prison system and its inhabitants."/>
    <n v="12200"/>
    <n v="12571"/>
    <x v="0"/>
    <s v="US"/>
    <s v="USD"/>
    <n v="1419220800"/>
    <n v="1416555262"/>
    <b v="1"/>
    <x v="179"/>
  </r>
  <r>
    <x v="3262"/>
    <s v="Shakespeare's bloodiest tragedy, performed and produced exclusively by women."/>
    <n v="2500"/>
    <n v="2804.16"/>
    <x v="0"/>
    <s v="US"/>
    <s v="USD"/>
    <n v="1446238800"/>
    <n v="1444220588"/>
    <b v="1"/>
    <x v="32"/>
  </r>
  <r>
    <x v="3263"/>
    <s v="The three part comedic saga of Kapow-i GoGo, who saves the world.  Again.  And again."/>
    <n v="2500"/>
    <n v="2575"/>
    <x v="0"/>
    <s v="US"/>
    <s v="USD"/>
    <n v="1422482400"/>
    <n v="1421089938"/>
    <b v="1"/>
    <x v="72"/>
  </r>
  <r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</r>
  <r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</r>
  <r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</r>
  <r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</r>
  <r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</r>
  <r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</r>
  <r>
    <x v="3270"/>
    <s v="A razor sharp satire to darken your Christmas."/>
    <n v="1500"/>
    <n v="1950"/>
    <x v="0"/>
    <s v="GB"/>
    <s v="GBP"/>
    <n v="1414927775"/>
    <n v="1412332175"/>
    <b v="1"/>
    <x v="13"/>
  </r>
  <r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</r>
  <r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</r>
  <r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</r>
  <r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</r>
  <r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</r>
  <r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</r>
  <r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</r>
  <r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</r>
  <r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</r>
  <r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</r>
  <r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</r>
  <r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</r>
  <r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</r>
  <r>
    <x v="3284"/>
    <s v="A new play by Matthew Gasda"/>
    <n v="4999"/>
    <n v="5604"/>
    <x v="0"/>
    <s v="US"/>
    <s v="USD"/>
    <n v="1488258000"/>
    <n v="1485556626"/>
    <b v="0"/>
    <x v="75"/>
  </r>
  <r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</r>
  <r>
    <x v="3286"/>
    <s v="An inspirational one-man play about crisis, community, and the search for wholeness."/>
    <n v="2500"/>
    <n v="2500"/>
    <x v="0"/>
    <s v="CA"/>
    <s v="CAD"/>
    <n v="1448733628"/>
    <n v="1446573628"/>
    <b v="0"/>
    <x v="69"/>
  </r>
  <r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</r>
  <r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</r>
  <r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</r>
  <r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</r>
  <r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</r>
  <r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</r>
  <r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</r>
  <r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</r>
  <r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</r>
  <r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</r>
  <r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</r>
  <r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</r>
  <r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</r>
  <r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</r>
  <r>
    <x v="3301"/>
    <s v="FilosofÃ­a de los anÃ³nimos"/>
    <n v="8400"/>
    <n v="8685"/>
    <x v="0"/>
    <s v="ES"/>
    <s v="EUR"/>
    <n v="1481099176"/>
    <n v="1478507176"/>
    <b v="0"/>
    <x v="133"/>
  </r>
  <r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</r>
  <r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</r>
  <r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</r>
  <r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</r>
  <r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</r>
  <r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</r>
  <r>
    <x v="3308"/>
    <s v="Two unlikely friends, a garage, tinned beans &amp; the end of the world."/>
    <n v="350"/>
    <n v="558"/>
    <x v="0"/>
    <s v="GB"/>
    <s v="GBP"/>
    <n v="1476632178"/>
    <n v="1473953778"/>
    <b v="0"/>
    <x v="162"/>
  </r>
  <r>
    <x v="3309"/>
    <s v="A new play about coming coming home, recovery, and trying to find God in the process."/>
    <n v="6500"/>
    <n v="6505"/>
    <x v="0"/>
    <s v="US"/>
    <s v="USD"/>
    <n v="1444169825"/>
    <n v="1441577825"/>
    <b v="0"/>
    <x v="162"/>
  </r>
  <r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</r>
  <r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</r>
  <r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</r>
  <r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</r>
  <r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</r>
  <r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</r>
  <r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</r>
  <r>
    <x v="3317"/>
    <s v="Help us strengthen and inspire disability arts in Atlantic Canada"/>
    <n v="2000"/>
    <n v="2512"/>
    <x v="0"/>
    <s v="CA"/>
    <s v="CAD"/>
    <n v="1460341800"/>
    <n v="1456902893"/>
    <b v="0"/>
    <x v="58"/>
  </r>
  <r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</r>
  <r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</r>
  <r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</r>
  <r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</r>
  <r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</r>
  <r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</r>
  <r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</r>
  <r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</r>
  <r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</r>
  <r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</r>
  <r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</r>
  <r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</r>
  <r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</r>
  <r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</r>
  <r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</r>
  <r>
    <x v="3333"/>
    <s v="The Saltbox Theatre Collective is a brand new not-for-profit theatre company in Illinois."/>
    <n v="3871"/>
    <n v="5366"/>
    <x v="0"/>
    <s v="US"/>
    <s v="USD"/>
    <n v="1438259422"/>
    <n v="1435667422"/>
    <b v="0"/>
    <x v="67"/>
  </r>
  <r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</r>
  <r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</r>
  <r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</r>
  <r>
    <x v="3337"/>
    <s v="Join Estelle Parsons in support of Theater That Looks and Sounds Like America"/>
    <n v="15000"/>
    <n v="15327"/>
    <x v="0"/>
    <s v="US"/>
    <s v="USD"/>
    <n v="1487944080"/>
    <n v="1486129680"/>
    <b v="0"/>
    <x v="300"/>
  </r>
  <r>
    <x v="3338"/>
    <s v="FPLA presents FRIENDS IN TRANSIENT PLACES by Jonathan Caren: a magical story of modern life."/>
    <n v="8000"/>
    <n v="8348"/>
    <x v="0"/>
    <s v="US"/>
    <s v="USD"/>
    <n v="1469721518"/>
    <n v="1467129518"/>
    <b v="0"/>
    <x v="5"/>
  </r>
  <r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</r>
  <r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</r>
  <r>
    <x v="3341"/>
    <s v="We believe in the power of stories to change the world. Theatre that inspires transformation."/>
    <n v="6000"/>
    <n v="6100"/>
    <x v="0"/>
    <s v="US"/>
    <s v="USD"/>
    <n v="1427864340"/>
    <n v="1425020810"/>
    <b v="0"/>
    <x v="76"/>
  </r>
  <r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</r>
  <r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</r>
  <r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</r>
  <r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</r>
  <r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</r>
  <r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</r>
  <r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</r>
  <r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</r>
  <r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</r>
  <r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</r>
  <r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</r>
  <r>
    <x v="3352"/>
    <s v="Help Strangeloop Theatre create and support new work by sponsoring our 2015-2016 season."/>
    <n v="3000"/>
    <n v="3058"/>
    <x v="0"/>
    <s v="US"/>
    <s v="USD"/>
    <n v="1446091260"/>
    <n v="1443029206"/>
    <b v="0"/>
    <x v="165"/>
  </r>
  <r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</r>
  <r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</r>
  <r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</r>
  <r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</r>
  <r>
    <x v="3357"/>
    <s v="A Theatrical Production Celebrating the Lebanese Culture and the Human Spirit in Time of War."/>
    <n v="4000"/>
    <n v="4250"/>
    <x v="0"/>
    <s v="US"/>
    <s v="USD"/>
    <n v="1487985734"/>
    <n v="1484097734"/>
    <b v="0"/>
    <x v="23"/>
  </r>
  <r>
    <x v="3358"/>
    <s v="World Premiere, an M1 Singapore Fringe Festival 2017 commission."/>
    <n v="9000"/>
    <n v="9124"/>
    <x v="0"/>
    <s v="SG"/>
    <s v="SGD"/>
    <n v="1481731140"/>
    <n v="1479866343"/>
    <b v="0"/>
    <x v="250"/>
  </r>
  <r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</r>
  <r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</r>
  <r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</r>
  <r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</r>
  <r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</r>
  <r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</r>
  <r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</r>
  <r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</r>
  <r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</r>
  <r>
    <x v="3368"/>
    <s v="I'm Alright. A story of young women, told by young women, for the world."/>
    <n v="1500"/>
    <n v="1766"/>
    <x v="0"/>
    <s v="US"/>
    <s v="USD"/>
    <n v="1481961600"/>
    <n v="1479283285"/>
    <b v="0"/>
    <x v="55"/>
  </r>
  <r>
    <x v="3369"/>
    <s v="Help support Red Planet, a new science fiction play based off the Mars One exploration."/>
    <n v="200"/>
    <n v="277"/>
    <x v="0"/>
    <s v="US"/>
    <s v="USD"/>
    <n v="1449089965"/>
    <n v="1446670765"/>
    <b v="0"/>
    <x v="82"/>
  </r>
  <r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</r>
  <r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</r>
  <r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</r>
  <r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</r>
  <r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</r>
  <r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</r>
  <r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</r>
  <r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</r>
  <r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</r>
  <r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</r>
  <r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</r>
  <r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</r>
  <r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</r>
  <r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</r>
  <r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</r>
  <r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</r>
  <r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</r>
  <r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</r>
  <r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</r>
  <r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</r>
  <r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</r>
  <r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</r>
  <r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</r>
  <r>
    <x v="3393"/>
    <s v="Miramar is a a darkly funny play exploring what it is we call â€˜homeâ€™."/>
    <n v="500"/>
    <n v="920"/>
    <x v="0"/>
    <s v="GB"/>
    <s v="GBP"/>
    <n v="1433009400"/>
    <n v="1431795944"/>
    <b v="0"/>
    <x v="44"/>
  </r>
  <r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</r>
  <r>
    <x v="3395"/>
    <s v="Help a group of recovering alcoholics bring Samuel Beckett's classic to a seaside town!"/>
    <n v="250"/>
    <n v="280"/>
    <x v="0"/>
    <s v="GB"/>
    <s v="GBP"/>
    <n v="1455832800"/>
    <n v="1452338929"/>
    <b v="0"/>
    <x v="54"/>
  </r>
  <r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</r>
  <r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</r>
  <r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</r>
  <r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</r>
  <r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</r>
  <r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</r>
  <r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</r>
  <r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</r>
  <r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</r>
  <r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</r>
  <r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</r>
  <r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</r>
  <r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</r>
  <r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</r>
  <r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</r>
  <r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</r>
  <r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</r>
  <r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</r>
  <r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</r>
  <r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</r>
  <r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</r>
  <r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</r>
  <r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</r>
  <r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</r>
  <r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</r>
  <r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</r>
  <r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</r>
  <r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</r>
  <r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</r>
  <r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</r>
  <r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</r>
  <r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</r>
  <r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</r>
  <r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</r>
  <r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</r>
  <r>
    <x v="3431"/>
    <s v="death&amp;pretzels presents their first Chicago based project:_x000a_The Dybbuk by S. Ansky"/>
    <n v="9500"/>
    <n v="9525"/>
    <x v="0"/>
    <s v="US"/>
    <s v="USD"/>
    <n v="1402974000"/>
    <n v="1400290255"/>
    <b v="0"/>
    <x v="26"/>
  </r>
  <r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</r>
  <r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</r>
  <r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</r>
  <r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</r>
  <r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</r>
  <r>
    <x v="3437"/>
    <s v="Help a small theater produce an original adaptation of Lewis Carroll's classic story."/>
    <n v="1200"/>
    <n v="1616.14"/>
    <x v="0"/>
    <s v="US"/>
    <s v="USD"/>
    <n v="1453179540"/>
    <n v="1452030730"/>
    <b v="0"/>
    <x v="59"/>
  </r>
  <r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</r>
  <r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</r>
  <r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</r>
  <r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</r>
  <r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</r>
  <r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</r>
  <r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</r>
  <r>
    <x v="3445"/>
    <s v="&quot;He was a poet, a vagrant, a philosopher, a lady's man and a hard drinker&quot;"/>
    <n v="1000"/>
    <n v="1078"/>
    <x v="0"/>
    <s v="US"/>
    <s v="USD"/>
    <n v="1458332412"/>
    <n v="1454448012"/>
    <b v="0"/>
    <x v="25"/>
  </r>
  <r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</r>
  <r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</r>
  <r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</r>
  <r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</r>
  <r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</r>
  <r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</r>
  <r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</r>
  <r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</r>
  <r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</r>
  <r>
    <x v="3455"/>
    <s v="Robots, Space Battles, Mystery, and Intrigue. Nothing is Impossible..."/>
    <n v="2000"/>
    <n v="2804"/>
    <x v="0"/>
    <s v="US"/>
    <s v="USD"/>
    <n v="1423720740"/>
    <n v="1421081857"/>
    <b v="0"/>
    <x v="165"/>
  </r>
  <r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</r>
  <r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</r>
  <r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</r>
  <r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</r>
  <r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</r>
  <r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</r>
  <r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</r>
  <r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</r>
  <r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x v="42"/>
  </r>
  <r>
    <x v="3465"/>
    <s v="Venus in Fur, By David Ives."/>
    <n v="3000"/>
    <n v="3030"/>
    <x v="0"/>
    <s v="US"/>
    <s v="USD"/>
    <n v="1426864032"/>
    <n v="1424275632"/>
    <b v="0"/>
    <x v="5"/>
  </r>
  <r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</r>
  <r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</r>
  <r>
    <x v="3468"/>
    <s v="The New Artist's Circle is a theatre company dedicated to bringing the arts to young people."/>
    <n v="250"/>
    <n v="375"/>
    <x v="0"/>
    <s v="US"/>
    <s v="USD"/>
    <n v="1468618680"/>
    <n v="1465345902"/>
    <b v="0"/>
    <x v="82"/>
  </r>
  <r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</r>
  <r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</r>
  <r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</r>
  <r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</r>
  <r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</r>
  <r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</r>
  <r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</r>
  <r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</r>
  <r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</r>
  <r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</r>
  <r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</r>
  <r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</r>
  <r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</r>
  <r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</r>
  <r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</r>
  <r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</r>
  <r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</r>
  <r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</r>
  <r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</r>
  <r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</r>
  <r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</r>
  <r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</r>
  <r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</r>
  <r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</r>
  <r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</r>
  <r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</r>
  <r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</r>
  <r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</r>
  <r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</r>
  <r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</r>
  <r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</r>
  <r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</r>
  <r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</r>
  <r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</r>
  <r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</r>
  <r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</r>
  <r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</r>
  <r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</r>
  <r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</r>
  <r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</r>
  <r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</r>
  <r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</r>
  <r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</r>
  <r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</r>
  <r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</r>
  <r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</r>
  <r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</r>
  <r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</r>
  <r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</r>
  <r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</r>
  <r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</r>
  <r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</r>
  <r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</r>
  <r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</r>
  <r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</r>
  <r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</r>
  <r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</r>
  <r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</r>
  <r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</r>
  <r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</r>
  <r>
    <x v="3529"/>
    <s v="A political comedy for a crazy election year"/>
    <n v="1000"/>
    <n v="1280"/>
    <x v="0"/>
    <s v="US"/>
    <s v="USD"/>
    <n v="1467301334"/>
    <n v="1464709334"/>
    <b v="0"/>
    <x v="55"/>
  </r>
  <r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</r>
  <r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</r>
  <r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</r>
  <r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</r>
  <r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</r>
  <r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</r>
  <r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</r>
  <r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</r>
  <r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</r>
  <r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</r>
  <r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</r>
  <r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</r>
  <r>
    <x v="3542"/>
    <s v="Death &amp; Pretzels presents the world premiere of Paul Pasulka's Gruoch, or Lady Macbeth"/>
    <n v="2500"/>
    <n v="2500"/>
    <x v="0"/>
    <s v="US"/>
    <s v="USD"/>
    <n v="1425758257"/>
    <n v="1423166257"/>
    <b v="0"/>
    <x v="54"/>
  </r>
  <r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</r>
  <r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</r>
  <r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</r>
  <r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</r>
  <r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</r>
  <r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</r>
  <r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</r>
  <r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</r>
  <r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</r>
  <r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</r>
  <r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</r>
  <r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</r>
  <r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</r>
  <r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</r>
  <r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</r>
  <r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</r>
  <r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</r>
  <r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</r>
  <r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</r>
  <r>
    <x v="3562"/>
    <s v="Multi Award-Winng play THE PILLOWMAN coming to the Arts Centre Theatre, Aberdeen"/>
    <n v="1000"/>
    <n v="1005"/>
    <x v="0"/>
    <s v="GB"/>
    <s v="GBP"/>
    <n v="1444060800"/>
    <n v="1440082649"/>
    <b v="0"/>
    <x v="57"/>
  </r>
  <r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</r>
  <r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</r>
  <r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</r>
  <r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</r>
  <r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</r>
  <r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</r>
  <r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</r>
  <r>
    <x v="3570"/>
    <s v="A darkly comic one woman show by Abram Rooney as part of The Camden Fringe 2015."/>
    <n v="500"/>
    <n v="500"/>
    <x v="0"/>
    <s v="GB"/>
    <s v="GBP"/>
    <n v="1434894082"/>
    <n v="1432302082"/>
    <b v="0"/>
    <x v="82"/>
  </r>
  <r>
    <x v="3571"/>
    <s v="London based theatre makers collaborating to create a new show about the history of HipHop."/>
    <n v="3000"/>
    <n v="3084"/>
    <x v="0"/>
    <s v="GB"/>
    <s v="GBP"/>
    <n v="1415440846"/>
    <n v="1412845246"/>
    <b v="0"/>
    <x v="76"/>
  </r>
  <r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</r>
  <r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</r>
  <r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</r>
  <r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</r>
  <r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</r>
  <r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</r>
  <r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</r>
  <r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</r>
  <r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</r>
  <r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</r>
  <r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</r>
  <r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</r>
  <r>
    <x v="3584"/>
    <s v="See Theatre In A New Light"/>
    <n v="7500"/>
    <n v="8207"/>
    <x v="0"/>
    <s v="US"/>
    <s v="USD"/>
    <n v="1474649070"/>
    <n v="1469465070"/>
    <b v="0"/>
    <x v="241"/>
  </r>
  <r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</r>
  <r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</r>
  <r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</r>
  <r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</r>
  <r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</r>
  <r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</r>
  <r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</r>
  <r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</r>
  <r>
    <x v="3593"/>
    <s v="A new theatre company staging Will Eno's The Flu Season in Seattle"/>
    <n v="2600"/>
    <n v="3081"/>
    <x v="0"/>
    <s v="US"/>
    <s v="USD"/>
    <n v="1426229940"/>
    <n v="1423959123"/>
    <b v="0"/>
    <x v="95"/>
  </r>
  <r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</r>
  <r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x v="51"/>
  </r>
  <r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</r>
  <r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</r>
  <r>
    <x v="3598"/>
    <s v="The First Play From The Man Who Brought You The Black James Bond!"/>
    <n v="10"/>
    <n v="13"/>
    <x v="0"/>
    <s v="US"/>
    <s v="USD"/>
    <n v="1476390164"/>
    <n v="1473970964"/>
    <b v="0"/>
    <x v="80"/>
  </r>
  <r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</r>
  <r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</r>
  <r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</r>
  <r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</r>
  <r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</r>
  <r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</r>
  <r>
    <x v="3605"/>
    <s v="'E15' is a verbatim project that looks at the story of the Focus E15 Campaign"/>
    <n v="550"/>
    <n v="580"/>
    <x v="0"/>
    <s v="GB"/>
    <s v="GBP"/>
    <n v="1450137600"/>
    <n v="1448924882"/>
    <b v="0"/>
    <x v="9"/>
  </r>
  <r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</r>
  <r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</r>
  <r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</r>
  <r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</r>
  <r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</r>
  <r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x v="9"/>
  </r>
  <r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</r>
  <r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</r>
  <r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</r>
  <r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</r>
  <r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</r>
  <r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</r>
  <r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</r>
  <r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</r>
  <r>
    <x v="3619"/>
    <s v="5 actors. 39 characters. 1 epic adventure. Presented by the Cradle Theatre Company."/>
    <n v="1000"/>
    <n v="1000.99"/>
    <x v="0"/>
    <s v="US"/>
    <s v="USD"/>
    <n v="1411874580"/>
    <n v="1409030371"/>
    <b v="0"/>
    <x v="64"/>
  </r>
  <r>
    <x v="3620"/>
    <s v="An original play exploring the complications of romantic relationships in all forms."/>
    <n v="2500"/>
    <n v="3000"/>
    <x v="0"/>
    <s v="US"/>
    <s v="USD"/>
    <n v="1406358000"/>
    <n v="1404841270"/>
    <b v="0"/>
    <x v="69"/>
  </r>
  <r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</r>
  <r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</r>
  <r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</r>
  <r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</r>
  <r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</r>
  <r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</r>
  <r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</r>
  <r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</r>
  <r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</r>
  <r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</r>
  <r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</r>
  <r>
    <x v="3632"/>
    <s v="Mary's Son is a pop opera about Jesus and the hope he brings to all people."/>
    <n v="3500"/>
    <n v="1276"/>
    <x v="2"/>
    <s v="US"/>
    <s v="USD"/>
    <n v="1461186676"/>
    <n v="1458594676"/>
    <b v="0"/>
    <x v="73"/>
  </r>
  <r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</r>
  <r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</r>
  <r>
    <x v="3635"/>
    <s v="A rock and roll journey that explores love, loss, redemption, duality and ascension."/>
    <n v="3300"/>
    <n v="216"/>
    <x v="2"/>
    <s v="CA"/>
    <s v="CAD"/>
    <n v="1429456132"/>
    <n v="1424275732"/>
    <b v="0"/>
    <x v="84"/>
  </r>
  <r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</r>
  <r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</r>
  <r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</r>
  <r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</r>
  <r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</r>
  <r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</r>
  <r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</r>
  <r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</r>
  <r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</r>
  <r>
    <x v="3645"/>
    <s v="Help Moth Live! Support Moth and its artist collective to achieve its 2014/15 season."/>
    <n v="40000"/>
    <n v="40153"/>
    <x v="0"/>
    <s v="US"/>
    <s v="USD"/>
    <n v="1412492445"/>
    <n v="1409900445"/>
    <b v="0"/>
    <x v="196"/>
  </r>
  <r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</r>
  <r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</r>
  <r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</r>
  <r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</r>
  <r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</r>
  <r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</r>
  <r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</r>
  <r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</r>
  <r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</r>
  <r>
    <x v="3654"/>
    <s v="Life is hard when your own imaginary friend can't make time for you."/>
    <n v="1500"/>
    <n v="1510"/>
    <x v="0"/>
    <s v="US"/>
    <s v="USD"/>
    <n v="1404273540"/>
    <n v="1400272580"/>
    <b v="0"/>
    <x v="9"/>
  </r>
  <r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</r>
  <r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</r>
  <r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</r>
  <r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</r>
  <r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</r>
  <r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</r>
  <r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</r>
  <r>
    <x v="3662"/>
    <s v="Artistic Internship @ Ojai Playwrights Conference"/>
    <n v="1200"/>
    <n v="1200"/>
    <x v="0"/>
    <s v="US"/>
    <s v="USD"/>
    <n v="1406185200"/>
    <n v="1404337382"/>
    <b v="0"/>
    <x v="44"/>
  </r>
  <r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</r>
  <r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</r>
  <r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</r>
  <r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</r>
  <r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</r>
  <r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</r>
  <r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</r>
  <r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</r>
  <r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</r>
  <r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</r>
  <r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</r>
  <r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x v="162"/>
  </r>
  <r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</r>
  <r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</r>
  <r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</r>
  <r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</r>
  <r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</r>
  <r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</r>
  <r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</r>
  <r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</r>
  <r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</r>
  <r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</r>
  <r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</r>
  <r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</r>
  <r>
    <x v="3687"/>
    <s v="World Premiere of last play written by Amiri Baraka"/>
    <n v="40000"/>
    <n v="51184"/>
    <x v="0"/>
    <s v="US"/>
    <s v="USD"/>
    <n v="1425272340"/>
    <n v="1421426929"/>
    <b v="0"/>
    <x v="220"/>
  </r>
  <r>
    <x v="3688"/>
    <s v="Help us independently produce two great comedies by Christopher Durang."/>
    <n v="1000"/>
    <n v="1260"/>
    <x v="0"/>
    <s v="US"/>
    <s v="USD"/>
    <n v="1411084800"/>
    <n v="1410304179"/>
    <b v="0"/>
    <x v="57"/>
  </r>
  <r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</r>
  <r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</r>
  <r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</r>
  <r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</r>
  <r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</r>
  <r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</r>
  <r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</r>
  <r>
    <x v="3696"/>
    <s v="Help me produce the play I have written for my senior project!"/>
    <n v="500"/>
    <n v="606"/>
    <x v="0"/>
    <s v="US"/>
    <s v="USD"/>
    <n v="1412092800"/>
    <n v="1409493800"/>
    <b v="0"/>
    <x v="59"/>
  </r>
  <r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</r>
  <r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</r>
  <r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</r>
  <r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</r>
  <r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</r>
  <r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</r>
  <r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</r>
  <r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</r>
  <r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</r>
  <r>
    <x v="3706"/>
    <s v="A comedy about, life, death, men, women, and the power of a good Kegel."/>
    <n v="1300"/>
    <n v="1835"/>
    <x v="0"/>
    <s v="US"/>
    <s v="USD"/>
    <n v="1428068988"/>
    <n v="1425908988"/>
    <b v="0"/>
    <x v="74"/>
  </r>
  <r>
    <x v="3707"/>
    <s v="Two teachers and twenty kids bring one of Shakespeare's plays to life!"/>
    <n v="500"/>
    <n v="570"/>
    <x v="0"/>
    <s v="US"/>
    <s v="USD"/>
    <n v="1402848000"/>
    <n v="1400606573"/>
    <b v="0"/>
    <x v="64"/>
  </r>
  <r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</r>
  <r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</r>
  <r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</r>
  <r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</r>
  <r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</r>
  <r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</r>
  <r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</r>
  <r>
    <x v="3715"/>
    <s v="A new piece of physical theatre about love, regret and longing."/>
    <n v="200"/>
    <n v="420"/>
    <x v="0"/>
    <s v="GB"/>
    <s v="GBP"/>
    <n v="1434994266"/>
    <n v="1432402266"/>
    <b v="0"/>
    <x v="80"/>
  </r>
  <r>
    <x v="3716"/>
    <s v="Breaking the American Indian stereotype in the American Theatre."/>
    <n v="3300"/>
    <n v="3449"/>
    <x v="0"/>
    <s v="US"/>
    <s v="USD"/>
    <n v="1435881006"/>
    <n v="1433980206"/>
    <b v="0"/>
    <x v="244"/>
  </r>
  <r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</r>
  <r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</r>
  <r>
    <x v="3719"/>
    <s v="Saltmine Theatre Company present Beauty and the Beast:"/>
    <n v="4500"/>
    <n v="4592"/>
    <x v="0"/>
    <s v="GB"/>
    <s v="GBP"/>
    <n v="1417374262"/>
    <n v="1414778662"/>
    <b v="0"/>
    <x v="287"/>
  </r>
  <r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</r>
  <r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</r>
  <r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</r>
  <r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</r>
  <r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</r>
  <r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</r>
  <r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</r>
  <r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</r>
  <r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</r>
  <r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</r>
  <r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</r>
  <r>
    <x v="3731"/>
    <s v="Young Actor's taking on a Jacobean tragedy. Family, betrayal, love, lust, sex and death."/>
    <n v="150"/>
    <n v="20"/>
    <x v="2"/>
    <s v="GB"/>
    <s v="GBP"/>
    <n v="1432831089"/>
    <n v="1430239089"/>
    <b v="0"/>
    <x v="84"/>
  </r>
  <r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</r>
  <r>
    <x v="3476"/>
    <s v="The ASU Theatre and Shakespeare Club presents Measure For Measure directed by Jordyn Ochser."/>
    <n v="700"/>
    <n v="150"/>
    <x v="2"/>
    <s v="US"/>
    <s v="USD"/>
    <n v="1447311540"/>
    <n v="1445358903"/>
    <b v="0"/>
    <x v="80"/>
  </r>
  <r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x v="79"/>
  </r>
  <r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</r>
  <r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</r>
  <r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</r>
  <r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</r>
  <r>
    <x v="3738"/>
    <s v="I'm taking the Adventures of Huckleberry Finn puppet show down the Mississippi River!"/>
    <n v="2200"/>
    <n v="0"/>
    <x v="2"/>
    <s v="US"/>
    <s v="USD"/>
    <n v="1404406964"/>
    <n v="1401814964"/>
    <b v="0"/>
    <x v="78"/>
  </r>
  <r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</r>
  <r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x v="29"/>
  </r>
  <r>
    <x v="3741"/>
    <s v="Generational curses CAN be broken...right?"/>
    <n v="8500"/>
    <n v="202"/>
    <x v="2"/>
    <s v="US"/>
    <s v="USD"/>
    <n v="1475918439"/>
    <n v="1473326439"/>
    <b v="0"/>
    <x v="29"/>
  </r>
  <r>
    <x v="3742"/>
    <s v="The world premiere of an astonishing new play by acclaimed writer Atiha Sen Gupta."/>
    <n v="2500"/>
    <n v="25"/>
    <x v="2"/>
    <s v="GB"/>
    <s v="GBP"/>
    <n v="1436137140"/>
    <n v="1433833896"/>
    <b v="0"/>
    <x v="29"/>
  </r>
  <r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</r>
  <r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</r>
  <r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</r>
  <r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</r>
  <r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</r>
  <r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</r>
  <r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</r>
  <r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</r>
  <r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</r>
  <r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</r>
  <r>
    <x v="3753"/>
    <s v="LUIGI'S LADIES: an original one-woman musical comedy"/>
    <n v="1500"/>
    <n v="1535"/>
    <x v="0"/>
    <s v="US"/>
    <s v="USD"/>
    <n v="1400475600"/>
    <n v="1397819938"/>
    <b v="0"/>
    <x v="55"/>
  </r>
  <r>
    <x v="3754"/>
    <s v="A production company specializing in small-scale musicals"/>
    <n v="4000"/>
    <n v="4409.7700000000004"/>
    <x v="0"/>
    <s v="US"/>
    <s v="USD"/>
    <n v="1440556553"/>
    <n v="1435372553"/>
    <b v="0"/>
    <x v="106"/>
  </r>
  <r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</r>
  <r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</r>
  <r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</r>
  <r>
    <x v="3758"/>
    <s v="A musical about two guys writing a musical about...two guys writing a musical."/>
    <n v="5000"/>
    <n v="5000"/>
    <x v="0"/>
    <s v="US"/>
    <s v="USD"/>
    <n v="1427907626"/>
    <n v="1425319226"/>
    <b v="0"/>
    <x v="99"/>
  </r>
  <r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</r>
  <r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</r>
  <r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</r>
  <r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</r>
  <r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</r>
  <r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</r>
  <r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</r>
  <r>
    <x v="3766"/>
    <s v="I would like to make a demo recording of six songs from COME OUT SWINGIN'!"/>
    <n v="1000"/>
    <n v="1460"/>
    <x v="0"/>
    <s v="US"/>
    <s v="USD"/>
    <n v="1463529600"/>
    <n v="1462307652"/>
    <b v="0"/>
    <x v="44"/>
  </r>
  <r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</r>
  <r>
    <x v="3768"/>
    <s v="A dramatic hip-hopera, inspired from monologues written by the performers."/>
    <n v="5000"/>
    <n v="5410"/>
    <x v="0"/>
    <s v="US"/>
    <s v="USD"/>
    <n v="1479175680"/>
    <n v="1476317247"/>
    <b v="0"/>
    <x v="7"/>
  </r>
  <r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</r>
  <r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</r>
  <r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</r>
  <r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</r>
  <r>
    <x v="3773"/>
    <s v="Sponsor an AVENUE Q puppet for The Barn Players April 2015 production."/>
    <n v="2400"/>
    <n v="2521"/>
    <x v="0"/>
    <s v="US"/>
    <s v="USD"/>
    <n v="1423942780"/>
    <n v="1418758780"/>
    <b v="0"/>
    <x v="17"/>
  </r>
  <r>
    <x v="3774"/>
    <s v="A fresh, re-telling of the Jesus story for a new generation."/>
    <n v="15000"/>
    <n v="15597"/>
    <x v="0"/>
    <s v="US"/>
    <s v="USD"/>
    <n v="1459010340"/>
    <n v="1456421940"/>
    <b v="0"/>
    <x v="248"/>
  </r>
  <r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</r>
  <r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</r>
  <r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</r>
  <r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</r>
  <r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</r>
  <r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</r>
  <r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</r>
  <r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</r>
  <r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</r>
  <r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</r>
  <r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</r>
  <r>
    <x v="3786"/>
    <s v="Spin! is an original musical comedy-drama presented by Blue Palm Productions."/>
    <n v="1500"/>
    <n v="0"/>
    <x v="2"/>
    <s v="US"/>
    <s v="USD"/>
    <n v="1404664592"/>
    <n v="1399480592"/>
    <b v="0"/>
    <x v="78"/>
  </r>
  <r>
    <x v="3787"/>
    <s v="A cultural and historic journey through Puerto Rico's music and dance!"/>
    <n v="12500"/>
    <n v="35"/>
    <x v="2"/>
    <s v="US"/>
    <s v="USD"/>
    <n v="1436957022"/>
    <n v="1434365022"/>
    <b v="0"/>
    <x v="84"/>
  </r>
  <r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</r>
  <r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</r>
  <r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</r>
  <r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</r>
  <r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</r>
  <r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</r>
  <r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x v="80"/>
  </r>
  <r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</r>
  <r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</r>
  <r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</r>
  <r>
    <x v="3798"/>
    <s v="A fully orchestrated concept album of Benjamin Button the Musical!"/>
    <n v="12000"/>
    <n v="2358"/>
    <x v="2"/>
    <s v="US"/>
    <s v="USD"/>
    <n v="1457133568"/>
    <n v="1454541568"/>
    <b v="0"/>
    <x v="244"/>
  </r>
  <r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</r>
  <r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</r>
  <r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</r>
  <r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</r>
  <r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</r>
  <r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</r>
  <r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</r>
  <r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</r>
  <r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</r>
  <r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</r>
  <r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</r>
  <r>
    <x v="3810"/>
    <s v="Come and help us make the Canterbury Shakespeare Festival a reality"/>
    <n v="1000"/>
    <n v="1000.01"/>
    <x v="0"/>
    <s v="GB"/>
    <s v="GBP"/>
    <n v="1440111600"/>
    <n v="1437545657"/>
    <b v="0"/>
    <x v="9"/>
  </r>
  <r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</r>
  <r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</r>
  <r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</r>
  <r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</r>
  <r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</r>
  <r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</r>
  <r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</r>
  <r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</r>
  <r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</r>
  <r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</r>
  <r>
    <x v="3821"/>
    <s v="This is the story about the Westons. One family who live with mental illness on a daily basis."/>
    <n v="600"/>
    <n v="715"/>
    <x v="0"/>
    <s v="GB"/>
    <s v="GBP"/>
    <n v="1430993394"/>
    <n v="1428401394"/>
    <b v="0"/>
    <x v="55"/>
  </r>
  <r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</r>
  <r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</r>
  <r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</r>
  <r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</r>
  <r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</r>
  <r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</r>
  <r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</r>
  <r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</r>
  <r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</r>
  <r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</r>
  <r>
    <x v="3832"/>
    <s v="A high-flying French farce with the thrust of a well-tuned jet engine"/>
    <n v="2000"/>
    <n v="2042"/>
    <x v="0"/>
    <s v="GB"/>
    <s v="GBP"/>
    <n v="1435947758"/>
    <n v="1432837358"/>
    <b v="0"/>
    <x v="57"/>
  </r>
  <r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</r>
  <r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</r>
  <r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</r>
  <r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</r>
  <r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</r>
  <r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</r>
  <r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</r>
  <r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</r>
  <r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</r>
  <r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</r>
  <r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</r>
  <r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</r>
  <r>
    <x v="3845"/>
    <s v="V-Day is a global activist movement to end violence against women and girls."/>
    <n v="1000"/>
    <n v="38"/>
    <x v="2"/>
    <s v="US"/>
    <s v="USD"/>
    <n v="1420081143"/>
    <n v="1417489143"/>
    <b v="1"/>
    <x v="80"/>
  </r>
  <r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</r>
  <r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</r>
  <r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</r>
  <r>
    <x v="3849"/>
    <s v="A play dedicated to the 100th anniversary of the Armenian Genocide."/>
    <n v="11000"/>
    <n v="1788"/>
    <x v="2"/>
    <s v="US"/>
    <s v="USD"/>
    <n v="1431206058"/>
    <n v="1428614058"/>
    <b v="0"/>
    <x v="9"/>
  </r>
  <r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</r>
  <r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</r>
  <r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</r>
  <r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</r>
  <r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</r>
  <r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</r>
  <r>
    <x v="3856"/>
    <s v="THE COMING OF THE LORD!"/>
    <n v="2000"/>
    <n v="100"/>
    <x v="2"/>
    <s v="US"/>
    <s v="USD"/>
    <n v="1415828820"/>
    <n v="1412258977"/>
    <b v="0"/>
    <x v="29"/>
  </r>
  <r>
    <x v="3857"/>
    <s v="The hit immersive theatre experience of England comes to Corpus Christi!"/>
    <n v="7500"/>
    <n v="1"/>
    <x v="2"/>
    <s v="US"/>
    <s v="USD"/>
    <n v="1473699540"/>
    <n v="1472451356"/>
    <b v="0"/>
    <x v="29"/>
  </r>
  <r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</r>
  <r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</r>
  <r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</r>
  <r>
    <x v="3861"/>
    <s v="A funny, moving, witty piece about a girl, her oboe, and her dreams."/>
    <n v="2000"/>
    <n v="11"/>
    <x v="2"/>
    <s v="US"/>
    <s v="USD"/>
    <n v="1458703740"/>
    <n v="1454453021"/>
    <b v="0"/>
    <x v="84"/>
  </r>
  <r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</r>
  <r>
    <x v="3863"/>
    <s v="New collection of music by Scott Evan Davis!"/>
    <n v="5000"/>
    <n v="10"/>
    <x v="1"/>
    <s v="GB"/>
    <s v="GBP"/>
    <n v="1410191405"/>
    <n v="1408031405"/>
    <b v="0"/>
    <x v="29"/>
  </r>
  <r>
    <x v="3864"/>
    <s v="A Musical about 3 women who pursue their Pleasure and end up finding themselves."/>
    <n v="13111"/>
    <n v="452"/>
    <x v="1"/>
    <s v="US"/>
    <s v="USD"/>
    <n v="1426302660"/>
    <n v="1423761792"/>
    <b v="0"/>
    <x v="41"/>
  </r>
  <r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</r>
  <r>
    <x v="3866"/>
    <s v="Our musical is finally ready to come to life, and we're raising funds to help make that happen!"/>
    <n v="1500"/>
    <n v="40"/>
    <x v="1"/>
    <s v="US"/>
    <s v="USD"/>
    <n v="1490809450"/>
    <n v="1485629050"/>
    <b v="0"/>
    <x v="83"/>
  </r>
  <r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</r>
  <r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</r>
  <r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</r>
  <r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</r>
  <r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</r>
  <r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</r>
  <r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</r>
  <r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</r>
  <r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</r>
  <r>
    <x v="3876"/>
    <s v="A musical journey coming to the Blue Venue at the 2017 Orlando Fringe Festival!"/>
    <n v="500"/>
    <n v="25"/>
    <x v="1"/>
    <s v="US"/>
    <s v="USD"/>
    <n v="1487550399"/>
    <n v="1484958399"/>
    <b v="0"/>
    <x v="29"/>
  </r>
  <r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</r>
  <r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</r>
  <r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</r>
  <r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</r>
  <r>
    <x v="3881"/>
    <n v="1"/>
    <n v="10000"/>
    <n v="0"/>
    <x v="1"/>
    <s v="AU"/>
    <s v="AUD"/>
    <n v="1418275702"/>
    <n v="1415683702"/>
    <b v="0"/>
    <x v="78"/>
  </r>
  <r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</r>
  <r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</r>
  <r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</r>
  <r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</r>
  <r>
    <x v="3886"/>
    <s v="A comedy about a mime who dreams of becoming a stand up comedian."/>
    <n v="800"/>
    <n v="260"/>
    <x v="2"/>
    <s v="US"/>
    <s v="USD"/>
    <n v="1427086740"/>
    <n v="1424488244"/>
    <b v="0"/>
    <x v="63"/>
  </r>
  <r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</r>
  <r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</r>
  <r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</r>
  <r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</r>
  <r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</r>
  <r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</r>
  <r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</r>
  <r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</r>
  <r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x v="81"/>
  </r>
  <r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</r>
  <r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</r>
  <r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</r>
  <r>
    <x v="3899"/>
    <s v="A play that will cover 4000 years of black history."/>
    <n v="10000"/>
    <n v="3"/>
    <x v="2"/>
    <s v="US"/>
    <s v="USD"/>
    <n v="1429074240"/>
    <n v="1427866200"/>
    <b v="0"/>
    <x v="84"/>
  </r>
  <r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</r>
  <r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</r>
  <r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</r>
  <r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</r>
  <r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</r>
  <r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</r>
  <r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</r>
  <r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</r>
  <r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</r>
  <r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</r>
  <r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</r>
  <r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</r>
  <r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</r>
  <r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</r>
  <r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</r>
  <r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</r>
  <r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</r>
  <r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</r>
  <r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</r>
  <r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</r>
  <r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</r>
  <r>
    <x v="3921"/>
    <s v="Producing syllabus-relevant theatre targeted to HSC students on the NSW Central Coast"/>
    <n v="5000"/>
    <n v="15"/>
    <x v="2"/>
    <s v="AU"/>
    <s v="AUD"/>
    <n v="1419645748"/>
    <n v="1417053748"/>
    <b v="0"/>
    <x v="29"/>
  </r>
  <r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</r>
  <r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</r>
  <r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</r>
  <r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</r>
  <r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</r>
  <r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</r>
  <r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</r>
  <r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</r>
  <r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</r>
  <r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</r>
  <r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</r>
  <r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</r>
  <r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</r>
  <r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</r>
  <r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</r>
  <r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</r>
  <r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</r>
  <r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</r>
  <r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</r>
  <r>
    <x v="3941"/>
    <s v="Dr. Mecurio's is an original work of fantasy designed and written for the stage."/>
    <n v="6000"/>
    <n v="195"/>
    <x v="2"/>
    <s v="US"/>
    <s v="USD"/>
    <n v="1425110400"/>
    <n v="1422388822"/>
    <b v="0"/>
    <x v="81"/>
  </r>
  <r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</r>
  <r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</r>
  <r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</r>
  <r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</r>
  <r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</r>
  <r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</r>
  <r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</r>
  <r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</r>
  <r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</r>
  <r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</r>
  <r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</r>
  <r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</r>
  <r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</r>
  <r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</r>
  <r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</r>
  <r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</r>
  <r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</r>
  <r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</r>
  <r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</r>
  <r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</r>
  <r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</r>
  <r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</r>
  <r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</r>
  <r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</r>
  <r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</r>
  <r>
    <x v="3967"/>
    <s v="We're a horror based theatre company in Oklahoma City beginning our first season of shows."/>
    <n v="1000"/>
    <n v="211"/>
    <x v="2"/>
    <s v="US"/>
    <s v="USD"/>
    <n v="1423186634"/>
    <n v="1418002634"/>
    <b v="0"/>
    <x v="22"/>
  </r>
  <r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</r>
  <r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</r>
  <r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</r>
  <r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</r>
  <r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</r>
  <r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</r>
  <r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</r>
  <r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</r>
  <r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x v="63"/>
  </r>
  <r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</r>
  <r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</r>
  <r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</r>
  <r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</r>
  <r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</r>
  <r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</r>
  <r>
    <x v="3982"/>
    <s v="An evening of of stories based both in myth and truth."/>
    <n v="1500"/>
    <n v="32"/>
    <x v="2"/>
    <s v="US"/>
    <s v="USD"/>
    <n v="1440813413"/>
    <n v="1439517413"/>
    <b v="0"/>
    <x v="80"/>
  </r>
  <r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</r>
  <r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</r>
  <r>
    <x v="3985"/>
    <s v="North Texas first actor-driven theatre company needs your help"/>
    <n v="500"/>
    <n v="100"/>
    <x v="2"/>
    <s v="US"/>
    <s v="USD"/>
    <n v="1433086082"/>
    <n v="1430494082"/>
    <b v="0"/>
    <x v="29"/>
  </r>
  <r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</r>
  <r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</r>
  <r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x v="29"/>
  </r>
  <r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</r>
  <r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</r>
  <r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</r>
  <r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</r>
  <r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</r>
  <r>
    <x v="3994"/>
    <s v="An Enticing Trip into the World of Assisted Dying"/>
    <n v="8000"/>
    <n v="10"/>
    <x v="2"/>
    <s v="US"/>
    <s v="USD"/>
    <n v="1462631358"/>
    <n v="1457450958"/>
    <b v="0"/>
    <x v="29"/>
  </r>
  <r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</r>
  <r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</r>
  <r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</r>
  <r>
    <x v="3998"/>
    <s v="Help Launch The Queen Into South Florida!"/>
    <n v="500"/>
    <n v="1"/>
    <x v="2"/>
    <s v="US"/>
    <s v="USD"/>
    <n v="1412740457"/>
    <n v="1410148457"/>
    <b v="0"/>
    <x v="29"/>
  </r>
  <r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</r>
  <r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</r>
  <r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</r>
  <r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</r>
  <r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</r>
  <r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</r>
  <r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</r>
  <r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</r>
  <r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</r>
  <r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</r>
  <r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</r>
  <r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</r>
  <r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</r>
  <r>
    <x v="4011"/>
    <s v="Funding for a production of Time Please at the Brighton Fringe 2017... and beyond."/>
    <n v="1500"/>
    <n v="130"/>
    <x v="2"/>
    <s v="GB"/>
    <s v="GBP"/>
    <n v="1475877108"/>
    <n v="1473285108"/>
    <b v="0"/>
    <x v="80"/>
  </r>
  <r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</r>
  <r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</r>
  <r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</r>
  <r>
    <x v="4015"/>
    <s v="Help us produce a video of the first Original Pronunciation Merchant of Venice."/>
    <n v="18000"/>
    <n v="12521"/>
    <x v="2"/>
    <s v="US"/>
    <s v="USD"/>
    <n v="1422759240"/>
    <n v="1418824867"/>
    <b v="0"/>
    <x v="438"/>
  </r>
  <r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</r>
  <r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</r>
  <r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</r>
  <r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</r>
  <r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</r>
  <r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</r>
  <r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</r>
  <r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</r>
  <r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</r>
  <r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</r>
  <r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</r>
  <r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</r>
  <r>
    <x v="4028"/>
    <s v="&quot;Stories are where you go to look for the truth of your own life.&quot; (Frank Delaney)"/>
    <n v="10000"/>
    <n v="3685"/>
    <x v="2"/>
    <s v="US"/>
    <s v="USD"/>
    <n v="1413925887"/>
    <n v="1411333887"/>
    <b v="0"/>
    <x v="20"/>
  </r>
  <r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</r>
  <r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</r>
  <r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</r>
  <r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x v="81"/>
  </r>
  <r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</r>
  <r>
    <x v="4034"/>
    <s v="A bold, colouful, vibrant play centred around the last remaining monarchy of Africa."/>
    <n v="5000"/>
    <n v="21"/>
    <x v="2"/>
    <s v="GB"/>
    <s v="GBP"/>
    <n v="1473160954"/>
    <n v="1467976954"/>
    <b v="0"/>
    <x v="84"/>
  </r>
  <r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</r>
  <r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</r>
  <r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</r>
  <r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</r>
  <r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</r>
  <r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</r>
  <r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</r>
  <r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</r>
  <r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</r>
  <r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</r>
  <r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</r>
  <r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</r>
  <r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</r>
  <r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</r>
  <r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</r>
  <r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</r>
  <r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</r>
  <r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</r>
  <r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</r>
  <r>
    <x v="4054"/>
    <s v="SKYLAR'S SYNDROME is a tremendous psychodrama by master playwright Gavin Kayner!"/>
    <n v="525"/>
    <n v="0"/>
    <x v="2"/>
    <s v="US"/>
    <s v="USD"/>
    <n v="1461205423"/>
    <n v="1456025023"/>
    <b v="0"/>
    <x v="78"/>
  </r>
  <r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</r>
  <r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</r>
  <r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</r>
  <r>
    <x v="4058"/>
    <s v="A classical/ fantasy version of midsummers done by professionally trained actors in Tulsa!"/>
    <n v="4000"/>
    <n v="27"/>
    <x v="2"/>
    <s v="US"/>
    <s v="USD"/>
    <n v="1407883811"/>
    <n v="1405291811"/>
    <b v="0"/>
    <x v="80"/>
  </r>
  <r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</r>
  <r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</r>
  <r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</r>
  <r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</r>
  <r>
    <x v="4063"/>
    <s v="V-Day Southern Utah University 2015 and Second Studio Players presents: The Vagina Monologues"/>
    <n v="1000"/>
    <n v="165"/>
    <x v="2"/>
    <s v="US"/>
    <s v="USD"/>
    <n v="1425178800"/>
    <n v="1422374420"/>
    <b v="0"/>
    <x v="79"/>
  </r>
  <r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</r>
  <r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</r>
  <r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</r>
  <r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</r>
  <r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</r>
  <r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</r>
  <r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</r>
  <r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</r>
  <r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</r>
  <r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</r>
  <r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</r>
  <r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</r>
  <r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</r>
  <r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</r>
  <r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</r>
  <r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</r>
  <r>
    <x v="4080"/>
    <s v="Comedy Stage Play"/>
    <n v="9600"/>
    <n v="0"/>
    <x v="2"/>
    <s v="US"/>
    <s v="USD"/>
    <n v="1468777786"/>
    <n v="1466185786"/>
    <b v="0"/>
    <x v="78"/>
  </r>
  <r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</r>
  <r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</r>
  <r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</r>
  <r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</r>
  <r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</r>
  <r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</r>
  <r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</r>
  <r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</r>
  <r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</r>
  <r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</r>
  <r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</r>
  <r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</r>
  <r>
    <x v="4093"/>
    <s v="How does war change a family?  A peek into one family's kitchen as their soldier fights in Iraq."/>
    <n v="270"/>
    <n v="0"/>
    <x v="2"/>
    <s v="US"/>
    <s v="USD"/>
    <n v="1414205990"/>
    <n v="1413341990"/>
    <b v="0"/>
    <x v="78"/>
  </r>
  <r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</r>
  <r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</r>
  <r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</r>
  <r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</r>
  <r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</r>
  <r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</r>
  <r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</r>
  <r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</r>
  <r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</r>
  <r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</r>
  <r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</r>
  <r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</r>
  <r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</r>
  <r>
    <x v="4107"/>
    <m/>
    <m/>
    <m/>
    <x v="4"/>
    <m/>
    <m/>
    <m/>
    <m/>
    <m/>
    <x v="5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47A1E-229D-4795-AF09-235211C62198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682270-D3CB-414B-9218-842211431032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B0B09-8254-4B28-AFBB-445A7D7BC0C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name" fld="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F2D358-90C5-47C4-A4B9-345A158D473F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4:C489" firstHeaderRow="1" firstDataRow="1" firstDataCol="1" rowPageCount="1" colPageCount="1"/>
  <pivotFields count="11">
    <pivotField dataField="1" compact="0" outline="0" subtotalTop="0" showAll="0" defaultSubtota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5">
        <item h="1" x="1"/>
        <item h="1" x="2"/>
        <item h="1" x="3"/>
        <item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48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1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59"/>
    </i>
    <i>
      <x v="460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Items count="1">
    <i/>
  </colItems>
  <pageFields count="1">
    <pageField fld="4" hier="-1"/>
  </pageFields>
  <dataFields count="1">
    <dataField name="Count of 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4.4" x14ac:dyDescent="0.3"/>
  <cols>
    <col min="2" max="2" width="38.44140625" style="2" customWidth="1"/>
    <col min="3" max="3" width="40.33203125" style="2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0.33203125" customWidth="1"/>
    <col min="19" max="19" width="12.88671875" customWidth="1"/>
    <col min="20" max="20" width="12.33203125" customWidth="1"/>
  </cols>
  <sheetData>
    <row r="1" spans="1:20" ht="28.8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>E2/D2</f>
        <v>1.3685882352941177</v>
      </c>
      <c r="P2" s="5">
        <f>E2/L2</f>
        <v>63.917582417582416</v>
      </c>
      <c r="Q2" t="str">
        <f>LEFT(N2, SEARCH("/", N2) - 1)</f>
        <v>film &amp; video</v>
      </c>
      <c r="R2" t="str">
        <f>RIGHT(N2, LEN(N2) - SEARCH("/", 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 SEARCH("/", N3) - 1)</f>
        <v>film &amp; video</v>
      </c>
      <c r="R3" t="str">
        <f t="shared" ref="R3:R66" si="3">RIGHT(N3, LEN(N3) - SEARCH("/", 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LEFT(N67, SEARCH("/", N67) - 1)</f>
        <v>film &amp; video</v>
      </c>
      <c r="R67" t="str">
        <f t="shared" ref="R67:R130" si="9">RIGHT(N67, LEN(N67) - SEARCH("/", 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6"/>
        <v>27.02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6"/>
        <v>1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6"/>
        <v>1.046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6"/>
        <v>1.004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6"/>
        <v>1.0625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6"/>
        <v>2.375E-2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ref="O131:O194" si="12">E131/D131</f>
        <v>0</v>
      </c>
      <c r="P131" s="5" t="e">
        <f t="shared" ref="P131:P194" si="13">E131/L131</f>
        <v>#DIV/0!</v>
      </c>
      <c r="Q131" t="str">
        <f t="shared" ref="Q131:Q194" si="14">LEFT(N131, SEARCH("/", N131) - 1)</f>
        <v>film &amp; video</v>
      </c>
      <c r="R131" t="str">
        <f t="shared" ref="R131:R194" si="15">RIGHT(N131, LEN(N131) - SEARCH("/", 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12"/>
        <v>1E-4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12"/>
        <v>1E-4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12"/>
        <v>0.224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12"/>
        <v>5.5E-2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ref="O195:O258" si="18">E195/D195</f>
        <v>0</v>
      </c>
      <c r="P195" s="5" t="e">
        <f t="shared" ref="P195:P258" si="19">E195/L195</f>
        <v>#DIV/0!</v>
      </c>
      <c r="Q195" t="str">
        <f t="shared" ref="Q195:Q258" si="20">LEFT(N195, SEARCH("/", N195) - 1)</f>
        <v>film &amp; video</v>
      </c>
      <c r="R195" t="str">
        <f t="shared" ref="R195:R258" si="21">RIGHT(N195, LEN(N195) - SEARCH("/", 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8"/>
        <v>0.1048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8"/>
        <v>1.116E-2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8"/>
        <v>0.2984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ref="O259:O322" si="24">E259/D259</f>
        <v>1.0672648571428571</v>
      </c>
      <c r="P259" s="5">
        <f t="shared" ref="P259:P322" si="25">E259/L259</f>
        <v>66.70405357142856</v>
      </c>
      <c r="Q259" t="str">
        <f t="shared" ref="Q259:Q322" si="26">LEFT(N259, SEARCH("/", N259) - 1)</f>
        <v>film &amp; video</v>
      </c>
      <c r="R259" t="str">
        <f t="shared" ref="R259:R322" si="27">RIGHT(N259, LEN(N259) - SEARCH("/", 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ref="O323:O386" si="30">E323/D323</f>
        <v>1.0266285714285714</v>
      </c>
      <c r="P323" s="5">
        <f t="shared" ref="P323:P386" si="31">E323/L323</f>
        <v>106.62314540059347</v>
      </c>
      <c r="Q323" t="str">
        <f t="shared" ref="Q323:Q386" si="32">LEFT(N323, SEARCH("/", N323) - 1)</f>
        <v>film &amp; video</v>
      </c>
      <c r="R323" t="str">
        <f t="shared" ref="R323:R386" si="33">RIGHT(N323, LEN(N323) - SEARCH("/", 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ref="O387:O450" si="36">E387/D387</f>
        <v>1.05982</v>
      </c>
      <c r="P387" s="5">
        <f t="shared" ref="P387:P450" si="37">E387/L387</f>
        <v>111.79535864978902</v>
      </c>
      <c r="Q387" t="str">
        <f t="shared" ref="Q387:Q450" si="38">LEFT(N387, SEARCH("/", N387) - 1)</f>
        <v>film &amp; video</v>
      </c>
      <c r="R387" t="str">
        <f t="shared" ref="R387:R450" si="39">RIGHT(N387, LEN(N387) - SEARCH("/", 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36"/>
        <v>1.2E-4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36"/>
        <v>2.4E-2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36"/>
        <v>0.05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36"/>
        <v>1E-3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36"/>
        <v>1E-3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ref="O451:O514" si="42">E451/D451</f>
        <v>2.2499999999999999E-2</v>
      </c>
      <c r="P451" s="5">
        <f t="shared" ref="P451:P514" si="43">E451/L451</f>
        <v>9</v>
      </c>
      <c r="Q451" t="str">
        <f t="shared" ref="Q451:Q514" si="44">LEFT(N451, SEARCH("/", N451) - 1)</f>
        <v>film &amp; video</v>
      </c>
      <c r="R451" t="str">
        <f t="shared" ref="R451:R514" si="45">RIGHT(N451, LEN(N451) - SEARCH("/", 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42"/>
        <v>7.6E-3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42"/>
        <v>2.87E-2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42"/>
        <v>0.3256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42"/>
        <v>1E-3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42"/>
        <v>1.15E-2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42"/>
        <v>1.25E-3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42"/>
        <v>2E-3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ref="O515:O578" si="48">E515/D515</f>
        <v>0.13924</v>
      </c>
      <c r="P515" s="5">
        <f t="shared" ref="P515:P578" si="49">E515/L515</f>
        <v>102.38235294117646</v>
      </c>
      <c r="Q515" t="str">
        <f t="shared" ref="Q515:Q578" si="50">LEFT(N515, SEARCH("/", N515) - 1)</f>
        <v>film &amp; video</v>
      </c>
      <c r="R515" t="str">
        <f t="shared" ref="R515:R578" si="51">RIGHT(N515, LEN(N515) - SEARCH("/", 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48"/>
        <v>1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48"/>
        <v>1.2E-2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48"/>
        <v>1.2E-4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ref="O579:O642" si="54">E579/D579</f>
        <v>2E-3</v>
      </c>
      <c r="P579" s="5">
        <f t="shared" ref="P579:P642" si="55">E579/L579</f>
        <v>10</v>
      </c>
      <c r="Q579" t="str">
        <f t="shared" ref="Q579:Q642" si="56">LEFT(N579, SEARCH("/", N579) - 1)</f>
        <v>technology</v>
      </c>
      <c r="R579" t="str">
        <f t="shared" ref="R579:R642" si="57">RIGHT(N579, LEN(N579) - SEARCH("/", 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54"/>
        <v>1.12E-4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54"/>
        <v>6.2E-4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54"/>
        <v>2E-3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54"/>
        <v>1.044E-2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54"/>
        <v>0.1245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54"/>
        <v>2E-3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ref="O643:O706" si="60">E643/D643</f>
        <v>1.1916249999999999</v>
      </c>
      <c r="P643" s="5">
        <f t="shared" ref="P643:P706" si="61">E643/L643</f>
        <v>151.31746031746033</v>
      </c>
      <c r="Q643" t="str">
        <f t="shared" ref="Q643:Q706" si="62">LEFT(N643, SEARCH("/", N643) - 1)</f>
        <v>technology</v>
      </c>
      <c r="R643" t="str">
        <f t="shared" ref="R643:R706" si="63">RIGHT(N643, LEN(N643) - SEARCH("/", 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60"/>
        <v>1.06E-3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ref="O707:O770" si="66">E707/D707</f>
        <v>9.7699999999999992E-3</v>
      </c>
      <c r="P707" s="5">
        <f t="shared" ref="P707:P770" si="67">E707/L707</f>
        <v>195.4</v>
      </c>
      <c r="Q707" t="str">
        <f t="shared" ref="Q707:Q770" si="68">LEFT(N707, SEARCH("/", N707) - 1)</f>
        <v>technology</v>
      </c>
      <c r="R707" t="str">
        <f t="shared" ref="R707:R770" si="69">RIGHT(N707, LEN(N707) - SEARCH("/", 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66"/>
        <v>1.3065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ref="O771:O834" si="72">E771/D771</f>
        <v>0.41399999999999998</v>
      </c>
      <c r="P771" s="5">
        <f t="shared" ref="P771:P834" si="73">E771/L771</f>
        <v>31.846153846153847</v>
      </c>
      <c r="Q771" t="str">
        <f t="shared" ref="Q771:Q834" si="74">LEFT(N771, SEARCH("/", N771) - 1)</f>
        <v>publishing</v>
      </c>
      <c r="R771" t="str">
        <f t="shared" ref="R771:R834" si="75">RIGHT(N771, LEN(N771) - SEARCH("/", 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72"/>
        <v>1.04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72"/>
        <v>1.0249999999999999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72"/>
        <v>2.03505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72"/>
        <v>1.0002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72"/>
        <v>1.5213333333333334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72"/>
        <v>1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72"/>
        <v>1.05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72"/>
        <v>1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72"/>
        <v>1.03775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72"/>
        <v>1.05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72"/>
        <v>1.04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72"/>
        <v>1.07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72"/>
        <v>1.1512214285714286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72"/>
        <v>1.3405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72"/>
        <v>1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72"/>
        <v>1.07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72"/>
        <v>1.04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72"/>
        <v>2.3333333333333335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ref="O835:O898" si="78">E835/D835</f>
        <v>1.0166666666666666</v>
      </c>
      <c r="P835" s="5">
        <f t="shared" ref="P835:P898" si="79">E835/L835</f>
        <v>148.78048780487805</v>
      </c>
      <c r="Q835" t="str">
        <f t="shared" ref="Q835:Q898" si="80">LEFT(N835, SEARCH("/", N835) - 1)</f>
        <v>music</v>
      </c>
      <c r="R835" t="str">
        <f t="shared" ref="R835:R898" si="81">RIGHT(N835, LEN(N835) - SEARCH("/", 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78"/>
        <v>1.3101818181818181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78"/>
        <v>1.1725000000000001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78"/>
        <v>1.218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78"/>
        <v>1.454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78"/>
        <v>1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78"/>
        <v>1.3045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78"/>
        <v>4.4999999999999998E-2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78"/>
        <v>0.2402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78"/>
        <v>1.1111111111111111E-3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78"/>
        <v>1.2857142857142857E-2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78"/>
        <v>8.0000000000000002E-3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78"/>
        <v>0.4002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78"/>
        <v>0.75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78"/>
        <v>0.41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78"/>
        <v>7.1999999999999995E-2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si="78"/>
        <v>0.4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ref="O899:O962" si="84">E899/D899</f>
        <v>0</v>
      </c>
      <c r="P899" s="5" t="e">
        <f t="shared" ref="P899:P962" si="85">E899/L899</f>
        <v>#DIV/0!</v>
      </c>
      <c r="Q899" t="str">
        <f t="shared" ref="Q899:Q962" si="86">LEFT(N899, SEARCH("/", N899) - 1)</f>
        <v>music</v>
      </c>
      <c r="R899" t="str">
        <f t="shared" ref="R899:R962" si="87">RIGHT(N899, LEN(N899) - SEARCH("/", 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84"/>
        <v>2.8000000000000001E-2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84"/>
        <v>0.37333333333333335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84"/>
        <v>3.0000000000000001E-3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84"/>
        <v>3.2000000000000001E-2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84"/>
        <v>3.2500000000000001E-2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84"/>
        <v>0.22363636363636363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84"/>
        <v>8.5714285714285719E-3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84"/>
        <v>6.0000000000000001E-3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84"/>
        <v>5.0000000000000001E-3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84"/>
        <v>0.309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84"/>
        <v>2.1999999999999999E-2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84"/>
        <v>0.109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84"/>
        <v>2.6666666666666668E-2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84"/>
        <v>0.10862068965517241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84"/>
        <v>0.38333333333333336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84"/>
        <v>1.4285714285714285E-2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84"/>
        <v>1.1428571428571429E-2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84"/>
        <v>3.5714285714285713E-3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84"/>
        <v>1.4545454545454545E-2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ref="O963:O1026" si="90">E963/D963</f>
        <v>0.42188421052631581</v>
      </c>
      <c r="P963" s="5">
        <f t="shared" ref="P963:P1026" si="91">E963/L963</f>
        <v>364.35454545454547</v>
      </c>
      <c r="Q963" t="str">
        <f t="shared" ref="Q963:Q1026" si="92">LEFT(N963, SEARCH("/", N963) - 1)</f>
        <v>technology</v>
      </c>
      <c r="R963" t="str">
        <f t="shared" ref="R963:R1026" si="93">RIGHT(N963, LEN(N963) - SEARCH("/", 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90"/>
        <v>1.325E-2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90"/>
        <v>0.4592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90"/>
        <v>0.1313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ref="O1027:O1090" si="96">E1027/D1027</f>
        <v>1.099283142857143</v>
      </c>
      <c r="P1027" s="5">
        <f t="shared" ref="P1027:P1090" si="97">E1027/L1027</f>
        <v>71.848571428571432</v>
      </c>
      <c r="Q1027" t="str">
        <f t="shared" ref="Q1027:Q1090" si="98">LEFT(N1027, SEARCH("/", N1027) - 1)</f>
        <v>music</v>
      </c>
      <c r="R1027" t="str">
        <f t="shared" ref="R1027:R1090" si="99">RIGHT(N1027, LEN(N1027) - SEARCH("/", 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96"/>
        <v>2.7E-2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96"/>
        <v>1.5E-3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ref="O1091:O1154" si="102">E1091/D1091</f>
        <v>7.8266666666666665E-2</v>
      </c>
      <c r="P1091" s="5">
        <f t="shared" ref="P1091:P1154" si="103">E1091/L1091</f>
        <v>23.959183673469386</v>
      </c>
      <c r="Q1091" t="str">
        <f t="shared" ref="Q1091:Q1154" si="104">LEFT(N1091, SEARCH("/", N1091) - 1)</f>
        <v>games</v>
      </c>
      <c r="R1091" t="str">
        <f t="shared" ref="R1091:R1154" si="105">RIGHT(N1091, LEN(N1091) - SEARCH("/", 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102"/>
        <v>0.125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102"/>
        <v>1.325E-3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102"/>
        <v>1.16E-4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102"/>
        <v>1E-3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102"/>
        <v>1.25E-3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102"/>
        <v>1.5E-3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102"/>
        <v>0.1008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ref="O1155:O1218" si="108">E1155/D1155</f>
        <v>6.2500000000000003E-3</v>
      </c>
      <c r="P1155" s="5">
        <f t="shared" ref="P1155:P1218" si="109">E1155/L1155</f>
        <v>50</v>
      </c>
      <c r="Q1155" t="str">
        <f t="shared" ref="Q1155:Q1218" si="110">LEFT(N1155, SEARCH("/", N1155) - 1)</f>
        <v>food</v>
      </c>
      <c r="R1155" t="str">
        <f t="shared" ref="R1155:R1218" si="111">RIGHT(N1155, LEN(N1155) - SEARCH("/", 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108"/>
        <v>1E-3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ref="O1219:O1282" si="114">E1219/D1219</f>
        <v>1.026</v>
      </c>
      <c r="P1219" s="5">
        <f t="shared" ref="P1219:P1282" si="115">E1219/L1219</f>
        <v>148.57377049180329</v>
      </c>
      <c r="Q1219" t="str">
        <f t="shared" ref="Q1219:Q1282" si="116">LEFT(N1219, SEARCH("/", N1219) - 1)</f>
        <v>photography</v>
      </c>
      <c r="R1219" t="str">
        <f t="shared" ref="R1219:R1282" si="117">RIGHT(N1219, LEN(N1219) - SEARCH("/", 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ref="O1283:O1346" si="120">E1283/D1283</f>
        <v>1.1071428571428572</v>
      </c>
      <c r="P1283" s="5">
        <f t="shared" ref="P1283:P1346" si="121">E1283/L1283</f>
        <v>104.72972972972973</v>
      </c>
      <c r="Q1283" t="str">
        <f t="shared" ref="Q1283:Q1346" si="122">LEFT(N1283, SEARCH("/", N1283) - 1)</f>
        <v>music</v>
      </c>
      <c r="R1283" t="str">
        <f t="shared" ref="R1283:R1346" si="123">RIGHT(N1283, LEN(N1283) - SEARCH("/", 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120"/>
        <v>2.42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120"/>
        <v>1.24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120"/>
        <v>1.35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120"/>
        <v>0.1976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120"/>
        <v>2E-3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ref="O1347:O1410" si="126">E1347/D1347</f>
        <v>1.25</v>
      </c>
      <c r="P1347" s="5">
        <f t="shared" ref="P1347:P1410" si="127">E1347/L1347</f>
        <v>53.571428571428569</v>
      </c>
      <c r="Q1347" t="str">
        <f t="shared" ref="Q1347:Q1410" si="128">LEFT(N1347, SEARCH("/", N1347) - 1)</f>
        <v>publishing</v>
      </c>
      <c r="R1347" t="str">
        <f t="shared" ref="R1347:R1410" si="129">RIGHT(N1347, LEN(N1347) - SEARCH("/", 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126"/>
        <v>1.091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126"/>
        <v>1.24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126"/>
        <v>4.24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126"/>
        <v>2.1875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126"/>
        <v>1.25E-3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ref="O1411:O1474" si="132">E1411/D1411</f>
        <v>0</v>
      </c>
      <c r="P1411" s="5" t="e">
        <f t="shared" ref="P1411:P1474" si="133">E1411/L1411</f>
        <v>#DIV/0!</v>
      </c>
      <c r="Q1411" t="str">
        <f t="shared" ref="Q1411:Q1474" si="134">LEFT(N1411, SEARCH("/", N1411) - 1)</f>
        <v>publishing</v>
      </c>
      <c r="R1411" t="str">
        <f t="shared" ref="R1411:R1474" si="135">RIGHT(N1411, LEN(N1411) - SEARCH("/", 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132"/>
        <v>2E-3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132"/>
        <v>2E-3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132"/>
        <v>1E-3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132"/>
        <v>1E-3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132"/>
        <v>0.105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132"/>
        <v>1.1508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ref="O1475:O1538" si="138">E1475/D1475</f>
        <v>1.20516</v>
      </c>
      <c r="P1475" s="5">
        <f t="shared" ref="P1475:P1538" si="139">E1475/L1475</f>
        <v>38.462553191489363</v>
      </c>
      <c r="Q1475" t="str">
        <f t="shared" ref="Q1475:Q1538" si="140">LEFT(N1475, SEARCH("/", N1475) - 1)</f>
        <v>publishing</v>
      </c>
      <c r="R1475" t="str">
        <f t="shared" ref="R1475:R1538" si="141">RIGHT(N1475, LEN(N1475) - SEARCH("/", 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138"/>
        <v>1E-3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138"/>
        <v>2.4E-2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138"/>
        <v>1.9E-2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ref="O1539:O1602" si="144">E1539/D1539</f>
        <v>1.7989999999999999</v>
      </c>
      <c r="P1539" s="5">
        <f t="shared" ref="P1539:P1602" si="145">E1539/L1539</f>
        <v>96.375</v>
      </c>
      <c r="Q1539" t="str">
        <f t="shared" ref="Q1539:Q1602" si="146">LEFT(N1539, SEARCH("/", N1539) - 1)</f>
        <v>photography</v>
      </c>
      <c r="R1539" t="str">
        <f t="shared" ref="R1539:R1602" si="147">RIGHT(N1539, LEN(N1539) - SEARCH("/", 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144"/>
        <v>1E-3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144"/>
        <v>2.8E-3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144"/>
        <v>1.25E-3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ref="O1603:O1666" si="150">E1603/D1603</f>
        <v>1.082492</v>
      </c>
      <c r="P1603" s="5">
        <f t="shared" ref="P1603:P1666" si="151">E1603/L1603</f>
        <v>48.325535714285714</v>
      </c>
      <c r="Q1603" t="str">
        <f t="shared" ref="Q1603:Q1666" si="152">LEFT(N1603, SEARCH("/", N1603) - 1)</f>
        <v>music</v>
      </c>
      <c r="R1603" t="str">
        <f t="shared" ref="R1603:R1666" si="153">RIGHT(N1603, LEN(N1603) - SEARCH("/", 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50"/>
        <v>1.18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50"/>
        <v>1.00925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50"/>
        <v>1.038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50"/>
        <v>1.014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50"/>
        <v>1.095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50"/>
        <v>1.4155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50"/>
        <v>1.08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ref="O1667:O1730" si="156">E1667/D1667</f>
        <v>1.1945714285714286</v>
      </c>
      <c r="P1667" s="5">
        <f t="shared" ref="P1667:P1730" si="157">E1667/L1667</f>
        <v>44.956989247311824</v>
      </c>
      <c r="Q1667" t="str">
        <f t="shared" ref="Q1667:Q1730" si="158">LEFT(N1667, SEARCH("/", N1667) - 1)</f>
        <v>music</v>
      </c>
      <c r="R1667" t="str">
        <f t="shared" ref="R1667:R1730" si="159">RIGHT(N1667, LEN(N1667) - SEARCH("/", 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56"/>
        <v>1.3975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56"/>
        <v>1.75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56"/>
        <v>1.175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56"/>
        <v>0.105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ref="O1731:O1794" si="162">E1731/D1731</f>
        <v>0</v>
      </c>
      <c r="P1731" s="5" t="e">
        <f t="shared" ref="P1731:P1794" si="163">E1731/L1731</f>
        <v>#DIV/0!</v>
      </c>
      <c r="Q1731" t="str">
        <f t="shared" ref="Q1731:Q1794" si="164">LEFT(N1731, SEARCH("/", N1731) - 1)</f>
        <v>music</v>
      </c>
      <c r="R1731" t="str">
        <f t="shared" ref="R1731:R1794" si="165">RIGHT(N1731, LEN(N1731) - SEARCH("/", 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62"/>
        <v>1E-3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62"/>
        <v>1.2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62"/>
        <v>8.85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ref="O1795:O1858" si="168">E1795/D1795</f>
        <v>1.3333333333333334E-2</v>
      </c>
      <c r="P1795" s="5">
        <f t="shared" ref="P1795:P1858" si="169">E1795/L1795</f>
        <v>20</v>
      </c>
      <c r="Q1795" t="str">
        <f t="shared" ref="Q1795:Q1858" si="170">LEFT(N1795, SEARCH("/", N1795) - 1)</f>
        <v>photography</v>
      </c>
      <c r="R1795" t="str">
        <f t="shared" ref="R1795:R1858" si="171">RIGHT(N1795, LEN(N1795) - SEARCH("/", 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68"/>
        <v>0.1106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68"/>
        <v>1.0505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68"/>
        <v>2.625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68"/>
        <v>1.014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ref="O1859:O1922" si="174">E1859/D1859</f>
        <v>1</v>
      </c>
      <c r="P1859" s="5">
        <f t="shared" ref="P1859:P1922" si="175">E1859/L1859</f>
        <v>136.36363636363637</v>
      </c>
      <c r="Q1859" t="str">
        <f t="shared" ref="Q1859:Q1922" si="176">LEFT(N1859, SEARCH("/", N1859) - 1)</f>
        <v>music</v>
      </c>
      <c r="R1859" t="str">
        <f t="shared" ref="R1859:R1922" si="177">RIGHT(N1859, LEN(N1859) - SEARCH("/", 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74"/>
        <v>1.145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74"/>
        <v>1.2E-2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74"/>
        <v>1E-3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74"/>
        <v>1.6E-2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ref="O1923:O1986" si="180">E1923/D1923</f>
        <v>1.3680000000000001</v>
      </c>
      <c r="P1923" s="5">
        <f t="shared" ref="P1923:P1986" si="181">E1923/L1923</f>
        <v>54</v>
      </c>
      <c r="Q1923" t="str">
        <f t="shared" ref="Q1923:Q1986" si="182">LEFT(N1923, SEARCH("/", N1923) - 1)</f>
        <v>music</v>
      </c>
      <c r="R1923" t="str">
        <f t="shared" ref="R1923:R1986" si="183">RIGHT(N1923, LEN(N1923) - SEARCH("/", 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80"/>
        <v>1.1555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80"/>
        <v>1.003125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80"/>
        <v>1.107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ref="O1987:O2050" si="186">E1987/D1987</f>
        <v>3.1875000000000001E-2</v>
      </c>
      <c r="P1987" s="5">
        <f t="shared" ref="P1987:P2050" si="187">E1987/L1987</f>
        <v>12.75</v>
      </c>
      <c r="Q1987" t="str">
        <f t="shared" ref="Q1987:Q2050" si="188">LEFT(N1987, SEARCH("/", N1987) - 1)</f>
        <v>photography</v>
      </c>
      <c r="R1987" t="str">
        <f t="shared" ref="R1987:R2050" si="189">RIGHT(N1987, LEN(N1987) - SEARCH("/", 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86"/>
        <v>7.8E-2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86"/>
        <v>0.125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ref="O2051:O2114" si="192">E2051/D2051</f>
        <v>1.2019070000000001</v>
      </c>
      <c r="P2051" s="5">
        <f t="shared" ref="P2051:P2114" si="193">E2051/L2051</f>
        <v>80.991037735849048</v>
      </c>
      <c r="Q2051" t="str">
        <f t="shared" ref="Q2051:Q2114" si="194">LEFT(N2051, SEARCH("/", N2051) - 1)</f>
        <v>technology</v>
      </c>
      <c r="R2051" t="str">
        <f t="shared" ref="R2051:R2114" si="195">RIGHT(N2051, LEN(N2051) - SEARCH("/", 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92"/>
        <v>1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ref="O2115:O2178" si="198">E2115/D2115</f>
        <v>1.0485714285714285</v>
      </c>
      <c r="P2115" s="5">
        <f t="shared" ref="P2115:P2178" si="199">E2115/L2115</f>
        <v>68.598130841121488</v>
      </c>
      <c r="Q2115" t="str">
        <f t="shared" ref="Q2115:Q2178" si="200">LEFT(N2115, SEARCH("/", N2115) - 1)</f>
        <v>music</v>
      </c>
      <c r="R2115" t="str">
        <f t="shared" ref="R2115:R2178" si="201">RIGHT(N2115, LEN(N2115) - SEARCH("/", 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98"/>
        <v>0.1125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98"/>
        <v>2.3E-2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98"/>
        <v>1.466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98"/>
        <v>1.2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98"/>
        <v>1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ref="O2179:O2242" si="204">E2179/D2179</f>
        <v>1.0012000000000001</v>
      </c>
      <c r="P2179" s="5">
        <f t="shared" ref="P2179:P2242" si="205">E2179/L2179</f>
        <v>65.868421052631575</v>
      </c>
      <c r="Q2179" t="str">
        <f t="shared" ref="Q2179:Q2242" si="206">LEFT(N2179, SEARCH("/", N2179) - 1)</f>
        <v>music</v>
      </c>
      <c r="R2179" t="str">
        <f t="shared" ref="R2179:R2242" si="207">RIGHT(N2179, LEN(N2179) - SEARCH("/", 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204"/>
        <v>1.956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ref="O2243:O2306" si="210">E2243/D2243</f>
        <v>8.0640000000000001</v>
      </c>
      <c r="P2243" s="5">
        <f t="shared" ref="P2243:P2306" si="211">E2243/L2243</f>
        <v>49.472392638036808</v>
      </c>
      <c r="Q2243" t="str">
        <f t="shared" ref="Q2243:Q2306" si="212">LEFT(N2243, SEARCH("/", N2243) - 1)</f>
        <v>games</v>
      </c>
      <c r="R2243" t="str">
        <f t="shared" ref="R2243:R2306" si="213">RIGHT(N2243, LEN(N2243) - SEARCH("/", 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210"/>
        <v>1.538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ref="O2307:O2370" si="216">E2307/D2307</f>
        <v>1.0122777777777778</v>
      </c>
      <c r="P2307" s="5">
        <f t="shared" ref="P2307:P2370" si="217">E2307/L2307</f>
        <v>109.10778443113773</v>
      </c>
      <c r="Q2307" t="str">
        <f t="shared" ref="Q2307:Q2370" si="218">LEFT(N2307, SEARCH("/", N2307) - 1)</f>
        <v>music</v>
      </c>
      <c r="R2307" t="str">
        <f t="shared" ref="R2307:R2370" si="219">RIGHT(N2307, LEN(N2307) - SEARCH("/", 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216"/>
        <v>1.026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216"/>
        <v>1E-3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216"/>
        <v>6.875E-3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ref="O2371:O2434" si="222">E2371/D2371</f>
        <v>0</v>
      </c>
      <c r="P2371" s="5" t="e">
        <f t="shared" ref="P2371:P2434" si="223">E2371/L2371</f>
        <v>#DIV/0!</v>
      </c>
      <c r="Q2371" t="str">
        <f t="shared" ref="Q2371:Q2434" si="224">LEFT(N2371, SEARCH("/", N2371) - 1)</f>
        <v>technology</v>
      </c>
      <c r="R2371" t="str">
        <f t="shared" ref="R2371:R2434" si="225">RIGHT(N2371, LEN(N2371) - SEARCH("/", 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222"/>
        <v>1.25E-3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222"/>
        <v>2E-3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222"/>
        <v>2E-3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222"/>
        <v>2E-3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ref="O2435:O2498" si="228">E2435/D2435</f>
        <v>0</v>
      </c>
      <c r="P2435" s="5" t="e">
        <f t="shared" ref="P2435:P2498" si="229">E2435/L2435</f>
        <v>#DIV/0!</v>
      </c>
      <c r="Q2435" t="str">
        <f t="shared" ref="Q2435:Q2498" si="230">LEFT(N2435, SEARCH("/", N2435) - 1)</f>
        <v>food</v>
      </c>
      <c r="R2435" t="str">
        <f t="shared" ref="R2435:R2498" si="231">RIGHT(N2435, LEN(N2435) - SEARCH("/", 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228"/>
        <v>2E-3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228"/>
        <v>1.335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228"/>
        <v>1.82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228"/>
        <v>1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228"/>
        <v>1.214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228"/>
        <v>1.032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ref="O2499:O2562" si="234">E2499/D2499</f>
        <v>1.127715</v>
      </c>
      <c r="P2499" s="5">
        <f t="shared" ref="P2499:P2562" si="235">E2499/L2499</f>
        <v>80.551071428571419</v>
      </c>
      <c r="Q2499" t="str">
        <f t="shared" ref="Q2499:Q2562" si="236">LEFT(N2499, SEARCH("/", N2499) - 1)</f>
        <v>music</v>
      </c>
      <c r="R2499" t="str">
        <f t="shared" ref="R2499:R2562" si="237">RIGHT(N2499, LEN(N2499) - SEARCH("/", 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234"/>
        <v>1.056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234"/>
        <v>1.5E-3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234"/>
        <v>0.186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234"/>
        <v>1.00325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234"/>
        <v>1.1125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ref="O2563:O2626" si="240">E2563/D2563</f>
        <v>0</v>
      </c>
      <c r="P2563" s="5" t="e">
        <f t="shared" ref="P2563:P2626" si="241">E2563/L2563</f>
        <v>#DIV/0!</v>
      </c>
      <c r="Q2563" t="str">
        <f t="shared" ref="Q2563:Q2626" si="242">LEFT(N2563, SEARCH("/", N2563) - 1)</f>
        <v>food</v>
      </c>
      <c r="R2563" t="str">
        <f t="shared" ref="R2563:R2626" si="243">RIGHT(N2563, LEN(N2563) - SEARCH("/", 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240"/>
        <v>1E-4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240"/>
        <v>1.02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ref="O2627:O2690" si="246">E2627/D2627</f>
        <v>9.56</v>
      </c>
      <c r="P2627" s="5">
        <f t="shared" ref="P2627:P2690" si="247">E2627/L2627</f>
        <v>27.576923076923077</v>
      </c>
      <c r="Q2627" t="str">
        <f t="shared" ref="Q2627:Q2690" si="248">LEFT(N2627, SEARCH("/", N2627) - 1)</f>
        <v>technology</v>
      </c>
      <c r="R2627" t="str">
        <f t="shared" ref="R2627:R2690" si="249">RIGHT(N2627, LEN(N2627) - SEARCH("/", 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246"/>
        <v>1.873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246"/>
        <v>1.44E-2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246"/>
        <v>9.5E-4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246"/>
        <v>1.25125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246"/>
        <v>3.3E-3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246"/>
        <v>6.875E-3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ref="O2691:O2754" si="252">E2691/D2691</f>
        <v>2.8571428571428571E-5</v>
      </c>
      <c r="P2691" s="5">
        <f t="shared" ref="P2691:P2754" si="253">E2691/L2691</f>
        <v>1</v>
      </c>
      <c r="Q2691" t="str">
        <f t="shared" ref="Q2691:Q2754" si="254">LEFT(N2691, SEARCH("/", N2691) - 1)</f>
        <v>food</v>
      </c>
      <c r="R2691" t="str">
        <f t="shared" ref="R2691:R2754" si="255">RIGHT(N2691, LEN(N2691) - SEARCH("/", 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252"/>
        <v>1.06E-2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ref="O2755:O2818" si="258">E2755/D2755</f>
        <v>0.19</v>
      </c>
      <c r="P2755" s="5">
        <f t="shared" ref="P2755:P2818" si="259">E2755/L2755</f>
        <v>47.5</v>
      </c>
      <c r="Q2755" t="str">
        <f t="shared" ref="Q2755:Q2818" si="260">LEFT(N2755, SEARCH("/", N2755) - 1)</f>
        <v>publishing</v>
      </c>
      <c r="R2755" t="str">
        <f t="shared" ref="R2755:R2818" si="261">RIGHT(N2755, LEN(N2755) - SEARCH("/", 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258"/>
        <v>0.105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258"/>
        <v>1.125E-2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258"/>
        <v>2.12E-2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258"/>
        <v>1.0528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258"/>
        <v>1.155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258"/>
        <v>1.121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ref="O2819:O2882" si="264">E2819/D2819</f>
        <v>1.3</v>
      </c>
      <c r="P2819" s="5">
        <f t="shared" ref="P2819:P2882" si="265">E2819/L2819</f>
        <v>23.636363636363637</v>
      </c>
      <c r="Q2819" t="str">
        <f t="shared" ref="Q2819:Q2882" si="266">LEFT(N2819, SEARCH("/", N2819) - 1)</f>
        <v>theater</v>
      </c>
      <c r="R2819" t="str">
        <f t="shared" ref="R2819:R2882" si="267">RIGHT(N2819, LEN(N2819) - SEARCH("/", 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264"/>
        <v>1.36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264"/>
        <v>0.2016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ref="O2883:O2946" si="270">E2883/D2883</f>
        <v>0</v>
      </c>
      <c r="P2883" s="5" t="e">
        <f t="shared" ref="P2883:P2946" si="271">E2883/L2883</f>
        <v>#DIV/0!</v>
      </c>
      <c r="Q2883" t="str">
        <f t="shared" ref="Q2883:Q2946" si="272">LEFT(N2883, SEARCH("/", N2883) - 1)</f>
        <v>theater</v>
      </c>
      <c r="R2883" t="str">
        <f t="shared" ref="R2883:R2946" si="273">RIGHT(N2883, LEN(N2883) - SEARCH("/", 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270"/>
        <v>0.1908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270"/>
        <v>0.05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270"/>
        <v>2.75E-2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ref="O2947:O3010" si="276">E2947/D2947</f>
        <v>0</v>
      </c>
      <c r="P2947" s="5" t="e">
        <f t="shared" ref="P2947:P3010" si="277">E2947/L2947</f>
        <v>#DIV/0!</v>
      </c>
      <c r="Q2947" t="str">
        <f t="shared" ref="Q2947:Q3010" si="278">LEFT(N2947, SEARCH("/", N2947) - 1)</f>
        <v>theater</v>
      </c>
      <c r="R2947" t="str">
        <f t="shared" ref="R2947:R3010" si="279">RIGHT(N2947, LEN(N2947) - SEARCH("/", 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276"/>
        <v>1E-3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276"/>
        <v>1.218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276"/>
        <v>1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ref="O3011:O3074" si="282">E3011/D3011</f>
        <v>1.19756</v>
      </c>
      <c r="P3011" s="5">
        <f t="shared" ref="P3011:P3074" si="283">E3011/L3011</f>
        <v>233.8984375</v>
      </c>
      <c r="Q3011" t="str">
        <f t="shared" ref="Q3011:Q3074" si="284">LEFT(N3011, SEARCH("/", N3011) - 1)</f>
        <v>theater</v>
      </c>
      <c r="R3011" t="str">
        <f t="shared" ref="R3011:R3074" si="285">RIGHT(N3011, LEN(N3011) - SEARCH("/", 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282"/>
        <v>1.3144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282"/>
        <v>1.272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282"/>
        <v>1.49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282"/>
        <v>1.5E-3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ref="O3075:O3138" si="288">E3075/D3075</f>
        <v>2.3035714285714285E-4</v>
      </c>
      <c r="P3075" s="5">
        <f t="shared" ref="P3075:P3138" si="289">E3075/L3075</f>
        <v>92.142857142857139</v>
      </c>
      <c r="Q3075" t="str">
        <f t="shared" ref="Q3075:Q3138" si="290">LEFT(N3075, SEARCH("/", N3075) - 1)</f>
        <v>theater</v>
      </c>
      <c r="R3075" t="str">
        <f t="shared" ref="R3075:R3138" si="291">RIGHT(N3075, LEN(N3075) - SEARCH("/", 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288"/>
        <v>1E-3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288"/>
        <v>1.08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ref="O3139:O3202" si="294">E3139/D3139</f>
        <v>3.3333333333333333E-2</v>
      </c>
      <c r="P3139" s="5">
        <f t="shared" ref="P3139:P3202" si="295">E3139/L3139</f>
        <v>50</v>
      </c>
      <c r="Q3139" t="str">
        <f t="shared" ref="Q3139:Q3202" si="296">LEFT(N3139, SEARCH("/", N3139) - 1)</f>
        <v>theater</v>
      </c>
      <c r="R3139" t="str">
        <f t="shared" ref="R3139:R3202" si="297">RIGHT(N3139, LEN(N3139) - SEARCH("/", 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294"/>
        <v>0.105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294"/>
        <v>1.030125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294"/>
        <v>0.1145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ref="O3203:O3266" si="300">E3203/D3203</f>
        <v>1.2500000000000001E-2</v>
      </c>
      <c r="P3203" s="5">
        <f t="shared" ref="P3203:P3266" si="301">E3203/L3203</f>
        <v>12.5</v>
      </c>
      <c r="Q3203" t="str">
        <f t="shared" ref="Q3203:Q3266" si="302">LEFT(N3203, SEARCH("/", N3203) - 1)</f>
        <v>theater</v>
      </c>
      <c r="R3203" t="str">
        <f t="shared" ref="R3203:R3266" si="303">RIGHT(N3203, LEN(N3203) - SEARCH("/", 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300"/>
        <v>1.61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ref="O3267:O3330" si="306">E3267/D3267</f>
        <v>1.64</v>
      </c>
      <c r="P3267" s="5">
        <f t="shared" ref="P3267:P3330" si="307">E3267/L3267</f>
        <v>70.285714285714292</v>
      </c>
      <c r="Q3267" t="str">
        <f t="shared" ref="Q3267:Q3330" si="308">LEFT(N3267, SEARCH("/", N3267) - 1)</f>
        <v>theater</v>
      </c>
      <c r="R3267" t="str">
        <f t="shared" ref="R3267:R3330" si="309">RIGHT(N3267, LEN(N3267) - SEARCH("/", 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306"/>
        <v>1.016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306"/>
        <v>1.0004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306"/>
        <v>1.256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306"/>
        <v>1.08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306"/>
        <v>1.125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ref="O3331:O3394" si="312">E3331/D3331</f>
        <v>1.1679999999999999</v>
      </c>
      <c r="P3331" s="5">
        <f t="shared" ref="P3331:P3394" si="313">E3331/L3331</f>
        <v>44.92307692307692</v>
      </c>
      <c r="Q3331" t="str">
        <f t="shared" ref="Q3331:Q3394" si="314">LEFT(N3331, SEARCH("/", N3331) - 1)</f>
        <v>theater</v>
      </c>
      <c r="R3331" t="str">
        <f t="shared" ref="R3331:R3394" si="315">RIGHT(N3331, LEN(N3331) - SEARCH("/", 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312"/>
        <v>1.038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ref="O3395:O3458" si="318">E3395/D3395</f>
        <v>1.0580000000000001</v>
      </c>
      <c r="P3395" s="5">
        <f t="shared" ref="P3395:P3458" si="319">E3395/L3395</f>
        <v>36.06818181818182</v>
      </c>
      <c r="Q3395" t="str">
        <f t="shared" ref="Q3395:Q3458" si="320">LEFT(N3395, SEARCH("/", N3395) - 1)</f>
        <v>theater</v>
      </c>
      <c r="R3395" t="str">
        <f t="shared" ref="R3395:R3458" si="321">RIGHT(N3395, LEN(N3395) - SEARCH("/", 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318"/>
        <v>1.085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318"/>
        <v>1.3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318"/>
        <v>1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318"/>
        <v>2.89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318"/>
        <v>1.70625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si="318"/>
        <v>1.913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ref="O3459:O3522" si="324">E3459/D3459</f>
        <v>1.4019999999999999</v>
      </c>
      <c r="P3459" s="5">
        <f t="shared" ref="P3459:P3522" si="325">E3459/L3459</f>
        <v>50.981818181818184</v>
      </c>
      <c r="Q3459" t="str">
        <f t="shared" ref="Q3459:Q3522" si="326">LEFT(N3459, SEARCH("/", N3459) - 1)</f>
        <v>theater</v>
      </c>
      <c r="R3459" t="str">
        <f t="shared" ref="R3459:R3522" si="327">RIGHT(N3459, LEN(N3459) - SEARCH("/", 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324"/>
        <v>1.054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324"/>
        <v>1.044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ref="O3523:O3586" si="330">E3523/D3523</f>
        <v>1.6942857142857144</v>
      </c>
      <c r="P3523" s="5">
        <f t="shared" ref="P3523:P3586" si="331">E3523/L3523</f>
        <v>45.615384615384613</v>
      </c>
      <c r="Q3523" t="str">
        <f t="shared" ref="Q3523:Q3586" si="332">LEFT(N3523, SEARCH("/", N3523) - 1)</f>
        <v>theater</v>
      </c>
      <c r="R3523" t="str">
        <f t="shared" ref="R3523:R3586" si="333">RIGHT(N3523, LEN(N3523) - SEARCH("/", 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330"/>
        <v>1.262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330"/>
        <v>1.23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330"/>
        <v>1.05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330"/>
        <v>1.004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330"/>
        <v>1.048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330"/>
        <v>1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330"/>
        <v>1.085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si="330"/>
        <v>1.155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ref="O3587:O3650" si="336">E3587/D3587</f>
        <v>1.1911764705882353</v>
      </c>
      <c r="P3587" s="5">
        <f t="shared" ref="P3587:P3650" si="337">E3587/L3587</f>
        <v>176.08695652173913</v>
      </c>
      <c r="Q3587" t="str">
        <f t="shared" ref="Q3587:Q3650" si="338">LEFT(N3587, SEARCH("/", N3587) - 1)</f>
        <v>theater</v>
      </c>
      <c r="R3587" t="str">
        <f t="shared" ref="R3587:R3650" si="339">RIGHT(N3587, LEN(N3587) - SEARCH("/", 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336"/>
        <v>1.3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336"/>
        <v>1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336"/>
        <v>1E-3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ref="O3651:O3714" si="342">E3651/D3651</f>
        <v>1.04</v>
      </c>
      <c r="P3651" s="5">
        <f t="shared" ref="P3651:P3714" si="343">E3651/L3651</f>
        <v>97.5</v>
      </c>
      <c r="Q3651" t="str">
        <f t="shared" ref="Q3651:Q3714" si="344">LEFT(N3651, SEARCH("/", N3651) - 1)</f>
        <v>theater</v>
      </c>
      <c r="R3651" t="str">
        <f t="shared" ref="R3651:R3714" si="345">RIGHT(N3651, LEN(N3651) - SEARCH("/", 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342"/>
        <v>1.008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ref="O3715:O3778" si="348">E3715/D3715</f>
        <v>1.0149999999999999</v>
      </c>
      <c r="P3715" s="5">
        <f t="shared" ref="P3715:P3778" si="349">E3715/L3715</f>
        <v>106.84210526315789</v>
      </c>
      <c r="Q3715" t="str">
        <f t="shared" ref="Q3715:Q3778" si="350">LEFT(N3715, SEARCH("/", N3715) - 1)</f>
        <v>theater</v>
      </c>
      <c r="R3715" t="str">
        <f t="shared" ref="R3715:R3778" si="351">RIGHT(N3715, LEN(N3715) - SEARCH("/", 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348"/>
        <v>1.27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ref="O3779:O3842" si="354">E3779/D3779</f>
        <v>1.4319999999999999</v>
      </c>
      <c r="P3779" s="5">
        <f t="shared" ref="P3779:P3842" si="355">E3779/L3779</f>
        <v>48.542372881355931</v>
      </c>
      <c r="Q3779" t="str">
        <f t="shared" ref="Q3779:Q3842" si="356">LEFT(N3779, SEARCH("/", N3779) - 1)</f>
        <v>theater</v>
      </c>
      <c r="R3779" t="str">
        <f t="shared" ref="R3779:R3842" si="357">RIGHT(N3779, LEN(N3779) - SEARCH("/", 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354"/>
        <v>2.8E-3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354"/>
        <v>4.02E-2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354"/>
        <v>1.0725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354"/>
        <v>1.002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354"/>
        <v>1.00824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354"/>
        <v>1.0125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ref="O3843:O3906" si="360">E3843/D3843</f>
        <v>8.72E-2</v>
      </c>
      <c r="P3843" s="5">
        <f t="shared" ref="P3843:P3906" si="361">E3843/L3843</f>
        <v>25.647058823529413</v>
      </c>
      <c r="Q3843" t="str">
        <f t="shared" ref="Q3843:Q3906" si="362">LEFT(N3843, SEARCH("/", N3843) - 1)</f>
        <v>theater</v>
      </c>
      <c r="R3843" t="str">
        <f t="shared" ref="R3843:R3906" si="363">RIGHT(N3843, LEN(N3843) - SEARCH("/", 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360"/>
        <v>2.7E-2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360"/>
        <v>2E-3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360"/>
        <v>1.2E-2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360"/>
        <v>0.1255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360"/>
        <v>2E-3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360"/>
        <v>0.10625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360"/>
        <v>0.3256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ref="O3907:O3970" si="366">E3907/D3907</f>
        <v>0.11533333333333333</v>
      </c>
      <c r="P3907" s="5">
        <f t="shared" ref="P3907:P3970" si="367">E3907/L3907</f>
        <v>24.714285714285715</v>
      </c>
      <c r="Q3907" t="str">
        <f t="shared" ref="Q3907:Q3970" si="368">LEFT(N3907, SEARCH("/", N3907) - 1)</f>
        <v>theater</v>
      </c>
      <c r="R3907" t="str">
        <f t="shared" ref="R3907:R3970" si="369">RIGHT(N3907, LEN(N3907) - SEARCH("/", 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366"/>
        <v>0.153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366"/>
        <v>2E-3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366"/>
        <v>0.01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366"/>
        <v>1E-3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366"/>
        <v>6.3E-2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ref="O3971:O4034" si="372">E3971/D3971</f>
        <v>7.4690265486725665E-2</v>
      </c>
      <c r="P3971" s="5">
        <f t="shared" ref="P3971:P4034" si="373">E3971/L3971</f>
        <v>35.166666666666664</v>
      </c>
      <c r="Q3971" t="str">
        <f t="shared" ref="Q3971:Q4034" si="374">LEFT(N3971, SEARCH("/", N3971) - 1)</f>
        <v>theater</v>
      </c>
      <c r="R3971" t="str">
        <f t="shared" ref="R3971:R4034" si="375">RIGHT(N3971, LEN(N3971) - SEARCH("/", 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372"/>
        <v>0.107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372"/>
        <v>0.35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372"/>
        <v>1.25E-3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372"/>
        <v>1.84E-2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372"/>
        <v>2E-3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372"/>
        <v>0.05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ref="O4035:O4098" si="378">E4035/D4035</f>
        <v>0.25698702928870293</v>
      </c>
      <c r="P4035" s="5">
        <f t="shared" ref="P4035:P4098" si="379">E4035/L4035</f>
        <v>65.340319148936175</v>
      </c>
      <c r="Q4035" t="str">
        <f t="shared" ref="Q4035:Q4098" si="380">LEFT(N4035, SEARCH("/", N4035) - 1)</f>
        <v>theater</v>
      </c>
      <c r="R4035" t="str">
        <f t="shared" ref="R4035:R4098" si="381">RIGHT(N4035, LEN(N4035) - SEARCH("/", 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378"/>
        <v>0.3125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378"/>
        <v>0.375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378"/>
        <v>0.02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378"/>
        <v>4.7E-2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378"/>
        <v>0.108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378"/>
        <v>0.1275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378"/>
        <v>2.4E-2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ref="O4099:O4115" si="384">E4099/D4099</f>
        <v>0</v>
      </c>
      <c r="P4099" s="5" t="e">
        <f t="shared" ref="P4099:P4115" si="385">E4099/L4099</f>
        <v>#DIV/0!</v>
      </c>
      <c r="Q4099" t="str">
        <f t="shared" ref="Q4099:Q4115" si="386">LEFT(N4099, SEARCH("/", N4099) - 1)</f>
        <v>theater</v>
      </c>
      <c r="R4099" t="str">
        <f t="shared" ref="R4099:R4115" si="387">RIGHT(N4099, LEN(N4099) - SEARCH("/", 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384"/>
        <v>2E-3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N4115" xr:uid="{F4FADF16-D706-43F6-BA80-13F5CDDBF162}"/>
  <conditionalFormatting sqref="F1:F4115">
    <cfRule type="cellIs" dxfId="3" priority="5" operator="equal">
      <formula>"successful"</formula>
    </cfRule>
  </conditionalFormatting>
  <conditionalFormatting sqref="F2:F4115">
    <cfRule type="cellIs" dxfId="2" priority="2" operator="equal">
      <formula>"live"</formula>
    </cfRule>
    <cfRule type="cellIs" dxfId="1" priority="3" operator="equal">
      <formula>"canceled"</formula>
    </cfRule>
    <cfRule type="cellIs" dxfId="0" priority="4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5B11D-F878-4DD5-920F-C41C7CD7B37A}">
  <dimension ref="A1:G29"/>
  <sheetViews>
    <sheetView topLeftCell="A4" workbookViewId="0">
      <selection activeCell="G22" sqref="G22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6" t="s">
        <v>8223</v>
      </c>
      <c r="B1" t="s">
        <v>8323</v>
      </c>
    </row>
    <row r="3" spans="1:6" x14ac:dyDescent="0.3">
      <c r="A3" s="6" t="s">
        <v>8322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0" spans="1:7" x14ac:dyDescent="0.3">
      <c r="A20" t="s">
        <v>8310</v>
      </c>
      <c r="B20" t="s">
        <v>8219</v>
      </c>
      <c r="C20" t="s">
        <v>8221</v>
      </c>
      <c r="D20" t="s">
        <v>8220</v>
      </c>
      <c r="E20" t="s">
        <v>8222</v>
      </c>
      <c r="F20" t="s">
        <v>8320</v>
      </c>
    </row>
    <row r="21" spans="1:7" x14ac:dyDescent="0.3">
      <c r="A21" t="s">
        <v>8311</v>
      </c>
      <c r="B21">
        <v>300</v>
      </c>
      <c r="C21">
        <v>180</v>
      </c>
      <c r="D21">
        <v>40</v>
      </c>
      <c r="F21">
        <v>520</v>
      </c>
      <c r="G21" s="4">
        <f>C21/F21</f>
        <v>0.34615384615384615</v>
      </c>
    </row>
    <row r="22" spans="1:7" x14ac:dyDescent="0.3">
      <c r="A22" t="s">
        <v>8312</v>
      </c>
      <c r="B22">
        <v>34</v>
      </c>
      <c r="C22">
        <v>140</v>
      </c>
      <c r="D22">
        <v>20</v>
      </c>
      <c r="E22">
        <v>6</v>
      </c>
      <c r="F22">
        <v>200</v>
      </c>
      <c r="G22" s="4">
        <f t="shared" ref="G22:G29" si="0">C22/F22</f>
        <v>0.7</v>
      </c>
    </row>
    <row r="23" spans="1:7" x14ac:dyDescent="0.3">
      <c r="A23" t="s">
        <v>8313</v>
      </c>
      <c r="B23">
        <v>80</v>
      </c>
      <c r="C23">
        <v>140</v>
      </c>
      <c r="F23">
        <v>220</v>
      </c>
      <c r="G23" s="4">
        <f t="shared" si="0"/>
        <v>0.63636363636363635</v>
      </c>
    </row>
    <row r="24" spans="1:7" x14ac:dyDescent="0.3">
      <c r="A24" t="s">
        <v>8314</v>
      </c>
      <c r="D24">
        <v>24</v>
      </c>
      <c r="F24">
        <v>24</v>
      </c>
      <c r="G24" s="4">
        <f t="shared" si="0"/>
        <v>0</v>
      </c>
    </row>
    <row r="25" spans="1:7" x14ac:dyDescent="0.3">
      <c r="A25" t="s">
        <v>8315</v>
      </c>
      <c r="B25">
        <v>540</v>
      </c>
      <c r="C25">
        <v>120</v>
      </c>
      <c r="D25">
        <v>20</v>
      </c>
      <c r="E25">
        <v>20</v>
      </c>
      <c r="F25">
        <v>700</v>
      </c>
      <c r="G25" s="4">
        <f t="shared" si="0"/>
        <v>0.17142857142857143</v>
      </c>
    </row>
    <row r="26" spans="1:7" x14ac:dyDescent="0.3">
      <c r="A26" t="s">
        <v>8316</v>
      </c>
      <c r="B26">
        <v>103</v>
      </c>
      <c r="C26">
        <v>117</v>
      </c>
      <c r="F26">
        <v>220</v>
      </c>
      <c r="G26" s="4">
        <f t="shared" si="0"/>
        <v>0.53181818181818186</v>
      </c>
    </row>
    <row r="27" spans="1:7" x14ac:dyDescent="0.3">
      <c r="A27" t="s">
        <v>8317</v>
      </c>
      <c r="B27">
        <v>80</v>
      </c>
      <c r="C27">
        <v>127</v>
      </c>
      <c r="D27">
        <v>30</v>
      </c>
      <c r="F27">
        <v>237</v>
      </c>
      <c r="G27" s="4">
        <f t="shared" si="0"/>
        <v>0.53586497890295359</v>
      </c>
    </row>
    <row r="28" spans="1:7" x14ac:dyDescent="0.3">
      <c r="A28" t="s">
        <v>8318</v>
      </c>
      <c r="B28">
        <v>209</v>
      </c>
      <c r="C28">
        <v>213</v>
      </c>
      <c r="D28">
        <v>178</v>
      </c>
      <c r="F28">
        <v>600</v>
      </c>
      <c r="G28" s="4">
        <f t="shared" si="0"/>
        <v>0.35499999999999998</v>
      </c>
    </row>
    <row r="29" spans="1:7" x14ac:dyDescent="0.3">
      <c r="A29" t="s">
        <v>8319</v>
      </c>
      <c r="B29">
        <v>839</v>
      </c>
      <c r="C29">
        <v>493</v>
      </c>
      <c r="D29">
        <v>37</v>
      </c>
      <c r="E29">
        <v>24</v>
      </c>
      <c r="F29">
        <v>1393</v>
      </c>
      <c r="G29" s="4">
        <f t="shared" si="0"/>
        <v>0.35391241923905242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AA7EC-E31C-44C7-AB27-5023126B5332}">
  <dimension ref="A1:F47"/>
  <sheetViews>
    <sheetView topLeftCell="A5" workbookViewId="0">
      <selection activeCell="G30" sqref="G30"/>
    </sheetView>
  </sheetViews>
  <sheetFormatPr defaultRowHeight="14.4" x14ac:dyDescent="0.3"/>
  <cols>
    <col min="1" max="2" width="15.5546875" bestFit="1" customWidth="1"/>
    <col min="3" max="3" width="8.44140625" bestFit="1" customWidth="1"/>
    <col min="4" max="4" width="5.6640625" bestFit="1" customWidth="1"/>
    <col min="5" max="5" width="3.88671875" bestFit="1" customWidth="1"/>
    <col min="6" max="7" width="10.77734375" bestFit="1" customWidth="1"/>
  </cols>
  <sheetData>
    <row r="1" spans="1:6" x14ac:dyDescent="0.3">
      <c r="A1" s="6" t="s">
        <v>8223</v>
      </c>
      <c r="B1" t="s">
        <v>8323</v>
      </c>
    </row>
    <row r="2" spans="1:6" x14ac:dyDescent="0.3">
      <c r="A2" s="6" t="s">
        <v>8308</v>
      </c>
      <c r="B2" t="s">
        <v>8323</v>
      </c>
    </row>
    <row r="4" spans="1:6" x14ac:dyDescent="0.3">
      <c r="A4" s="6" t="s">
        <v>8322</v>
      </c>
      <c r="B4" s="6" t="s">
        <v>8321</v>
      </c>
    </row>
    <row r="5" spans="1:6" x14ac:dyDescent="0.3">
      <c r="A5" s="6" t="s">
        <v>8310</v>
      </c>
      <c r="B5" t="s">
        <v>8219</v>
      </c>
      <c r="C5" t="s">
        <v>8220</v>
      </c>
      <c r="D5" t="s">
        <v>8221</v>
      </c>
      <c r="E5" t="s">
        <v>8222</v>
      </c>
      <c r="F5" t="s">
        <v>8320</v>
      </c>
    </row>
    <row r="6" spans="1:6" x14ac:dyDescent="0.3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3">
      <c r="A7" s="7" t="s">
        <v>8325</v>
      </c>
      <c r="B7" s="8"/>
      <c r="C7" s="8">
        <v>20</v>
      </c>
      <c r="D7" s="8"/>
      <c r="E7" s="8"/>
      <c r="F7" s="8">
        <v>20</v>
      </c>
    </row>
    <row r="8" spans="1:6" x14ac:dyDescent="0.3">
      <c r="A8" s="7" t="s">
        <v>8326</v>
      </c>
      <c r="B8" s="8"/>
      <c r="C8" s="8">
        <v>24</v>
      </c>
      <c r="D8" s="8"/>
      <c r="E8" s="8"/>
      <c r="F8" s="8">
        <v>24</v>
      </c>
    </row>
    <row r="9" spans="1:6" x14ac:dyDescent="0.3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3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3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8332</v>
      </c>
      <c r="B14" s="8"/>
      <c r="C14" s="8"/>
      <c r="D14" s="8">
        <v>40</v>
      </c>
      <c r="E14" s="8">
        <v>20</v>
      </c>
      <c r="F14" s="8">
        <v>60</v>
      </c>
    </row>
    <row r="15" spans="1:6" x14ac:dyDescent="0.3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3">
      <c r="A16" s="7" t="s">
        <v>8334</v>
      </c>
      <c r="B16" s="8"/>
      <c r="C16" s="8">
        <v>20</v>
      </c>
      <c r="D16" s="8">
        <v>120</v>
      </c>
      <c r="E16" s="8"/>
      <c r="F16" s="8">
        <v>140</v>
      </c>
    </row>
    <row r="17" spans="1:6" x14ac:dyDescent="0.3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3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3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3">
      <c r="A24" s="7" t="s">
        <v>8342</v>
      </c>
      <c r="B24" s="8">
        <v>60</v>
      </c>
      <c r="C24" s="8">
        <v>20</v>
      </c>
      <c r="D24" s="8">
        <v>60</v>
      </c>
      <c r="E24" s="8"/>
      <c r="F24" s="8">
        <v>140</v>
      </c>
    </row>
    <row r="25" spans="1:6" x14ac:dyDescent="0.3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3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3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3">
      <c r="A30" s="7" t="s">
        <v>8348</v>
      </c>
      <c r="B30" s="8">
        <v>694</v>
      </c>
      <c r="C30" s="8"/>
      <c r="D30" s="8">
        <v>353</v>
      </c>
      <c r="E30" s="8">
        <v>19</v>
      </c>
      <c r="F30" s="8">
        <v>1066</v>
      </c>
    </row>
    <row r="31" spans="1:6" x14ac:dyDescent="0.3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3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8353</v>
      </c>
      <c r="B35" s="8"/>
      <c r="C35" s="8">
        <v>40</v>
      </c>
      <c r="D35" s="8"/>
      <c r="E35" s="8"/>
      <c r="F35" s="8">
        <v>40</v>
      </c>
    </row>
    <row r="36" spans="1:6" x14ac:dyDescent="0.3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8356</v>
      </c>
      <c r="B38" s="8">
        <v>40</v>
      </c>
      <c r="C38" s="8">
        <v>18</v>
      </c>
      <c r="D38" s="8">
        <v>2</v>
      </c>
      <c r="E38" s="8"/>
      <c r="F38" s="8">
        <v>60</v>
      </c>
    </row>
    <row r="39" spans="1:6" x14ac:dyDescent="0.3">
      <c r="A39" s="7" t="s">
        <v>8357</v>
      </c>
      <c r="B39" s="8">
        <v>85</v>
      </c>
      <c r="C39" s="8">
        <v>17</v>
      </c>
      <c r="D39" s="8">
        <v>80</v>
      </c>
      <c r="E39" s="8">
        <v>5</v>
      </c>
      <c r="F39" s="8">
        <v>187</v>
      </c>
    </row>
    <row r="40" spans="1:6" x14ac:dyDescent="0.3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8360</v>
      </c>
      <c r="B42" s="8"/>
      <c r="C42" s="8">
        <v>10</v>
      </c>
      <c r="D42" s="8">
        <v>47</v>
      </c>
      <c r="E42" s="8"/>
      <c r="F42" s="8">
        <v>57</v>
      </c>
    </row>
    <row r="43" spans="1:6" x14ac:dyDescent="0.3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7" t="s">
        <v>8362</v>
      </c>
      <c r="B44" s="8">
        <v>20</v>
      </c>
      <c r="C44" s="8">
        <v>60</v>
      </c>
      <c r="D44" s="8">
        <v>120</v>
      </c>
      <c r="E44" s="8"/>
      <c r="F44" s="8">
        <v>200</v>
      </c>
    </row>
    <row r="45" spans="1:6" x14ac:dyDescent="0.3">
      <c r="A45" s="7" t="s">
        <v>8363</v>
      </c>
      <c r="B45" s="8"/>
      <c r="C45" s="8">
        <v>100</v>
      </c>
      <c r="D45" s="8">
        <v>60</v>
      </c>
      <c r="E45" s="8"/>
      <c r="F45" s="8">
        <v>160</v>
      </c>
    </row>
    <row r="46" spans="1:6" x14ac:dyDescent="0.3">
      <c r="A46" s="7" t="s">
        <v>8364</v>
      </c>
      <c r="B46" s="8"/>
      <c r="C46" s="8">
        <v>20</v>
      </c>
      <c r="D46" s="8"/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349</v>
      </c>
      <c r="D47" s="8">
        <v>1530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53CC-DA89-46B4-BD84-113198C0093A}">
  <dimension ref="A1:E18"/>
  <sheetViews>
    <sheetView workbookViewId="0">
      <selection activeCell="E25" sqref="E25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6" t="s">
        <v>8379</v>
      </c>
      <c r="B1" t="s">
        <v>8323</v>
      </c>
    </row>
    <row r="2" spans="1:5" x14ac:dyDescent="0.3">
      <c r="A2" s="6" t="s">
        <v>8308</v>
      </c>
      <c r="B2" t="s">
        <v>8323</v>
      </c>
    </row>
    <row r="4" spans="1:5" x14ac:dyDescent="0.3">
      <c r="A4" s="6" t="s">
        <v>8322</v>
      </c>
      <c r="B4" s="6" t="s">
        <v>8321</v>
      </c>
    </row>
    <row r="5" spans="1:5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">
      <c r="A18" s="7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F96DB-CFBF-4D12-8C10-80170E799D12}">
  <dimension ref="B1:I14"/>
  <sheetViews>
    <sheetView workbookViewId="0">
      <selection activeCell="B16" sqref="B16:C20"/>
    </sheetView>
  </sheetViews>
  <sheetFormatPr defaultRowHeight="14.4" x14ac:dyDescent="0.3"/>
  <cols>
    <col min="1" max="1" width="3.5546875" customWidth="1"/>
    <col min="2" max="2" width="26.5546875" bestFit="1" customWidth="1"/>
    <col min="3" max="9" width="10.109375" customWidth="1"/>
  </cols>
  <sheetData>
    <row r="1" spans="2:9" x14ac:dyDescent="0.3">
      <c r="C1" t="s">
        <v>8219</v>
      </c>
      <c r="D1" t="s">
        <v>8221</v>
      </c>
      <c r="E1" t="s">
        <v>8220</v>
      </c>
    </row>
    <row r="2" spans="2:9" ht="28.8" x14ac:dyDescent="0.3">
      <c r="B2" s="2" t="s">
        <v>8380</v>
      </c>
      <c r="C2" s="2" t="s">
        <v>8381</v>
      </c>
      <c r="D2" s="2" t="s">
        <v>8382</v>
      </c>
      <c r="E2" s="2" t="s">
        <v>8383</v>
      </c>
      <c r="F2" s="2" t="s">
        <v>8384</v>
      </c>
      <c r="G2" s="2" t="s">
        <v>8385</v>
      </c>
      <c r="H2" s="2" t="s">
        <v>8386</v>
      </c>
      <c r="I2" s="2" t="s">
        <v>8387</v>
      </c>
    </row>
    <row r="3" spans="2:9" x14ac:dyDescent="0.3">
      <c r="B3" t="s">
        <v>8388</v>
      </c>
      <c r="C3">
        <f>COUNTIFS(Data!$F:$F,Bonus1!C$1,Data!$D:$D,"&lt;1000")</f>
        <v>322</v>
      </c>
      <c r="D3">
        <f>COUNTIFS(Data!$F:$F,Bonus1!D$1,Data!$D:$D,"&lt;1000")</f>
        <v>113</v>
      </c>
      <c r="E3">
        <f>COUNTIFS(Data!$F:$F,Bonus1!E$1,Data!$D:$D,"&lt;1000")</f>
        <v>18</v>
      </c>
      <c r="F3">
        <f>SUM(C3:E3)</f>
        <v>453</v>
      </c>
      <c r="G3" s="10">
        <f>C3/$F3</f>
        <v>0.71081677704194257</v>
      </c>
      <c r="H3" s="10">
        <f>D3/$F3</f>
        <v>0.24944812362030905</v>
      </c>
      <c r="I3" s="10">
        <f>E3/$F3</f>
        <v>3.9735099337748346E-2</v>
      </c>
    </row>
    <row r="4" spans="2:9" x14ac:dyDescent="0.3">
      <c r="B4" t="s">
        <v>8389</v>
      </c>
      <c r="C4">
        <f>COUNTIFS(Data!$F:$F,Bonus1!C$1,Data!$D:$D,"&lt;5000")-SUM(C$3:C3)</f>
        <v>932</v>
      </c>
      <c r="D4">
        <f>COUNTIFS(Data!$F:$F,Bonus1!D$1,Data!$D:$D,"&lt;5000")-SUM(D$3:D3)</f>
        <v>420</v>
      </c>
      <c r="E4">
        <f>COUNTIFS(Data!$F:$F,Bonus1!E$1,Data!$D:$D,"&lt;5000")-SUM(E$3:E3)</f>
        <v>60</v>
      </c>
      <c r="F4">
        <f t="shared" ref="F4:F14" si="0">SUM(C4:E4)</f>
        <v>1412</v>
      </c>
      <c r="G4" s="10">
        <f t="shared" ref="G4:G14" si="1">C4/$F4</f>
        <v>0.66005665722379603</v>
      </c>
      <c r="H4" s="10">
        <f t="shared" ref="H4:H14" si="2">D4/$F4</f>
        <v>0.29745042492917845</v>
      </c>
      <c r="I4" s="10">
        <f t="shared" ref="I4:I14" si="3">E4/$F4</f>
        <v>4.2492917847025496E-2</v>
      </c>
    </row>
    <row r="5" spans="2:9" x14ac:dyDescent="0.3">
      <c r="B5" t="s">
        <v>8390</v>
      </c>
      <c r="C5">
        <f>COUNTIFS(Data!$F:$F,Bonus1!C$1,Data!$D:$D,"&lt;10000")-SUM(C$3:C4)</f>
        <v>381</v>
      </c>
      <c r="D5">
        <f>COUNTIFS(Data!$F:$F,Bonus1!D$1,Data!$D:$D,"&lt;10000")-SUM(D$3:D4)</f>
        <v>283</v>
      </c>
      <c r="E5">
        <f>COUNTIFS(Data!$F:$F,Bonus1!E$1,Data!$D:$D,"&lt;10000")-SUM(E$3:E4)</f>
        <v>52</v>
      </c>
      <c r="F5">
        <f t="shared" si="0"/>
        <v>716</v>
      </c>
      <c r="G5" s="10">
        <f t="shared" si="1"/>
        <v>0.53212290502793291</v>
      </c>
      <c r="H5" s="10">
        <f t="shared" si="2"/>
        <v>0.39525139664804471</v>
      </c>
      <c r="I5" s="10">
        <f t="shared" si="3"/>
        <v>7.2625698324022353E-2</v>
      </c>
    </row>
    <row r="6" spans="2:9" x14ac:dyDescent="0.3">
      <c r="B6" t="s">
        <v>8391</v>
      </c>
      <c r="C6">
        <f>COUNTIFS(Data!$F:$F,Bonus1!C$1,Data!$D:$D,"&lt;15000")-SUM(C$3:C5)</f>
        <v>168</v>
      </c>
      <c r="D6">
        <f>COUNTIFS(Data!$F:$F,Bonus1!D$1,Data!$D:$D,"&lt;15000")-SUM(D$3:D5)</f>
        <v>144</v>
      </c>
      <c r="E6">
        <f>COUNTIFS(Data!$F:$F,Bonus1!E$1,Data!$D:$D,"&lt;15000")-SUM(E$3:E5)</f>
        <v>40</v>
      </c>
      <c r="F6">
        <f t="shared" si="0"/>
        <v>352</v>
      </c>
      <c r="G6" s="10">
        <f t="shared" si="1"/>
        <v>0.47727272727272729</v>
      </c>
      <c r="H6" s="10">
        <f t="shared" si="2"/>
        <v>0.40909090909090912</v>
      </c>
      <c r="I6" s="10">
        <f t="shared" si="3"/>
        <v>0.11363636363636363</v>
      </c>
    </row>
    <row r="7" spans="2:9" x14ac:dyDescent="0.3">
      <c r="B7" t="s">
        <v>8392</v>
      </c>
      <c r="C7">
        <f>COUNTIFS(Data!$F:$F,Bonus1!C$1,Data!$D:$D,"&lt;20000")-SUM(C$3:C6)</f>
        <v>94</v>
      </c>
      <c r="D7">
        <f>COUNTIFS(Data!$F:$F,Bonus1!D$1,Data!$D:$D,"&lt;20000")-SUM(D$3:D6)</f>
        <v>90</v>
      </c>
      <c r="E7">
        <f>COUNTIFS(Data!$F:$F,Bonus1!E$1,Data!$D:$D,"&lt;20000")-SUM(E$3:E6)</f>
        <v>17</v>
      </c>
      <c r="F7">
        <f t="shared" si="0"/>
        <v>201</v>
      </c>
      <c r="G7" s="10">
        <f t="shared" si="1"/>
        <v>0.46766169154228854</v>
      </c>
      <c r="H7" s="10">
        <f t="shared" si="2"/>
        <v>0.44776119402985076</v>
      </c>
      <c r="I7" s="10">
        <f t="shared" si="3"/>
        <v>8.45771144278607E-2</v>
      </c>
    </row>
    <row r="8" spans="2:9" x14ac:dyDescent="0.3">
      <c r="B8" t="s">
        <v>8393</v>
      </c>
      <c r="C8">
        <f>COUNTIFS(Data!$F:$F,Bonus1!C$1,Data!$D:$D,"&lt;25000")-SUM(C$3:C7)</f>
        <v>62</v>
      </c>
      <c r="D8">
        <f>COUNTIFS(Data!$F:$F,Bonus1!D$1,Data!$D:$D,"&lt;25000")-SUM(D$3:D7)</f>
        <v>72</v>
      </c>
      <c r="E8">
        <f>COUNTIFS(Data!$F:$F,Bonus1!E$1,Data!$D:$D,"&lt;25000")-SUM(E$3:E7)</f>
        <v>14</v>
      </c>
      <c r="F8">
        <f t="shared" si="0"/>
        <v>148</v>
      </c>
      <c r="G8" s="10">
        <f t="shared" si="1"/>
        <v>0.41891891891891891</v>
      </c>
      <c r="H8" s="10">
        <f t="shared" si="2"/>
        <v>0.48648648648648651</v>
      </c>
      <c r="I8" s="10">
        <f t="shared" si="3"/>
        <v>9.45945945945946E-2</v>
      </c>
    </row>
    <row r="9" spans="2:9" x14ac:dyDescent="0.3">
      <c r="B9" t="s">
        <v>8394</v>
      </c>
      <c r="C9">
        <f>COUNTIFS(Data!$F:$F,Bonus1!C$1,Data!$D:$D,"&lt;30000")-SUM(C$3:C8)</f>
        <v>55</v>
      </c>
      <c r="D9">
        <f>COUNTIFS(Data!$F:$F,Bonus1!D$1,Data!$D:$D,"&lt;30000")-SUM(D$3:D8)</f>
        <v>64</v>
      </c>
      <c r="E9">
        <f>COUNTIFS(Data!$F:$F,Bonus1!E$1,Data!$D:$D,"&lt;30000")-SUM(E$3:E8)</f>
        <v>18</v>
      </c>
      <c r="F9">
        <f t="shared" si="0"/>
        <v>137</v>
      </c>
      <c r="G9" s="10">
        <f t="shared" si="1"/>
        <v>0.40145985401459855</v>
      </c>
      <c r="H9" s="10">
        <f t="shared" si="2"/>
        <v>0.46715328467153283</v>
      </c>
      <c r="I9" s="10">
        <f t="shared" si="3"/>
        <v>0.13138686131386862</v>
      </c>
    </row>
    <row r="10" spans="2:9" x14ac:dyDescent="0.3">
      <c r="B10" t="s">
        <v>8395</v>
      </c>
      <c r="C10">
        <f>COUNTIFS(Data!$F:$F,Bonus1!C$1,Data!$D:$D,"&lt;35000")-SUM(C$3:C9)</f>
        <v>32</v>
      </c>
      <c r="D10">
        <f>COUNTIFS(Data!$F:$F,Bonus1!D$1,Data!$D:$D,"&lt;35000")-SUM(D$3:D9)</f>
        <v>37</v>
      </c>
      <c r="E10">
        <f>COUNTIFS(Data!$F:$F,Bonus1!E$1,Data!$D:$D,"&lt;35000")-SUM(E$3:E9)</f>
        <v>13</v>
      </c>
      <c r="F10">
        <f t="shared" si="0"/>
        <v>82</v>
      </c>
      <c r="G10" s="10">
        <f t="shared" si="1"/>
        <v>0.3902439024390244</v>
      </c>
      <c r="H10" s="10">
        <f t="shared" si="2"/>
        <v>0.45121951219512196</v>
      </c>
      <c r="I10" s="10">
        <f t="shared" si="3"/>
        <v>0.15853658536585366</v>
      </c>
    </row>
    <row r="11" spans="2:9" x14ac:dyDescent="0.3">
      <c r="B11" t="s">
        <v>8396</v>
      </c>
      <c r="C11">
        <f>COUNTIFS(Data!$F:$F,Bonus1!C$1,Data!$D:$D,"&lt;40000")-SUM(C$3:C10)</f>
        <v>26</v>
      </c>
      <c r="D11">
        <f>COUNTIFS(Data!$F:$F,Bonus1!D$1,Data!$D:$D,"&lt;40000")-SUM(D$3:D10)</f>
        <v>22</v>
      </c>
      <c r="E11">
        <f>COUNTIFS(Data!$F:$F,Bonus1!E$1,Data!$D:$D,"&lt;40000")-SUM(E$3:E10)</f>
        <v>7</v>
      </c>
      <c r="F11">
        <f t="shared" si="0"/>
        <v>55</v>
      </c>
      <c r="G11" s="10">
        <f t="shared" si="1"/>
        <v>0.47272727272727272</v>
      </c>
      <c r="H11" s="10">
        <f t="shared" si="2"/>
        <v>0.4</v>
      </c>
      <c r="I11" s="10">
        <f t="shared" si="3"/>
        <v>0.12727272727272726</v>
      </c>
    </row>
    <row r="12" spans="2:9" x14ac:dyDescent="0.3">
      <c r="B12" t="s">
        <v>8397</v>
      </c>
      <c r="C12">
        <f>COUNTIFS(Data!$F:$F,Bonus1!C$1,Data!$D:$D,"&lt;45000")-SUM(C$3:C11)</f>
        <v>21</v>
      </c>
      <c r="D12">
        <f>COUNTIFS(Data!$F:$F,Bonus1!D$1,Data!$D:$D,"&lt;45000")-SUM(D$3:D11)</f>
        <v>16</v>
      </c>
      <c r="E12">
        <f>COUNTIFS(Data!$F:$F,Bonus1!E$1,Data!$D:$D,"&lt;45000")-SUM(E$3:E11)</f>
        <v>6</v>
      </c>
      <c r="F12">
        <f t="shared" si="0"/>
        <v>43</v>
      </c>
      <c r="G12" s="10">
        <f t="shared" si="1"/>
        <v>0.48837209302325579</v>
      </c>
      <c r="H12" s="10">
        <f t="shared" si="2"/>
        <v>0.37209302325581395</v>
      </c>
      <c r="I12" s="10">
        <f t="shared" si="3"/>
        <v>0.13953488372093023</v>
      </c>
    </row>
    <row r="13" spans="2:9" x14ac:dyDescent="0.3">
      <c r="B13" t="s">
        <v>8398</v>
      </c>
      <c r="C13">
        <f>COUNTIFS(Data!$F:$F,Bonus1!C$1,Data!$D:$D,"&lt;50000")-SUM(C$3:C12)</f>
        <v>6</v>
      </c>
      <c r="D13">
        <f>COUNTIFS(Data!$F:$F,Bonus1!D$1,Data!$D:$D,"&lt;50000")-SUM(D$3:D12)</f>
        <v>11</v>
      </c>
      <c r="E13">
        <f>COUNTIFS(Data!$F:$F,Bonus1!E$1,Data!$D:$D,"&lt;50000")-SUM(E$3:E12)</f>
        <v>4</v>
      </c>
      <c r="F13">
        <f t="shared" si="0"/>
        <v>21</v>
      </c>
      <c r="G13" s="10">
        <f t="shared" si="1"/>
        <v>0.2857142857142857</v>
      </c>
      <c r="H13" s="10">
        <f t="shared" si="2"/>
        <v>0.52380952380952384</v>
      </c>
      <c r="I13" s="10">
        <f t="shared" si="3"/>
        <v>0.19047619047619047</v>
      </c>
    </row>
    <row r="14" spans="2:9" x14ac:dyDescent="0.3">
      <c r="B14" t="s">
        <v>8399</v>
      </c>
      <c r="C14">
        <f>COUNTIFS(Data!$F:$F,Bonus1!C$1)-SUM(Bonus1!C3:C13)</f>
        <v>86</v>
      </c>
      <c r="D14">
        <f>COUNTIFS(Data!$F:$F,Bonus1!D$1)-SUM(Bonus1!D3:D13)</f>
        <v>258</v>
      </c>
      <c r="E14">
        <f>COUNTIFS(Data!$F:$F,Bonus1!E$1)-SUM(Bonus1!E3:E13)</f>
        <v>100</v>
      </c>
      <c r="F14">
        <f t="shared" si="0"/>
        <v>444</v>
      </c>
      <c r="G14" s="10">
        <f t="shared" si="1"/>
        <v>0.19369369369369369</v>
      </c>
      <c r="H14" s="10">
        <f t="shared" si="2"/>
        <v>0.58108108108108103</v>
      </c>
      <c r="I14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205A5-1DAC-4FC1-8A87-0847312E4F3E}">
  <dimension ref="B1:W2187"/>
  <sheetViews>
    <sheetView topLeftCell="H4" workbookViewId="0">
      <selection activeCell="Q12" sqref="Q12:U13"/>
    </sheetView>
  </sheetViews>
  <sheetFormatPr defaultRowHeight="14.4" x14ac:dyDescent="0.3"/>
  <cols>
    <col min="2" max="2" width="15.6640625" bestFit="1" customWidth="1"/>
    <col min="3" max="3" width="13.6640625" bestFit="1" customWidth="1"/>
    <col min="4" max="4" width="15.6640625" bestFit="1" customWidth="1"/>
    <col min="5" max="8" width="15.5546875" bestFit="1" customWidth="1"/>
    <col min="9" max="9" width="3.88671875" customWidth="1"/>
    <col min="10" max="11" width="15.5546875" bestFit="1" customWidth="1"/>
    <col min="12" max="12" width="3.88671875" customWidth="1"/>
    <col min="13" max="15" width="15.5546875" bestFit="1" customWidth="1"/>
    <col min="16" max="16" width="3.88671875" customWidth="1"/>
    <col min="17" max="504" width="15.5546875" bestFit="1" customWidth="1"/>
    <col min="505" max="505" width="10.77734375" bestFit="1" customWidth="1"/>
  </cols>
  <sheetData>
    <row r="1" spans="2:23" x14ac:dyDescent="0.3">
      <c r="V1" t="s">
        <v>8400</v>
      </c>
    </row>
    <row r="2" spans="2:23" x14ac:dyDescent="0.3">
      <c r="B2" s="6" t="s">
        <v>8218</v>
      </c>
      <c r="C2" t="s">
        <v>8219</v>
      </c>
      <c r="F2" t="s">
        <v>8218</v>
      </c>
      <c r="G2" t="s">
        <v>1</v>
      </c>
      <c r="H2" t="s">
        <v>8262</v>
      </c>
      <c r="M2" t="s">
        <v>8218</v>
      </c>
      <c r="N2" t="s">
        <v>1</v>
      </c>
      <c r="O2" t="s">
        <v>8262</v>
      </c>
      <c r="V2" t="s">
        <v>8262</v>
      </c>
      <c r="W2" t="s">
        <v>8322</v>
      </c>
    </row>
    <row r="3" spans="2:23" x14ac:dyDescent="0.3">
      <c r="F3" t="s">
        <v>8219</v>
      </c>
      <c r="G3" t="s">
        <v>848</v>
      </c>
      <c r="H3">
        <v>1</v>
      </c>
      <c r="J3" t="s">
        <v>8401</v>
      </c>
      <c r="K3" s="11">
        <f>AVERAGE(H3:H2187)</f>
        <v>194.42517162471395</v>
      </c>
      <c r="M3" t="s">
        <v>8220</v>
      </c>
      <c r="N3" t="s">
        <v>1225</v>
      </c>
      <c r="O3">
        <v>18</v>
      </c>
      <c r="Q3" t="s">
        <v>8401</v>
      </c>
      <c r="R3" s="11">
        <f>AVERAGE(O3:O351)</f>
        <v>27.306590257879655</v>
      </c>
      <c r="V3">
        <v>1</v>
      </c>
      <c r="W3">
        <v>3</v>
      </c>
    </row>
    <row r="4" spans="2:23" x14ac:dyDescent="0.3">
      <c r="B4" s="6" t="s">
        <v>8262</v>
      </c>
      <c r="C4" t="s">
        <v>8322</v>
      </c>
      <c r="F4" t="s">
        <v>8219</v>
      </c>
      <c r="G4" t="s">
        <v>33</v>
      </c>
      <c r="H4">
        <v>1</v>
      </c>
      <c r="J4" t="s">
        <v>8402</v>
      </c>
      <c r="K4" s="11">
        <f>MEDIAN(H3:H2187)</f>
        <v>62</v>
      </c>
      <c r="M4" t="s">
        <v>8220</v>
      </c>
      <c r="N4" t="s">
        <v>137</v>
      </c>
      <c r="O4">
        <v>5</v>
      </c>
      <c r="Q4" t="s">
        <v>8402</v>
      </c>
      <c r="R4" s="11">
        <f>MEDIAN(O3:O351)</f>
        <v>2</v>
      </c>
      <c r="V4">
        <v>2</v>
      </c>
      <c r="W4">
        <v>1</v>
      </c>
    </row>
    <row r="5" spans="2:23" x14ac:dyDescent="0.3">
      <c r="B5">
        <v>1</v>
      </c>
      <c r="C5" s="8">
        <v>3</v>
      </c>
      <c r="F5" t="s">
        <v>8219</v>
      </c>
      <c r="G5" t="s">
        <v>2214</v>
      </c>
      <c r="H5">
        <v>1</v>
      </c>
      <c r="J5" t="s">
        <v>8403</v>
      </c>
      <c r="K5" s="11">
        <f>MIN(H3:H2187)</f>
        <v>1</v>
      </c>
      <c r="M5" t="s">
        <v>8220</v>
      </c>
      <c r="N5" t="s">
        <v>3872</v>
      </c>
      <c r="O5">
        <v>0</v>
      </c>
      <c r="Q5" t="s">
        <v>8403</v>
      </c>
      <c r="R5" s="11">
        <f>MIN(O3:O351)</f>
        <v>0</v>
      </c>
      <c r="V5">
        <v>3</v>
      </c>
      <c r="W5">
        <v>10</v>
      </c>
    </row>
    <row r="6" spans="2:23" x14ac:dyDescent="0.3">
      <c r="B6">
        <v>2</v>
      </c>
      <c r="C6" s="8">
        <v>1</v>
      </c>
      <c r="F6" t="s">
        <v>8219</v>
      </c>
      <c r="G6" t="s">
        <v>641</v>
      </c>
      <c r="H6">
        <v>2</v>
      </c>
      <c r="J6" t="s">
        <v>8404</v>
      </c>
      <c r="K6" s="11">
        <f>MAX(H3:H2187)</f>
        <v>26457</v>
      </c>
      <c r="M6" t="s">
        <v>8220</v>
      </c>
      <c r="N6" t="s">
        <v>1563</v>
      </c>
      <c r="O6">
        <v>0</v>
      </c>
      <c r="Q6" t="s">
        <v>8404</v>
      </c>
      <c r="R6" s="11">
        <f>MAX(O3:O351)</f>
        <v>1501</v>
      </c>
      <c r="V6">
        <v>4</v>
      </c>
      <c r="W6">
        <v>5</v>
      </c>
    </row>
    <row r="7" spans="2:23" x14ac:dyDescent="0.3">
      <c r="B7">
        <v>3</v>
      </c>
      <c r="C7" s="8">
        <v>10</v>
      </c>
      <c r="F7" t="s">
        <v>8219</v>
      </c>
      <c r="G7" t="s">
        <v>2075</v>
      </c>
      <c r="H7">
        <v>3</v>
      </c>
      <c r="J7" t="s">
        <v>8405</v>
      </c>
      <c r="K7" s="11">
        <f>_xlfn.STDEV.S(H3:H2187)</f>
        <v>844.49237955591047</v>
      </c>
      <c r="M7" t="s">
        <v>8220</v>
      </c>
      <c r="N7" t="s">
        <v>1237</v>
      </c>
      <c r="O7">
        <v>0</v>
      </c>
      <c r="Q7" t="s">
        <v>8405</v>
      </c>
      <c r="R7" s="11">
        <f>_xlfn.STDEV.S(O3:O351)</f>
        <v>107.92800648061873</v>
      </c>
      <c r="V7">
        <v>5</v>
      </c>
      <c r="W7">
        <v>3</v>
      </c>
    </row>
    <row r="8" spans="2:23" x14ac:dyDescent="0.3">
      <c r="B8">
        <v>4</v>
      </c>
      <c r="C8" s="8">
        <v>5</v>
      </c>
      <c r="F8" t="s">
        <v>8219</v>
      </c>
      <c r="G8" t="s">
        <v>2794</v>
      </c>
      <c r="H8">
        <v>3</v>
      </c>
      <c r="J8" t="s">
        <v>8406</v>
      </c>
      <c r="K8" s="11">
        <f>_xlfn.VAR.S(H3:H2187)</f>
        <v>713167.37912800396</v>
      </c>
      <c r="M8" t="s">
        <v>8220</v>
      </c>
      <c r="N8" t="s">
        <v>2398</v>
      </c>
      <c r="O8">
        <v>0</v>
      </c>
      <c r="Q8" t="s">
        <v>8406</v>
      </c>
      <c r="R8" s="11">
        <f>_xlfn.VAR.S(O3:O351)</f>
        <v>11648.45458288048</v>
      </c>
      <c r="V8">
        <v>6</v>
      </c>
      <c r="W8">
        <v>5</v>
      </c>
    </row>
    <row r="9" spans="2:23" x14ac:dyDescent="0.3">
      <c r="B9">
        <v>5</v>
      </c>
      <c r="C9" s="8">
        <v>3</v>
      </c>
      <c r="F9" t="s">
        <v>8219</v>
      </c>
      <c r="G9" t="s">
        <v>2921</v>
      </c>
      <c r="H9">
        <v>3</v>
      </c>
      <c r="M9" t="s">
        <v>8220</v>
      </c>
      <c r="N9" t="s">
        <v>148</v>
      </c>
      <c r="O9">
        <v>3</v>
      </c>
      <c r="V9">
        <v>7</v>
      </c>
      <c r="W9">
        <v>10</v>
      </c>
    </row>
    <row r="10" spans="2:23" x14ac:dyDescent="0.3">
      <c r="B10">
        <v>6</v>
      </c>
      <c r="C10" s="8">
        <v>5</v>
      </c>
      <c r="F10" t="s">
        <v>8219</v>
      </c>
      <c r="G10" t="s">
        <v>3364</v>
      </c>
      <c r="H10">
        <v>3</v>
      </c>
      <c r="M10" t="s">
        <v>8220</v>
      </c>
      <c r="N10" t="s">
        <v>1049</v>
      </c>
      <c r="O10">
        <v>4</v>
      </c>
      <c r="V10">
        <v>8</v>
      </c>
      <c r="W10">
        <v>15</v>
      </c>
    </row>
    <row r="11" spans="2:23" x14ac:dyDescent="0.3">
      <c r="B11">
        <v>7</v>
      </c>
      <c r="C11" s="8">
        <v>10</v>
      </c>
      <c r="F11" t="s">
        <v>8219</v>
      </c>
      <c r="G11" t="s">
        <v>1762</v>
      </c>
      <c r="H11">
        <v>3</v>
      </c>
      <c r="M11" t="s">
        <v>8220</v>
      </c>
      <c r="N11" t="s">
        <v>3865</v>
      </c>
      <c r="O11">
        <v>1</v>
      </c>
      <c r="Q11" t="s">
        <v>8407</v>
      </c>
      <c r="V11">
        <v>9</v>
      </c>
      <c r="W11">
        <v>16</v>
      </c>
    </row>
    <row r="12" spans="2:23" x14ac:dyDescent="0.3">
      <c r="B12">
        <v>8</v>
      </c>
      <c r="C12" s="8">
        <v>15</v>
      </c>
      <c r="F12" t="s">
        <v>8219</v>
      </c>
      <c r="G12" t="s">
        <v>3758</v>
      </c>
      <c r="H12">
        <v>3</v>
      </c>
      <c r="M12" t="s">
        <v>8220</v>
      </c>
      <c r="N12" t="s">
        <v>1574</v>
      </c>
      <c r="O12">
        <v>3</v>
      </c>
      <c r="Q12" s="12" t="s">
        <v>8413</v>
      </c>
      <c r="R12" s="12"/>
      <c r="S12" s="12"/>
      <c r="T12" s="12"/>
      <c r="U12" s="12"/>
      <c r="V12">
        <v>10</v>
      </c>
      <c r="W12">
        <v>15</v>
      </c>
    </row>
    <row r="13" spans="2:23" ht="14.4" customHeight="1" x14ac:dyDescent="0.3">
      <c r="B13">
        <v>9</v>
      </c>
      <c r="C13" s="8">
        <v>16</v>
      </c>
      <c r="F13" t="s">
        <v>8219</v>
      </c>
      <c r="G13" t="s">
        <v>3672</v>
      </c>
      <c r="H13">
        <v>3</v>
      </c>
      <c r="M13" t="s">
        <v>8220</v>
      </c>
      <c r="N13" t="s">
        <v>2647</v>
      </c>
      <c r="O13">
        <v>3</v>
      </c>
      <c r="Q13" s="12"/>
      <c r="R13" s="12"/>
      <c r="S13" s="12"/>
      <c r="T13" s="12"/>
      <c r="U13" s="12"/>
      <c r="V13">
        <v>11</v>
      </c>
      <c r="W13">
        <v>15</v>
      </c>
    </row>
    <row r="14" spans="2:23" ht="14.4" customHeight="1" x14ac:dyDescent="0.3">
      <c r="B14">
        <v>10</v>
      </c>
      <c r="C14" s="8">
        <v>15</v>
      </c>
      <c r="F14" t="s">
        <v>8219</v>
      </c>
      <c r="G14" t="s">
        <v>3403</v>
      </c>
      <c r="H14">
        <v>3</v>
      </c>
      <c r="M14" t="s">
        <v>8220</v>
      </c>
      <c r="N14" t="s">
        <v>2576</v>
      </c>
      <c r="O14">
        <v>0</v>
      </c>
      <c r="Q14" s="13" t="s">
        <v>8408</v>
      </c>
      <c r="R14" s="13"/>
      <c r="S14" s="13"/>
      <c r="T14" s="13"/>
      <c r="U14" s="13"/>
      <c r="V14">
        <v>12</v>
      </c>
      <c r="W14">
        <v>11</v>
      </c>
    </row>
    <row r="15" spans="2:23" x14ac:dyDescent="0.3">
      <c r="B15">
        <v>11</v>
      </c>
      <c r="C15" s="8">
        <v>15</v>
      </c>
      <c r="F15" t="s">
        <v>8219</v>
      </c>
      <c r="G15" t="s">
        <v>3827</v>
      </c>
      <c r="H15">
        <v>3</v>
      </c>
      <c r="M15" t="s">
        <v>8220</v>
      </c>
      <c r="N15" t="s">
        <v>3883</v>
      </c>
      <c r="O15">
        <v>0</v>
      </c>
      <c r="Q15" s="13"/>
      <c r="R15" s="13"/>
      <c r="S15" s="13"/>
      <c r="T15" s="13"/>
      <c r="U15" s="13"/>
      <c r="V15">
        <v>13</v>
      </c>
      <c r="W15">
        <v>23</v>
      </c>
    </row>
    <row r="16" spans="2:23" x14ac:dyDescent="0.3">
      <c r="B16">
        <v>12</v>
      </c>
      <c r="C16" s="8">
        <v>11</v>
      </c>
      <c r="F16" t="s">
        <v>8219</v>
      </c>
      <c r="G16" t="s">
        <v>3837</v>
      </c>
      <c r="H16">
        <v>3</v>
      </c>
      <c r="M16" t="s">
        <v>8220</v>
      </c>
      <c r="N16" t="s">
        <v>2354</v>
      </c>
      <c r="O16">
        <v>0</v>
      </c>
      <c r="Q16" s="13"/>
      <c r="R16" s="13"/>
      <c r="S16" s="13"/>
      <c r="T16" s="13"/>
      <c r="U16" s="13"/>
      <c r="V16">
        <v>14</v>
      </c>
      <c r="W16">
        <v>31</v>
      </c>
    </row>
    <row r="17" spans="2:23" x14ac:dyDescent="0.3">
      <c r="B17">
        <v>13</v>
      </c>
      <c r="C17" s="8">
        <v>23</v>
      </c>
      <c r="F17" t="s">
        <v>8219</v>
      </c>
      <c r="G17" t="s">
        <v>2536</v>
      </c>
      <c r="H17">
        <v>4</v>
      </c>
      <c r="M17" t="s">
        <v>8220</v>
      </c>
      <c r="N17" t="s">
        <v>1573</v>
      </c>
      <c r="O17">
        <v>3</v>
      </c>
      <c r="Q17" s="13"/>
      <c r="R17" s="13"/>
      <c r="S17" s="13"/>
      <c r="T17" s="13"/>
      <c r="U17" s="13"/>
      <c r="V17">
        <v>15</v>
      </c>
      <c r="W17">
        <v>26</v>
      </c>
    </row>
    <row r="18" spans="2:23" x14ac:dyDescent="0.3">
      <c r="B18">
        <v>14</v>
      </c>
      <c r="C18" s="8">
        <v>31</v>
      </c>
      <c r="F18" t="s">
        <v>8219</v>
      </c>
      <c r="G18" t="s">
        <v>3716</v>
      </c>
      <c r="H18">
        <v>4</v>
      </c>
      <c r="M18" t="s">
        <v>8220</v>
      </c>
      <c r="N18" t="s">
        <v>1054</v>
      </c>
      <c r="O18">
        <v>1</v>
      </c>
      <c r="Q18" s="13"/>
      <c r="R18" s="13"/>
      <c r="S18" s="13"/>
      <c r="T18" s="13"/>
      <c r="U18" s="13"/>
      <c r="V18">
        <v>16</v>
      </c>
      <c r="W18">
        <v>13</v>
      </c>
    </row>
    <row r="19" spans="2:23" x14ac:dyDescent="0.3">
      <c r="B19">
        <v>15</v>
      </c>
      <c r="C19" s="8">
        <v>26</v>
      </c>
      <c r="F19" t="s">
        <v>8219</v>
      </c>
      <c r="G19" t="s">
        <v>1610</v>
      </c>
      <c r="H19">
        <v>4</v>
      </c>
      <c r="M19" t="s">
        <v>8220</v>
      </c>
      <c r="N19" t="s">
        <v>2572</v>
      </c>
      <c r="O19">
        <v>0</v>
      </c>
      <c r="Q19" s="13"/>
      <c r="R19" s="13"/>
      <c r="S19" s="13"/>
      <c r="T19" s="13"/>
      <c r="U19" s="13"/>
      <c r="V19">
        <v>17</v>
      </c>
      <c r="W19">
        <v>34</v>
      </c>
    </row>
    <row r="20" spans="2:23" x14ac:dyDescent="0.3">
      <c r="B20">
        <v>16</v>
      </c>
      <c r="C20" s="8">
        <v>13</v>
      </c>
      <c r="F20" t="s">
        <v>8219</v>
      </c>
      <c r="G20" t="s">
        <v>1756</v>
      </c>
      <c r="H20">
        <v>4</v>
      </c>
      <c r="M20" t="s">
        <v>8220</v>
      </c>
      <c r="N20" t="s">
        <v>2956</v>
      </c>
      <c r="O20">
        <v>20</v>
      </c>
      <c r="Q20" s="13"/>
      <c r="R20" s="13"/>
      <c r="S20" s="13"/>
      <c r="T20" s="13"/>
      <c r="U20" s="13"/>
      <c r="V20">
        <v>18</v>
      </c>
      <c r="W20">
        <v>21</v>
      </c>
    </row>
    <row r="21" spans="2:23" x14ac:dyDescent="0.3">
      <c r="B21">
        <v>17</v>
      </c>
      <c r="C21" s="8">
        <v>34</v>
      </c>
      <c r="F21" t="s">
        <v>8219</v>
      </c>
      <c r="G21" t="s">
        <v>3599</v>
      </c>
      <c r="H21">
        <v>4</v>
      </c>
      <c r="M21" t="s">
        <v>8220</v>
      </c>
      <c r="N21" t="s">
        <v>1339</v>
      </c>
      <c r="O21">
        <v>15</v>
      </c>
      <c r="Q21" s="13"/>
      <c r="R21" s="13"/>
      <c r="S21" s="13"/>
      <c r="T21" s="13"/>
      <c r="U21" s="13"/>
      <c r="V21">
        <v>19</v>
      </c>
      <c r="W21">
        <v>25</v>
      </c>
    </row>
    <row r="22" spans="2:23" x14ac:dyDescent="0.3">
      <c r="B22">
        <v>18</v>
      </c>
      <c r="C22" s="8">
        <v>21</v>
      </c>
      <c r="F22" t="s">
        <v>8219</v>
      </c>
      <c r="G22" t="s">
        <v>1364</v>
      </c>
      <c r="H22">
        <v>5</v>
      </c>
      <c r="M22" t="s">
        <v>8220</v>
      </c>
      <c r="N22" t="s">
        <v>2955</v>
      </c>
      <c r="O22">
        <v>11</v>
      </c>
      <c r="V22">
        <v>20</v>
      </c>
      <c r="W22">
        <v>35</v>
      </c>
    </row>
    <row r="23" spans="2:23" x14ac:dyDescent="0.3">
      <c r="B23">
        <v>19</v>
      </c>
      <c r="C23" s="8">
        <v>25</v>
      </c>
      <c r="F23" t="s">
        <v>8219</v>
      </c>
      <c r="G23" t="s">
        <v>1381</v>
      </c>
      <c r="H23">
        <v>5</v>
      </c>
      <c r="M23" t="s">
        <v>8220</v>
      </c>
      <c r="N23" t="s">
        <v>1231</v>
      </c>
      <c r="O23">
        <v>0</v>
      </c>
      <c r="V23">
        <v>21</v>
      </c>
      <c r="W23">
        <v>28</v>
      </c>
    </row>
    <row r="24" spans="2:23" x14ac:dyDescent="0.3">
      <c r="B24">
        <v>20</v>
      </c>
      <c r="C24" s="8">
        <v>35</v>
      </c>
      <c r="F24" t="s">
        <v>8219</v>
      </c>
      <c r="G24" t="s">
        <v>3575</v>
      </c>
      <c r="H24">
        <v>5</v>
      </c>
      <c r="M24" t="s">
        <v>8220</v>
      </c>
      <c r="N24" t="s">
        <v>1233</v>
      </c>
      <c r="O24">
        <v>1</v>
      </c>
      <c r="V24">
        <v>22</v>
      </c>
      <c r="W24">
        <v>18</v>
      </c>
    </row>
    <row r="25" spans="2:23" x14ac:dyDescent="0.3">
      <c r="B25">
        <v>21</v>
      </c>
      <c r="C25" s="8">
        <v>28</v>
      </c>
      <c r="F25" t="s">
        <v>8219</v>
      </c>
      <c r="G25" t="s">
        <v>1212</v>
      </c>
      <c r="H25">
        <v>6</v>
      </c>
      <c r="M25" t="s">
        <v>8220</v>
      </c>
      <c r="N25" t="s">
        <v>1321</v>
      </c>
      <c r="O25">
        <v>3</v>
      </c>
      <c r="V25">
        <v>23</v>
      </c>
      <c r="W25">
        <v>24</v>
      </c>
    </row>
    <row r="26" spans="2:23" x14ac:dyDescent="0.3">
      <c r="B26">
        <v>22</v>
      </c>
      <c r="C26" s="8">
        <v>18</v>
      </c>
      <c r="F26" t="s">
        <v>8219</v>
      </c>
      <c r="G26" t="s">
        <v>3683</v>
      </c>
      <c r="H26">
        <v>6</v>
      </c>
      <c r="M26" t="s">
        <v>8220</v>
      </c>
      <c r="N26" t="s">
        <v>1578</v>
      </c>
      <c r="O26">
        <v>2</v>
      </c>
      <c r="V26">
        <v>24</v>
      </c>
      <c r="W26">
        <v>19</v>
      </c>
    </row>
    <row r="27" spans="2:23" x14ac:dyDescent="0.3">
      <c r="B27">
        <v>23</v>
      </c>
      <c r="C27" s="8">
        <v>24</v>
      </c>
      <c r="F27" t="s">
        <v>8219</v>
      </c>
      <c r="G27" t="s">
        <v>2922</v>
      </c>
      <c r="H27">
        <v>6</v>
      </c>
      <c r="M27" t="s">
        <v>8220</v>
      </c>
      <c r="N27" t="s">
        <v>1243</v>
      </c>
      <c r="O27">
        <v>1</v>
      </c>
      <c r="V27">
        <v>25</v>
      </c>
      <c r="W27">
        <v>32</v>
      </c>
    </row>
    <row r="28" spans="2:23" x14ac:dyDescent="0.3">
      <c r="B28">
        <v>24</v>
      </c>
      <c r="C28" s="8">
        <v>19</v>
      </c>
      <c r="F28" t="s">
        <v>8219</v>
      </c>
      <c r="G28" t="s">
        <v>3475</v>
      </c>
      <c r="H28">
        <v>6</v>
      </c>
      <c r="M28" t="s">
        <v>8220</v>
      </c>
      <c r="N28" t="s">
        <v>1236</v>
      </c>
      <c r="O28">
        <v>6</v>
      </c>
      <c r="V28">
        <v>26</v>
      </c>
      <c r="W28">
        <v>28</v>
      </c>
    </row>
    <row r="29" spans="2:23" x14ac:dyDescent="0.3">
      <c r="B29">
        <v>25</v>
      </c>
      <c r="C29" s="8">
        <v>32</v>
      </c>
      <c r="F29" t="s">
        <v>8219</v>
      </c>
      <c r="G29" t="s">
        <v>3023</v>
      </c>
      <c r="H29">
        <v>6</v>
      </c>
      <c r="M29" t="s">
        <v>8220</v>
      </c>
      <c r="N29" t="s">
        <v>1230</v>
      </c>
      <c r="O29">
        <v>1</v>
      </c>
      <c r="V29">
        <v>27</v>
      </c>
      <c r="W29">
        <v>37</v>
      </c>
    </row>
    <row r="30" spans="2:23" x14ac:dyDescent="0.3">
      <c r="B30">
        <v>26</v>
      </c>
      <c r="C30" s="8">
        <v>28</v>
      </c>
      <c r="F30" t="s">
        <v>8219</v>
      </c>
      <c r="G30" t="s">
        <v>3821</v>
      </c>
      <c r="H30">
        <v>7</v>
      </c>
      <c r="M30" t="s">
        <v>8220</v>
      </c>
      <c r="N30" t="s">
        <v>1312</v>
      </c>
      <c r="O30">
        <v>100</v>
      </c>
      <c r="V30">
        <v>28</v>
      </c>
      <c r="W30">
        <v>29</v>
      </c>
    </row>
    <row r="31" spans="2:23" x14ac:dyDescent="0.3">
      <c r="B31">
        <v>27</v>
      </c>
      <c r="C31" s="8">
        <v>37</v>
      </c>
      <c r="F31" t="s">
        <v>8219</v>
      </c>
      <c r="G31" t="s">
        <v>3746</v>
      </c>
      <c r="H31">
        <v>7</v>
      </c>
      <c r="M31" t="s">
        <v>8220</v>
      </c>
      <c r="N31" t="s">
        <v>2375</v>
      </c>
      <c r="O31">
        <v>1</v>
      </c>
      <c r="V31">
        <v>29</v>
      </c>
      <c r="W31">
        <v>18</v>
      </c>
    </row>
    <row r="32" spans="2:23" x14ac:dyDescent="0.3">
      <c r="B32">
        <v>28</v>
      </c>
      <c r="C32" s="8">
        <v>29</v>
      </c>
      <c r="F32" t="s">
        <v>8219</v>
      </c>
      <c r="G32" t="s">
        <v>411</v>
      </c>
      <c r="H32">
        <v>7</v>
      </c>
      <c r="M32" t="s">
        <v>8220</v>
      </c>
      <c r="N32" t="s">
        <v>3881</v>
      </c>
      <c r="O32">
        <v>0</v>
      </c>
      <c r="V32">
        <v>30</v>
      </c>
      <c r="W32">
        <v>24</v>
      </c>
    </row>
    <row r="33" spans="2:23" x14ac:dyDescent="0.3">
      <c r="B33">
        <v>29</v>
      </c>
      <c r="C33" s="8">
        <v>18</v>
      </c>
      <c r="F33" t="s">
        <v>8219</v>
      </c>
      <c r="G33" t="s">
        <v>2301</v>
      </c>
      <c r="H33">
        <v>7</v>
      </c>
      <c r="M33" t="s">
        <v>8220</v>
      </c>
      <c r="N33" t="s">
        <v>607</v>
      </c>
      <c r="O33">
        <v>1</v>
      </c>
      <c r="V33">
        <v>31</v>
      </c>
      <c r="W33">
        <v>20</v>
      </c>
    </row>
    <row r="34" spans="2:23" x14ac:dyDescent="0.3">
      <c r="B34">
        <v>30</v>
      </c>
      <c r="C34" s="8">
        <v>24</v>
      </c>
      <c r="F34" t="s">
        <v>8219</v>
      </c>
      <c r="G34" t="s">
        <v>254</v>
      </c>
      <c r="H34">
        <v>7</v>
      </c>
      <c r="M34" t="s">
        <v>8220</v>
      </c>
      <c r="N34" t="s">
        <v>1047</v>
      </c>
      <c r="O34">
        <v>0</v>
      </c>
      <c r="V34">
        <v>32</v>
      </c>
      <c r="W34">
        <v>19</v>
      </c>
    </row>
    <row r="35" spans="2:23" x14ac:dyDescent="0.3">
      <c r="B35">
        <v>31</v>
      </c>
      <c r="C35" s="8">
        <v>20</v>
      </c>
      <c r="F35" t="s">
        <v>8219</v>
      </c>
      <c r="G35" t="s">
        <v>2170</v>
      </c>
      <c r="H35">
        <v>7</v>
      </c>
      <c r="M35" t="s">
        <v>8220</v>
      </c>
      <c r="N35" t="s">
        <v>1005</v>
      </c>
      <c r="O35">
        <v>95</v>
      </c>
      <c r="V35">
        <v>33</v>
      </c>
      <c r="W35">
        <v>24</v>
      </c>
    </row>
    <row r="36" spans="2:23" x14ac:dyDescent="0.3">
      <c r="B36">
        <v>32</v>
      </c>
      <c r="C36" s="8">
        <v>19</v>
      </c>
      <c r="F36" t="s">
        <v>8219</v>
      </c>
      <c r="G36" t="s">
        <v>2208</v>
      </c>
      <c r="H36">
        <v>7</v>
      </c>
      <c r="M36" t="s">
        <v>8220</v>
      </c>
      <c r="N36" t="s">
        <v>608</v>
      </c>
      <c r="O36">
        <v>0</v>
      </c>
      <c r="V36">
        <v>34</v>
      </c>
      <c r="W36">
        <v>26</v>
      </c>
    </row>
    <row r="37" spans="2:23" x14ac:dyDescent="0.3">
      <c r="B37">
        <v>33</v>
      </c>
      <c r="C37" s="8">
        <v>24</v>
      </c>
      <c r="F37" t="s">
        <v>8219</v>
      </c>
      <c r="G37" t="s">
        <v>86</v>
      </c>
      <c r="H37">
        <v>7</v>
      </c>
      <c r="M37" t="s">
        <v>8220</v>
      </c>
      <c r="N37" t="s">
        <v>601</v>
      </c>
      <c r="O37">
        <v>1</v>
      </c>
      <c r="V37">
        <v>35</v>
      </c>
      <c r="W37">
        <v>23</v>
      </c>
    </row>
    <row r="38" spans="2:23" x14ac:dyDescent="0.3">
      <c r="B38">
        <v>34</v>
      </c>
      <c r="C38" s="8">
        <v>26</v>
      </c>
      <c r="F38" t="s">
        <v>8219</v>
      </c>
      <c r="G38" t="s">
        <v>3524</v>
      </c>
      <c r="H38">
        <v>7</v>
      </c>
      <c r="M38" t="s">
        <v>8220</v>
      </c>
      <c r="N38" t="s">
        <v>3121</v>
      </c>
      <c r="O38">
        <v>1</v>
      </c>
      <c r="V38">
        <v>36</v>
      </c>
      <c r="W38">
        <v>15</v>
      </c>
    </row>
    <row r="39" spans="2:23" x14ac:dyDescent="0.3">
      <c r="B39">
        <v>35</v>
      </c>
      <c r="C39" s="8">
        <v>23</v>
      </c>
      <c r="F39" t="s">
        <v>8219</v>
      </c>
      <c r="G39" t="s">
        <v>1346</v>
      </c>
      <c r="H39">
        <v>7</v>
      </c>
      <c r="M39" t="s">
        <v>8220</v>
      </c>
      <c r="N39" t="s">
        <v>2359</v>
      </c>
      <c r="O39">
        <v>0</v>
      </c>
      <c r="V39">
        <v>37</v>
      </c>
      <c r="W39">
        <v>17</v>
      </c>
    </row>
    <row r="40" spans="2:23" x14ac:dyDescent="0.3">
      <c r="B40">
        <v>36</v>
      </c>
      <c r="C40" s="8">
        <v>15</v>
      </c>
      <c r="F40" t="s">
        <v>8219</v>
      </c>
      <c r="G40" t="s">
        <v>3441</v>
      </c>
      <c r="H40">
        <v>8</v>
      </c>
      <c r="M40" t="s">
        <v>8220</v>
      </c>
      <c r="N40" t="s">
        <v>155</v>
      </c>
      <c r="O40">
        <v>10</v>
      </c>
      <c r="V40">
        <v>38</v>
      </c>
      <c r="W40">
        <v>29</v>
      </c>
    </row>
    <row r="41" spans="2:23" x14ac:dyDescent="0.3">
      <c r="B41">
        <v>37</v>
      </c>
      <c r="C41" s="8">
        <v>17</v>
      </c>
      <c r="F41" t="s">
        <v>8219</v>
      </c>
      <c r="G41" t="s">
        <v>24</v>
      </c>
      <c r="H41">
        <v>8</v>
      </c>
      <c r="M41" t="s">
        <v>8220</v>
      </c>
      <c r="N41" t="s">
        <v>2655</v>
      </c>
      <c r="O41">
        <v>43</v>
      </c>
      <c r="V41">
        <v>39</v>
      </c>
      <c r="W41">
        <v>17</v>
      </c>
    </row>
    <row r="42" spans="2:23" x14ac:dyDescent="0.3">
      <c r="B42">
        <v>38</v>
      </c>
      <c r="C42" s="8">
        <v>29</v>
      </c>
      <c r="F42" t="s">
        <v>8219</v>
      </c>
      <c r="G42" t="s">
        <v>2480</v>
      </c>
      <c r="H42">
        <v>8</v>
      </c>
      <c r="M42" t="s">
        <v>8220</v>
      </c>
      <c r="N42" t="s">
        <v>2957</v>
      </c>
      <c r="O42">
        <v>3</v>
      </c>
      <c r="V42">
        <v>40</v>
      </c>
      <c r="W42">
        <v>11</v>
      </c>
    </row>
    <row r="43" spans="2:23" x14ac:dyDescent="0.3">
      <c r="B43">
        <v>39</v>
      </c>
      <c r="C43" s="8">
        <v>17</v>
      </c>
      <c r="F43" t="s">
        <v>8219</v>
      </c>
      <c r="G43" t="s">
        <v>3647</v>
      </c>
      <c r="H43">
        <v>8</v>
      </c>
      <c r="M43" t="s">
        <v>8220</v>
      </c>
      <c r="N43" t="s">
        <v>2568</v>
      </c>
      <c r="O43">
        <v>1</v>
      </c>
      <c r="V43">
        <v>41</v>
      </c>
      <c r="W43">
        <v>19</v>
      </c>
    </row>
    <row r="44" spans="2:23" x14ac:dyDescent="0.3">
      <c r="B44">
        <v>40</v>
      </c>
      <c r="C44" s="8">
        <v>11</v>
      </c>
      <c r="F44" t="s">
        <v>8219</v>
      </c>
      <c r="G44" t="s">
        <v>99</v>
      </c>
      <c r="H44">
        <v>8</v>
      </c>
      <c r="M44" t="s">
        <v>8220</v>
      </c>
      <c r="N44" t="s">
        <v>3122</v>
      </c>
      <c r="O44">
        <v>2</v>
      </c>
      <c r="V44">
        <v>42</v>
      </c>
      <c r="W44">
        <v>14</v>
      </c>
    </row>
    <row r="45" spans="2:23" x14ac:dyDescent="0.3">
      <c r="B45">
        <v>41</v>
      </c>
      <c r="C45" s="8">
        <v>19</v>
      </c>
      <c r="F45" t="s">
        <v>8219</v>
      </c>
      <c r="G45" t="s">
        <v>2168</v>
      </c>
      <c r="H45">
        <v>8</v>
      </c>
      <c r="M45" t="s">
        <v>8220</v>
      </c>
      <c r="N45" t="s">
        <v>1228</v>
      </c>
      <c r="O45">
        <v>0</v>
      </c>
      <c r="V45">
        <v>43</v>
      </c>
      <c r="W45">
        <v>13</v>
      </c>
    </row>
    <row r="46" spans="2:23" x14ac:dyDescent="0.3">
      <c r="B46">
        <v>42</v>
      </c>
      <c r="C46" s="8">
        <v>14</v>
      </c>
      <c r="F46" t="s">
        <v>8219</v>
      </c>
      <c r="G46" t="s">
        <v>1850</v>
      </c>
      <c r="H46">
        <v>8</v>
      </c>
      <c r="M46" t="s">
        <v>8220</v>
      </c>
      <c r="N46" t="s">
        <v>1571</v>
      </c>
      <c r="O46">
        <v>52</v>
      </c>
      <c r="V46">
        <v>44</v>
      </c>
      <c r="W46">
        <v>15</v>
      </c>
    </row>
    <row r="47" spans="2:23" x14ac:dyDescent="0.3">
      <c r="B47">
        <v>43</v>
      </c>
      <c r="C47" s="8">
        <v>13</v>
      </c>
      <c r="F47" t="s">
        <v>8219</v>
      </c>
      <c r="G47" t="s">
        <v>3826</v>
      </c>
      <c r="H47">
        <v>8</v>
      </c>
      <c r="M47" t="s">
        <v>8220</v>
      </c>
      <c r="N47" t="s">
        <v>2361</v>
      </c>
      <c r="O47">
        <v>1</v>
      </c>
      <c r="V47">
        <v>45</v>
      </c>
      <c r="W47">
        <v>15</v>
      </c>
    </row>
    <row r="48" spans="2:23" x14ac:dyDescent="0.3">
      <c r="B48">
        <v>44</v>
      </c>
      <c r="C48" s="8">
        <v>15</v>
      </c>
      <c r="F48" t="s">
        <v>8219</v>
      </c>
      <c r="G48" t="s">
        <v>3544</v>
      </c>
      <c r="H48">
        <v>8</v>
      </c>
      <c r="M48" t="s">
        <v>8220</v>
      </c>
      <c r="N48" t="s">
        <v>1455</v>
      </c>
      <c r="O48">
        <v>1</v>
      </c>
      <c r="V48">
        <v>46</v>
      </c>
      <c r="W48">
        <v>21</v>
      </c>
    </row>
    <row r="49" spans="2:23" x14ac:dyDescent="0.3">
      <c r="B49">
        <v>45</v>
      </c>
      <c r="C49" s="8">
        <v>15</v>
      </c>
      <c r="F49" t="s">
        <v>8219</v>
      </c>
      <c r="G49" t="s">
        <v>3503</v>
      </c>
      <c r="H49">
        <v>8</v>
      </c>
      <c r="M49" t="s">
        <v>8220</v>
      </c>
      <c r="N49" t="s">
        <v>1333</v>
      </c>
      <c r="O49">
        <v>0</v>
      </c>
      <c r="V49">
        <v>47</v>
      </c>
      <c r="W49">
        <v>21</v>
      </c>
    </row>
    <row r="50" spans="2:23" x14ac:dyDescent="0.3">
      <c r="B50">
        <v>46</v>
      </c>
      <c r="C50" s="8">
        <v>21</v>
      </c>
      <c r="F50" t="s">
        <v>8219</v>
      </c>
      <c r="G50" t="s">
        <v>3832</v>
      </c>
      <c r="H50">
        <v>8</v>
      </c>
      <c r="M50" t="s">
        <v>8220</v>
      </c>
      <c r="N50" t="s">
        <v>1043</v>
      </c>
      <c r="O50">
        <v>1</v>
      </c>
      <c r="V50">
        <v>48</v>
      </c>
      <c r="W50">
        <v>14</v>
      </c>
    </row>
    <row r="51" spans="2:23" x14ac:dyDescent="0.3">
      <c r="B51">
        <v>47</v>
      </c>
      <c r="C51" s="8">
        <v>21</v>
      </c>
      <c r="F51" t="s">
        <v>8219</v>
      </c>
      <c r="G51" t="s">
        <v>3539</v>
      </c>
      <c r="H51">
        <v>8</v>
      </c>
      <c r="M51" t="s">
        <v>8220</v>
      </c>
      <c r="N51" t="s">
        <v>1053</v>
      </c>
      <c r="O51">
        <v>0</v>
      </c>
      <c r="V51">
        <v>49</v>
      </c>
      <c r="W51">
        <v>17</v>
      </c>
    </row>
    <row r="52" spans="2:23" x14ac:dyDescent="0.3">
      <c r="B52">
        <v>48</v>
      </c>
      <c r="C52" s="8">
        <v>14</v>
      </c>
      <c r="F52" t="s">
        <v>8219</v>
      </c>
      <c r="G52" t="s">
        <v>3000</v>
      </c>
      <c r="H52">
        <v>8</v>
      </c>
      <c r="M52" t="s">
        <v>8220</v>
      </c>
      <c r="N52" t="s">
        <v>620</v>
      </c>
      <c r="O52">
        <v>1</v>
      </c>
      <c r="V52">
        <v>50</v>
      </c>
      <c r="W52">
        <v>19</v>
      </c>
    </row>
    <row r="53" spans="2:23" x14ac:dyDescent="0.3">
      <c r="B53">
        <v>49</v>
      </c>
      <c r="C53" s="8">
        <v>17</v>
      </c>
      <c r="F53" t="s">
        <v>8219</v>
      </c>
      <c r="G53" t="s">
        <v>1888</v>
      </c>
      <c r="H53">
        <v>8</v>
      </c>
      <c r="M53" t="s">
        <v>8220</v>
      </c>
      <c r="N53" t="s">
        <v>1334</v>
      </c>
      <c r="O53">
        <v>0</v>
      </c>
      <c r="V53">
        <v>51</v>
      </c>
      <c r="W53">
        <v>10</v>
      </c>
    </row>
    <row r="54" spans="2:23" x14ac:dyDescent="0.3">
      <c r="B54">
        <v>50</v>
      </c>
      <c r="C54" s="8">
        <v>19</v>
      </c>
      <c r="F54" t="s">
        <v>8219</v>
      </c>
      <c r="G54" t="s">
        <v>3532</v>
      </c>
      <c r="H54">
        <v>8</v>
      </c>
      <c r="M54" t="s">
        <v>8220</v>
      </c>
      <c r="N54" t="s">
        <v>126</v>
      </c>
      <c r="O54">
        <v>0</v>
      </c>
      <c r="V54">
        <v>52</v>
      </c>
      <c r="W54">
        <v>19</v>
      </c>
    </row>
    <row r="55" spans="2:23" x14ac:dyDescent="0.3">
      <c r="B55">
        <v>51</v>
      </c>
      <c r="C55" s="8">
        <v>10</v>
      </c>
      <c r="F55" t="s">
        <v>8219</v>
      </c>
      <c r="G55" t="s">
        <v>3328</v>
      </c>
      <c r="H55">
        <v>9</v>
      </c>
      <c r="M55" t="s">
        <v>8220</v>
      </c>
      <c r="N55" t="s">
        <v>1575</v>
      </c>
      <c r="O55">
        <v>6</v>
      </c>
      <c r="V55">
        <v>53</v>
      </c>
      <c r="W55">
        <v>7</v>
      </c>
    </row>
    <row r="56" spans="2:23" x14ac:dyDescent="0.3">
      <c r="B56">
        <v>52</v>
      </c>
      <c r="C56" s="8">
        <v>19</v>
      </c>
      <c r="F56" t="s">
        <v>8219</v>
      </c>
      <c r="G56" t="s">
        <v>3828</v>
      </c>
      <c r="H56">
        <v>9</v>
      </c>
      <c r="M56" t="s">
        <v>8220</v>
      </c>
      <c r="N56" t="s">
        <v>132</v>
      </c>
      <c r="O56">
        <v>0</v>
      </c>
      <c r="V56">
        <v>54</v>
      </c>
      <c r="W56">
        <v>12</v>
      </c>
    </row>
    <row r="57" spans="2:23" x14ac:dyDescent="0.3">
      <c r="B57">
        <v>53</v>
      </c>
      <c r="C57" s="8">
        <v>7</v>
      </c>
      <c r="F57" t="s">
        <v>8219</v>
      </c>
      <c r="G57" t="s">
        <v>2931</v>
      </c>
      <c r="H57">
        <v>9</v>
      </c>
      <c r="M57" t="s">
        <v>8220</v>
      </c>
      <c r="N57" t="s">
        <v>1309</v>
      </c>
      <c r="O57">
        <v>38</v>
      </c>
      <c r="V57">
        <v>55</v>
      </c>
      <c r="W57">
        <v>14</v>
      </c>
    </row>
    <row r="58" spans="2:23" x14ac:dyDescent="0.3">
      <c r="B58">
        <v>54</v>
      </c>
      <c r="C58" s="8">
        <v>12</v>
      </c>
      <c r="F58" t="s">
        <v>8219</v>
      </c>
      <c r="G58" t="s">
        <v>3414</v>
      </c>
      <c r="H58">
        <v>9</v>
      </c>
      <c r="M58" t="s">
        <v>8220</v>
      </c>
      <c r="N58" t="s">
        <v>3875</v>
      </c>
      <c r="O58">
        <v>1</v>
      </c>
      <c r="V58">
        <v>56</v>
      </c>
      <c r="W58">
        <v>15</v>
      </c>
    </row>
    <row r="59" spans="2:23" x14ac:dyDescent="0.3">
      <c r="B59">
        <v>55</v>
      </c>
      <c r="C59" s="8">
        <v>14</v>
      </c>
      <c r="F59" t="s">
        <v>8219</v>
      </c>
      <c r="G59" t="s">
        <v>2218</v>
      </c>
      <c r="H59">
        <v>9</v>
      </c>
      <c r="M59" t="s">
        <v>8220</v>
      </c>
      <c r="N59" t="s">
        <v>2951</v>
      </c>
      <c r="O59">
        <v>58</v>
      </c>
      <c r="V59">
        <v>57</v>
      </c>
      <c r="W59">
        <v>21</v>
      </c>
    </row>
    <row r="60" spans="2:23" x14ac:dyDescent="0.3">
      <c r="B60">
        <v>56</v>
      </c>
      <c r="C60" s="8">
        <v>15</v>
      </c>
      <c r="F60" t="s">
        <v>8219</v>
      </c>
      <c r="G60" t="s">
        <v>3660</v>
      </c>
      <c r="H60">
        <v>9</v>
      </c>
      <c r="M60" t="s">
        <v>8220</v>
      </c>
      <c r="N60" t="s">
        <v>632</v>
      </c>
      <c r="O60">
        <v>9</v>
      </c>
      <c r="V60">
        <v>58</v>
      </c>
      <c r="W60">
        <v>12</v>
      </c>
    </row>
    <row r="61" spans="2:23" x14ac:dyDescent="0.3">
      <c r="B61">
        <v>57</v>
      </c>
      <c r="C61" s="8">
        <v>21</v>
      </c>
      <c r="F61" t="s">
        <v>8219</v>
      </c>
      <c r="G61" t="s">
        <v>3571</v>
      </c>
      <c r="H61">
        <v>9</v>
      </c>
      <c r="M61" t="s">
        <v>8220</v>
      </c>
      <c r="N61" t="s">
        <v>1342</v>
      </c>
      <c r="O61">
        <v>46</v>
      </c>
      <c r="V61">
        <v>59</v>
      </c>
      <c r="W61">
        <v>11</v>
      </c>
    </row>
    <row r="62" spans="2:23" x14ac:dyDescent="0.3">
      <c r="B62">
        <v>58</v>
      </c>
      <c r="C62" s="8">
        <v>12</v>
      </c>
      <c r="F62" t="s">
        <v>8219</v>
      </c>
      <c r="G62" t="s">
        <v>2449</v>
      </c>
      <c r="H62">
        <v>9</v>
      </c>
      <c r="M62" t="s">
        <v>8220</v>
      </c>
      <c r="N62" t="s">
        <v>1041</v>
      </c>
      <c r="O62">
        <v>1</v>
      </c>
      <c r="V62">
        <v>60</v>
      </c>
      <c r="W62">
        <v>12</v>
      </c>
    </row>
    <row r="63" spans="2:23" x14ac:dyDescent="0.3">
      <c r="B63">
        <v>59</v>
      </c>
      <c r="C63" s="8">
        <v>11</v>
      </c>
      <c r="F63" t="s">
        <v>8219</v>
      </c>
      <c r="G63" t="s">
        <v>3370</v>
      </c>
      <c r="H63">
        <v>9</v>
      </c>
      <c r="M63" t="s">
        <v>8220</v>
      </c>
      <c r="N63" t="s">
        <v>1307</v>
      </c>
      <c r="O63">
        <v>356</v>
      </c>
      <c r="V63">
        <v>61</v>
      </c>
      <c r="W63">
        <v>14</v>
      </c>
    </row>
    <row r="64" spans="2:23" x14ac:dyDescent="0.3">
      <c r="B64">
        <v>60</v>
      </c>
      <c r="C64" s="8">
        <v>12</v>
      </c>
      <c r="F64" t="s">
        <v>8219</v>
      </c>
      <c r="G64" t="s">
        <v>3829</v>
      </c>
      <c r="H64">
        <v>9</v>
      </c>
      <c r="M64" t="s">
        <v>8220</v>
      </c>
      <c r="N64" t="s">
        <v>2580</v>
      </c>
      <c r="O64">
        <v>2</v>
      </c>
      <c r="V64">
        <v>62</v>
      </c>
      <c r="W64">
        <v>18</v>
      </c>
    </row>
    <row r="65" spans="2:23" x14ac:dyDescent="0.3">
      <c r="B65">
        <v>61</v>
      </c>
      <c r="C65" s="8">
        <v>14</v>
      </c>
      <c r="F65" t="s">
        <v>8219</v>
      </c>
      <c r="G65" t="s">
        <v>3469</v>
      </c>
      <c r="H65">
        <v>9</v>
      </c>
      <c r="M65" t="s">
        <v>8220</v>
      </c>
      <c r="N65" t="s">
        <v>2388</v>
      </c>
      <c r="O65">
        <v>3</v>
      </c>
      <c r="V65">
        <v>63</v>
      </c>
      <c r="W65">
        <v>12</v>
      </c>
    </row>
    <row r="66" spans="2:23" x14ac:dyDescent="0.3">
      <c r="B66">
        <v>62</v>
      </c>
      <c r="C66" s="8">
        <v>18</v>
      </c>
      <c r="F66" t="s">
        <v>8219</v>
      </c>
      <c r="G66" t="s">
        <v>3649</v>
      </c>
      <c r="H66">
        <v>9</v>
      </c>
      <c r="M66" t="s">
        <v>8220</v>
      </c>
      <c r="N66" t="s">
        <v>2567</v>
      </c>
      <c r="O66">
        <v>2</v>
      </c>
      <c r="V66">
        <v>64</v>
      </c>
      <c r="W66">
        <v>12</v>
      </c>
    </row>
    <row r="67" spans="2:23" x14ac:dyDescent="0.3">
      <c r="B67">
        <v>63</v>
      </c>
      <c r="C67" s="8">
        <v>12</v>
      </c>
      <c r="F67" t="s">
        <v>8219</v>
      </c>
      <c r="G67" t="s">
        <v>3050</v>
      </c>
      <c r="H67">
        <v>9</v>
      </c>
      <c r="M67" t="s">
        <v>8220</v>
      </c>
      <c r="N67" t="s">
        <v>2349</v>
      </c>
      <c r="O67">
        <v>5</v>
      </c>
      <c r="V67">
        <v>65</v>
      </c>
      <c r="W67">
        <v>12</v>
      </c>
    </row>
    <row r="68" spans="2:23" x14ac:dyDescent="0.3">
      <c r="B68">
        <v>64</v>
      </c>
      <c r="C68" s="8">
        <v>12</v>
      </c>
      <c r="F68" t="s">
        <v>8219</v>
      </c>
      <c r="G68" t="s">
        <v>1200</v>
      </c>
      <c r="H68">
        <v>9</v>
      </c>
      <c r="M68" t="s">
        <v>8220</v>
      </c>
      <c r="N68" t="s">
        <v>3880</v>
      </c>
      <c r="O68">
        <v>0</v>
      </c>
      <c r="V68">
        <v>66</v>
      </c>
      <c r="W68">
        <v>8</v>
      </c>
    </row>
    <row r="69" spans="2:23" x14ac:dyDescent="0.3">
      <c r="B69">
        <v>65</v>
      </c>
      <c r="C69" s="8">
        <v>12</v>
      </c>
      <c r="F69" t="s">
        <v>8219</v>
      </c>
      <c r="G69" t="s">
        <v>373</v>
      </c>
      <c r="H69">
        <v>9</v>
      </c>
      <c r="M69" t="s">
        <v>8220</v>
      </c>
      <c r="N69" t="s">
        <v>2648</v>
      </c>
      <c r="O69">
        <v>6</v>
      </c>
      <c r="V69">
        <v>67</v>
      </c>
      <c r="W69">
        <v>9</v>
      </c>
    </row>
    <row r="70" spans="2:23" x14ac:dyDescent="0.3">
      <c r="B70">
        <v>66</v>
      </c>
      <c r="C70" s="8">
        <v>8</v>
      </c>
      <c r="F70" t="s">
        <v>8219</v>
      </c>
      <c r="G70" t="s">
        <v>3336</v>
      </c>
      <c r="H70">
        <v>9</v>
      </c>
      <c r="M70" t="s">
        <v>8220</v>
      </c>
      <c r="N70" t="s">
        <v>2382</v>
      </c>
      <c r="O70">
        <v>7</v>
      </c>
      <c r="V70">
        <v>68</v>
      </c>
      <c r="W70">
        <v>7</v>
      </c>
    </row>
    <row r="71" spans="2:23" x14ac:dyDescent="0.3">
      <c r="B71">
        <v>67</v>
      </c>
      <c r="C71" s="8">
        <v>9</v>
      </c>
      <c r="F71" t="s">
        <v>8219</v>
      </c>
      <c r="G71" t="s">
        <v>3422</v>
      </c>
      <c r="H71">
        <v>10</v>
      </c>
      <c r="M71" t="s">
        <v>8220</v>
      </c>
      <c r="N71" t="s">
        <v>143</v>
      </c>
      <c r="O71">
        <v>28</v>
      </c>
      <c r="V71">
        <v>69</v>
      </c>
      <c r="W71">
        <v>14</v>
      </c>
    </row>
    <row r="72" spans="2:23" x14ac:dyDescent="0.3">
      <c r="B72">
        <v>68</v>
      </c>
      <c r="C72" s="8">
        <v>7</v>
      </c>
      <c r="F72" t="s">
        <v>8219</v>
      </c>
      <c r="G72" t="s">
        <v>3324</v>
      </c>
      <c r="H72">
        <v>10</v>
      </c>
      <c r="M72" t="s">
        <v>8220</v>
      </c>
      <c r="N72" t="s">
        <v>145</v>
      </c>
      <c r="O72">
        <v>0</v>
      </c>
      <c r="V72">
        <v>70</v>
      </c>
      <c r="W72">
        <v>17</v>
      </c>
    </row>
    <row r="73" spans="2:23" x14ac:dyDescent="0.3">
      <c r="B73">
        <v>69</v>
      </c>
      <c r="C73" s="8">
        <v>14</v>
      </c>
      <c r="F73" t="s">
        <v>8219</v>
      </c>
      <c r="G73" t="s">
        <v>106</v>
      </c>
      <c r="H73">
        <v>10</v>
      </c>
      <c r="M73" t="s">
        <v>8220</v>
      </c>
      <c r="N73" t="s">
        <v>1572</v>
      </c>
      <c r="O73">
        <v>4</v>
      </c>
      <c r="V73">
        <v>71</v>
      </c>
      <c r="W73">
        <v>16</v>
      </c>
    </row>
    <row r="74" spans="2:23" x14ac:dyDescent="0.3">
      <c r="B74">
        <v>70</v>
      </c>
      <c r="C74" s="8">
        <v>17</v>
      </c>
      <c r="F74" t="s">
        <v>8219</v>
      </c>
      <c r="G74" t="s">
        <v>3784</v>
      </c>
      <c r="H74">
        <v>10</v>
      </c>
      <c r="M74" t="s">
        <v>8220</v>
      </c>
      <c r="N74" t="s">
        <v>2660</v>
      </c>
      <c r="O74">
        <v>5</v>
      </c>
      <c r="V74">
        <v>72</v>
      </c>
      <c r="W74">
        <v>13</v>
      </c>
    </row>
    <row r="75" spans="2:23" x14ac:dyDescent="0.3">
      <c r="B75">
        <v>71</v>
      </c>
      <c r="C75" s="8">
        <v>16</v>
      </c>
      <c r="F75" t="s">
        <v>8219</v>
      </c>
      <c r="G75" t="s">
        <v>3513</v>
      </c>
      <c r="H75">
        <v>10</v>
      </c>
      <c r="M75" t="s">
        <v>8220</v>
      </c>
      <c r="N75" t="s">
        <v>1226</v>
      </c>
      <c r="O75">
        <v>3</v>
      </c>
      <c r="V75">
        <v>73</v>
      </c>
      <c r="W75">
        <v>12</v>
      </c>
    </row>
    <row r="76" spans="2:23" x14ac:dyDescent="0.3">
      <c r="B76">
        <v>72</v>
      </c>
      <c r="C76" s="8">
        <v>13</v>
      </c>
      <c r="F76" t="s">
        <v>8219</v>
      </c>
      <c r="G76" t="s">
        <v>1646</v>
      </c>
      <c r="H76">
        <v>10</v>
      </c>
      <c r="M76" t="s">
        <v>8220</v>
      </c>
      <c r="N76" t="s">
        <v>1062</v>
      </c>
      <c r="O76">
        <v>0</v>
      </c>
      <c r="V76">
        <v>74</v>
      </c>
      <c r="W76">
        <v>13</v>
      </c>
    </row>
    <row r="77" spans="2:23" x14ac:dyDescent="0.3">
      <c r="B77">
        <v>73</v>
      </c>
      <c r="C77" s="8">
        <v>12</v>
      </c>
      <c r="F77" t="s">
        <v>8219</v>
      </c>
      <c r="G77" t="s">
        <v>2923</v>
      </c>
      <c r="H77">
        <v>10</v>
      </c>
      <c r="M77" t="s">
        <v>8220</v>
      </c>
      <c r="N77" t="s">
        <v>1015</v>
      </c>
      <c r="O77">
        <v>16</v>
      </c>
      <c r="V77">
        <v>75</v>
      </c>
      <c r="W77">
        <v>12</v>
      </c>
    </row>
    <row r="78" spans="2:23" x14ac:dyDescent="0.3">
      <c r="B78">
        <v>74</v>
      </c>
      <c r="C78" s="8">
        <v>13</v>
      </c>
      <c r="F78" t="s">
        <v>8219</v>
      </c>
      <c r="G78" t="s">
        <v>2068</v>
      </c>
      <c r="H78">
        <v>10</v>
      </c>
      <c r="M78" t="s">
        <v>8220</v>
      </c>
      <c r="N78" t="s">
        <v>2571</v>
      </c>
      <c r="O78">
        <v>4</v>
      </c>
      <c r="V78">
        <v>76</v>
      </c>
      <c r="W78">
        <v>10</v>
      </c>
    </row>
    <row r="79" spans="2:23" x14ac:dyDescent="0.3">
      <c r="B79">
        <v>75</v>
      </c>
      <c r="C79" s="8">
        <v>12</v>
      </c>
      <c r="F79" t="s">
        <v>8219</v>
      </c>
      <c r="G79" t="s">
        <v>2496</v>
      </c>
      <c r="H79">
        <v>10</v>
      </c>
      <c r="M79" t="s">
        <v>8220</v>
      </c>
      <c r="N79" t="s">
        <v>1565</v>
      </c>
      <c r="O79">
        <v>1</v>
      </c>
      <c r="V79">
        <v>77</v>
      </c>
      <c r="W79">
        <v>8</v>
      </c>
    </row>
    <row r="80" spans="2:23" x14ac:dyDescent="0.3">
      <c r="B80">
        <v>76</v>
      </c>
      <c r="C80" s="8">
        <v>10</v>
      </c>
      <c r="F80" t="s">
        <v>8219</v>
      </c>
      <c r="G80" t="s">
        <v>2491</v>
      </c>
      <c r="H80">
        <v>10</v>
      </c>
      <c r="M80" t="s">
        <v>8220</v>
      </c>
      <c r="N80" t="s">
        <v>149</v>
      </c>
      <c r="O80">
        <v>0</v>
      </c>
      <c r="V80">
        <v>78</v>
      </c>
      <c r="W80">
        <v>13</v>
      </c>
    </row>
    <row r="81" spans="2:23" x14ac:dyDescent="0.3">
      <c r="B81">
        <v>77</v>
      </c>
      <c r="C81" s="8">
        <v>8</v>
      </c>
      <c r="F81" t="s">
        <v>8219</v>
      </c>
      <c r="G81" t="s">
        <v>854</v>
      </c>
      <c r="H81">
        <v>10</v>
      </c>
      <c r="M81" t="s">
        <v>8220</v>
      </c>
      <c r="N81" t="s">
        <v>1310</v>
      </c>
      <c r="O81">
        <v>35</v>
      </c>
      <c r="V81">
        <v>79</v>
      </c>
      <c r="W81">
        <v>11</v>
      </c>
    </row>
    <row r="82" spans="2:23" x14ac:dyDescent="0.3">
      <c r="B82">
        <v>78</v>
      </c>
      <c r="C82" s="8">
        <v>13</v>
      </c>
      <c r="F82" t="s">
        <v>8219</v>
      </c>
      <c r="G82" t="s">
        <v>785</v>
      </c>
      <c r="H82">
        <v>10</v>
      </c>
      <c r="M82" t="s">
        <v>8220</v>
      </c>
      <c r="N82" t="s">
        <v>2348</v>
      </c>
      <c r="O82">
        <v>1</v>
      </c>
      <c r="V82">
        <v>80</v>
      </c>
      <c r="W82">
        <v>8</v>
      </c>
    </row>
    <row r="83" spans="2:23" x14ac:dyDescent="0.3">
      <c r="B83">
        <v>79</v>
      </c>
      <c r="C83" s="8">
        <v>11</v>
      </c>
      <c r="F83" t="s">
        <v>8219</v>
      </c>
      <c r="G83" t="s">
        <v>3815</v>
      </c>
      <c r="H83">
        <v>10</v>
      </c>
      <c r="M83" t="s">
        <v>8220</v>
      </c>
      <c r="N83" t="s">
        <v>1242</v>
      </c>
      <c r="O83">
        <v>34</v>
      </c>
      <c r="V83">
        <v>81</v>
      </c>
      <c r="W83">
        <v>10</v>
      </c>
    </row>
    <row r="84" spans="2:23" x14ac:dyDescent="0.3">
      <c r="B84">
        <v>80</v>
      </c>
      <c r="C84" s="8">
        <v>8</v>
      </c>
      <c r="F84" t="s">
        <v>8219</v>
      </c>
      <c r="G84" t="s">
        <v>3781</v>
      </c>
      <c r="H84">
        <v>10</v>
      </c>
      <c r="M84" t="s">
        <v>8220</v>
      </c>
      <c r="N84" t="s">
        <v>2360</v>
      </c>
      <c r="O84">
        <v>3</v>
      </c>
      <c r="V84">
        <v>82</v>
      </c>
      <c r="W84">
        <v>9</v>
      </c>
    </row>
    <row r="85" spans="2:23" x14ac:dyDescent="0.3">
      <c r="B85">
        <v>81</v>
      </c>
      <c r="C85" s="8">
        <v>10</v>
      </c>
      <c r="F85" t="s">
        <v>8219</v>
      </c>
      <c r="G85" t="s">
        <v>3490</v>
      </c>
      <c r="H85">
        <v>10</v>
      </c>
      <c r="M85" t="s">
        <v>8220</v>
      </c>
      <c r="N85" t="s">
        <v>1315</v>
      </c>
      <c r="O85">
        <v>11</v>
      </c>
      <c r="V85">
        <v>83</v>
      </c>
      <c r="W85">
        <v>8</v>
      </c>
    </row>
    <row r="86" spans="2:23" x14ac:dyDescent="0.3">
      <c r="B86">
        <v>82</v>
      </c>
      <c r="C86" s="8">
        <v>9</v>
      </c>
      <c r="F86" t="s">
        <v>8219</v>
      </c>
      <c r="G86" t="s">
        <v>2836</v>
      </c>
      <c r="H86">
        <v>11</v>
      </c>
      <c r="M86" t="s">
        <v>8220</v>
      </c>
      <c r="N86" t="s">
        <v>2342</v>
      </c>
      <c r="O86">
        <v>0</v>
      </c>
      <c r="V86">
        <v>84</v>
      </c>
      <c r="W86">
        <v>6</v>
      </c>
    </row>
    <row r="87" spans="2:23" x14ac:dyDescent="0.3">
      <c r="B87">
        <v>83</v>
      </c>
      <c r="C87" s="8">
        <v>8</v>
      </c>
      <c r="F87" t="s">
        <v>8219</v>
      </c>
      <c r="G87" t="s">
        <v>2113</v>
      </c>
      <c r="H87">
        <v>11</v>
      </c>
      <c r="M87" t="s">
        <v>8220</v>
      </c>
      <c r="N87" t="s">
        <v>1328</v>
      </c>
      <c r="O87">
        <v>41</v>
      </c>
      <c r="V87">
        <v>85</v>
      </c>
      <c r="W87">
        <v>4</v>
      </c>
    </row>
    <row r="88" spans="2:23" x14ac:dyDescent="0.3">
      <c r="B88">
        <v>84</v>
      </c>
      <c r="C88" s="8">
        <v>6</v>
      </c>
      <c r="F88" t="s">
        <v>8219</v>
      </c>
      <c r="G88" t="s">
        <v>1836</v>
      </c>
      <c r="H88">
        <v>11</v>
      </c>
      <c r="M88" t="s">
        <v>8220</v>
      </c>
      <c r="N88" t="s">
        <v>2374</v>
      </c>
      <c r="O88">
        <v>1</v>
      </c>
      <c r="V88">
        <v>86</v>
      </c>
      <c r="W88">
        <v>6</v>
      </c>
    </row>
    <row r="89" spans="2:23" x14ac:dyDescent="0.3">
      <c r="B89">
        <v>85</v>
      </c>
      <c r="C89" s="8">
        <v>4</v>
      </c>
      <c r="F89" t="s">
        <v>8219</v>
      </c>
      <c r="G89" t="s">
        <v>1928</v>
      </c>
      <c r="H89">
        <v>11</v>
      </c>
      <c r="M89" t="s">
        <v>8220</v>
      </c>
      <c r="N89" t="s">
        <v>2574</v>
      </c>
      <c r="O89">
        <v>0</v>
      </c>
      <c r="V89">
        <v>87</v>
      </c>
      <c r="W89">
        <v>9</v>
      </c>
    </row>
    <row r="90" spans="2:23" x14ac:dyDescent="0.3">
      <c r="B90">
        <v>86</v>
      </c>
      <c r="C90" s="8">
        <v>6</v>
      </c>
      <c r="F90" t="s">
        <v>8219</v>
      </c>
      <c r="G90" t="s">
        <v>3748</v>
      </c>
      <c r="H90">
        <v>11</v>
      </c>
      <c r="M90" t="s">
        <v>8220</v>
      </c>
      <c r="N90" t="s">
        <v>135</v>
      </c>
      <c r="O90">
        <v>0</v>
      </c>
      <c r="V90">
        <v>88</v>
      </c>
      <c r="W90">
        <v>6</v>
      </c>
    </row>
    <row r="91" spans="2:23" x14ac:dyDescent="0.3">
      <c r="B91">
        <v>87</v>
      </c>
      <c r="C91" s="8">
        <v>9</v>
      </c>
      <c r="F91" t="s">
        <v>8219</v>
      </c>
      <c r="G91" t="s">
        <v>1613</v>
      </c>
      <c r="H91">
        <v>11</v>
      </c>
      <c r="M91" t="s">
        <v>8220</v>
      </c>
      <c r="N91" t="s">
        <v>1567</v>
      </c>
      <c r="O91">
        <v>59</v>
      </c>
      <c r="V91">
        <v>89</v>
      </c>
      <c r="W91">
        <v>11</v>
      </c>
    </row>
    <row r="92" spans="2:23" x14ac:dyDescent="0.3">
      <c r="B92">
        <v>88</v>
      </c>
      <c r="C92" s="8">
        <v>6</v>
      </c>
      <c r="F92" t="s">
        <v>8219</v>
      </c>
      <c r="G92" t="s">
        <v>2282</v>
      </c>
      <c r="H92">
        <v>11</v>
      </c>
      <c r="M92" t="s">
        <v>8220</v>
      </c>
      <c r="N92" t="s">
        <v>151</v>
      </c>
      <c r="O92">
        <v>6</v>
      </c>
      <c r="V92">
        <v>90</v>
      </c>
      <c r="W92">
        <v>9</v>
      </c>
    </row>
    <row r="93" spans="2:23" x14ac:dyDescent="0.3">
      <c r="B93">
        <v>89</v>
      </c>
      <c r="C93" s="8">
        <v>11</v>
      </c>
      <c r="F93" t="s">
        <v>8219</v>
      </c>
      <c r="G93" t="s">
        <v>828</v>
      </c>
      <c r="H93">
        <v>11</v>
      </c>
      <c r="M93" t="s">
        <v>8220</v>
      </c>
      <c r="N93" t="s">
        <v>2355</v>
      </c>
      <c r="O93">
        <v>1</v>
      </c>
      <c r="V93">
        <v>91</v>
      </c>
      <c r="W93">
        <v>5</v>
      </c>
    </row>
    <row r="94" spans="2:23" x14ac:dyDescent="0.3">
      <c r="B94">
        <v>90</v>
      </c>
      <c r="C94" s="8">
        <v>9</v>
      </c>
      <c r="F94" t="s">
        <v>8219</v>
      </c>
      <c r="G94" t="s">
        <v>3587</v>
      </c>
      <c r="H94">
        <v>11</v>
      </c>
      <c r="M94" t="s">
        <v>8220</v>
      </c>
      <c r="N94" t="s">
        <v>3874</v>
      </c>
      <c r="O94">
        <v>14</v>
      </c>
      <c r="V94">
        <v>92</v>
      </c>
      <c r="W94">
        <v>3</v>
      </c>
    </row>
    <row r="95" spans="2:23" x14ac:dyDescent="0.3">
      <c r="B95">
        <v>91</v>
      </c>
      <c r="C95" s="8">
        <v>5</v>
      </c>
      <c r="F95" t="s">
        <v>8219</v>
      </c>
      <c r="G95" t="s">
        <v>2830</v>
      </c>
      <c r="H95">
        <v>11</v>
      </c>
      <c r="M95" t="s">
        <v>8220</v>
      </c>
      <c r="N95" t="s">
        <v>605</v>
      </c>
      <c r="O95">
        <v>0</v>
      </c>
      <c r="V95">
        <v>93</v>
      </c>
      <c r="W95">
        <v>6</v>
      </c>
    </row>
    <row r="96" spans="2:23" x14ac:dyDescent="0.3">
      <c r="B96">
        <v>92</v>
      </c>
      <c r="C96" s="8">
        <v>3</v>
      </c>
      <c r="F96" t="s">
        <v>8219</v>
      </c>
      <c r="G96" t="s">
        <v>2669</v>
      </c>
      <c r="H96">
        <v>11</v>
      </c>
      <c r="M96" t="s">
        <v>8220</v>
      </c>
      <c r="N96" t="s">
        <v>3870</v>
      </c>
      <c r="O96">
        <v>0</v>
      </c>
      <c r="V96">
        <v>94</v>
      </c>
      <c r="W96">
        <v>8</v>
      </c>
    </row>
    <row r="97" spans="2:23" x14ac:dyDescent="0.3">
      <c r="B97">
        <v>93</v>
      </c>
      <c r="C97" s="8">
        <v>6</v>
      </c>
      <c r="F97" t="s">
        <v>8219</v>
      </c>
      <c r="G97" t="s">
        <v>3809</v>
      </c>
      <c r="H97">
        <v>11</v>
      </c>
      <c r="M97" t="s">
        <v>8220</v>
      </c>
      <c r="N97" t="s">
        <v>2653</v>
      </c>
      <c r="O97">
        <v>70</v>
      </c>
      <c r="V97">
        <v>95</v>
      </c>
      <c r="W97">
        <v>7</v>
      </c>
    </row>
    <row r="98" spans="2:23" x14ac:dyDescent="0.3">
      <c r="B98">
        <v>94</v>
      </c>
      <c r="C98" s="8">
        <v>8</v>
      </c>
      <c r="F98" t="s">
        <v>8219</v>
      </c>
      <c r="G98" t="s">
        <v>3515</v>
      </c>
      <c r="H98">
        <v>11</v>
      </c>
      <c r="M98" t="s">
        <v>8220</v>
      </c>
      <c r="N98" t="s">
        <v>3873</v>
      </c>
      <c r="O98">
        <v>46</v>
      </c>
      <c r="V98">
        <v>96</v>
      </c>
      <c r="W98">
        <v>10</v>
      </c>
    </row>
    <row r="99" spans="2:23" x14ac:dyDescent="0.3">
      <c r="B99">
        <v>95</v>
      </c>
      <c r="C99" s="8">
        <v>7</v>
      </c>
      <c r="F99" t="s">
        <v>8219</v>
      </c>
      <c r="G99" t="s">
        <v>2537</v>
      </c>
      <c r="H99">
        <v>11</v>
      </c>
      <c r="M99" t="s">
        <v>8220</v>
      </c>
      <c r="N99" t="s">
        <v>631</v>
      </c>
      <c r="O99">
        <v>1</v>
      </c>
      <c r="V99">
        <v>97</v>
      </c>
      <c r="W99">
        <v>7</v>
      </c>
    </row>
    <row r="100" spans="2:23" x14ac:dyDescent="0.3">
      <c r="B100">
        <v>96</v>
      </c>
      <c r="C100" s="8">
        <v>10</v>
      </c>
      <c r="F100" t="s">
        <v>8219</v>
      </c>
      <c r="G100" t="s">
        <v>1823</v>
      </c>
      <c r="H100">
        <v>11</v>
      </c>
      <c r="M100" t="s">
        <v>8220</v>
      </c>
      <c r="N100" t="s">
        <v>1018</v>
      </c>
      <c r="O100">
        <v>355</v>
      </c>
      <c r="V100">
        <v>98</v>
      </c>
      <c r="W100">
        <v>6</v>
      </c>
    </row>
    <row r="101" spans="2:23" x14ac:dyDescent="0.3">
      <c r="B101">
        <v>97</v>
      </c>
      <c r="C101" s="8">
        <v>7</v>
      </c>
      <c r="F101" t="s">
        <v>8219</v>
      </c>
      <c r="G101" t="s">
        <v>96</v>
      </c>
      <c r="H101">
        <v>12</v>
      </c>
      <c r="M101" t="s">
        <v>8220</v>
      </c>
      <c r="N101" t="s">
        <v>2390</v>
      </c>
      <c r="O101">
        <v>1</v>
      </c>
      <c r="V101">
        <v>99</v>
      </c>
      <c r="W101">
        <v>7</v>
      </c>
    </row>
    <row r="102" spans="2:23" x14ac:dyDescent="0.3">
      <c r="B102">
        <v>98</v>
      </c>
      <c r="C102" s="8">
        <v>6</v>
      </c>
      <c r="F102" t="s">
        <v>8219</v>
      </c>
      <c r="G102" t="s">
        <v>3391</v>
      </c>
      <c r="H102">
        <v>12</v>
      </c>
      <c r="M102" t="s">
        <v>8220</v>
      </c>
      <c r="N102" t="s">
        <v>1564</v>
      </c>
      <c r="O102">
        <v>2</v>
      </c>
      <c r="V102">
        <v>100</v>
      </c>
      <c r="W102">
        <v>8</v>
      </c>
    </row>
    <row r="103" spans="2:23" x14ac:dyDescent="0.3">
      <c r="B103">
        <v>99</v>
      </c>
      <c r="C103" s="8">
        <v>7</v>
      </c>
      <c r="F103" t="s">
        <v>8219</v>
      </c>
      <c r="G103" t="s">
        <v>526</v>
      </c>
      <c r="H103">
        <v>12</v>
      </c>
      <c r="M103" t="s">
        <v>8220</v>
      </c>
      <c r="N103" t="s">
        <v>2347</v>
      </c>
      <c r="O103">
        <v>3</v>
      </c>
      <c r="V103">
        <v>101</v>
      </c>
      <c r="W103">
        <v>4</v>
      </c>
    </row>
    <row r="104" spans="2:23" x14ac:dyDescent="0.3">
      <c r="B104">
        <v>100</v>
      </c>
      <c r="C104" s="8">
        <v>8</v>
      </c>
      <c r="F104" t="s">
        <v>8219</v>
      </c>
      <c r="G104" t="s">
        <v>3460</v>
      </c>
      <c r="H104">
        <v>12</v>
      </c>
      <c r="M104" t="s">
        <v>8220</v>
      </c>
      <c r="N104" t="s">
        <v>603</v>
      </c>
      <c r="O104">
        <v>0</v>
      </c>
      <c r="V104">
        <v>102</v>
      </c>
      <c r="W104">
        <v>5</v>
      </c>
    </row>
    <row r="105" spans="2:23" x14ac:dyDescent="0.3">
      <c r="B105">
        <v>101</v>
      </c>
      <c r="C105" s="8">
        <v>4</v>
      </c>
      <c r="F105" t="s">
        <v>8219</v>
      </c>
      <c r="G105" t="s">
        <v>812</v>
      </c>
      <c r="H105">
        <v>12</v>
      </c>
      <c r="M105" t="s">
        <v>8220</v>
      </c>
      <c r="N105" t="s">
        <v>1581</v>
      </c>
      <c r="O105">
        <v>0</v>
      </c>
      <c r="V105">
        <v>103</v>
      </c>
      <c r="W105">
        <v>6</v>
      </c>
    </row>
    <row r="106" spans="2:23" x14ac:dyDescent="0.3">
      <c r="B106">
        <v>102</v>
      </c>
      <c r="C106" s="8">
        <v>5</v>
      </c>
      <c r="F106" t="s">
        <v>8219</v>
      </c>
      <c r="G106" t="s">
        <v>3667</v>
      </c>
      <c r="H106">
        <v>12</v>
      </c>
      <c r="M106" t="s">
        <v>8220</v>
      </c>
      <c r="N106" t="s">
        <v>1322</v>
      </c>
      <c r="O106">
        <v>7</v>
      </c>
      <c r="V106">
        <v>104</v>
      </c>
      <c r="W106">
        <v>14</v>
      </c>
    </row>
    <row r="107" spans="2:23" x14ac:dyDescent="0.3">
      <c r="B107">
        <v>103</v>
      </c>
      <c r="C107" s="8">
        <v>6</v>
      </c>
      <c r="F107" t="s">
        <v>8219</v>
      </c>
      <c r="G107" t="s">
        <v>2283</v>
      </c>
      <c r="H107">
        <v>12</v>
      </c>
      <c r="M107" t="s">
        <v>8220</v>
      </c>
      <c r="N107" t="s">
        <v>1004</v>
      </c>
      <c r="O107">
        <v>15</v>
      </c>
      <c r="V107">
        <v>105</v>
      </c>
      <c r="W107">
        <v>5</v>
      </c>
    </row>
    <row r="108" spans="2:23" x14ac:dyDescent="0.3">
      <c r="B108">
        <v>104</v>
      </c>
      <c r="C108" s="8">
        <v>14</v>
      </c>
      <c r="F108" t="s">
        <v>8219</v>
      </c>
      <c r="G108" t="s">
        <v>10</v>
      </c>
      <c r="H108">
        <v>12</v>
      </c>
      <c r="M108" t="s">
        <v>8220</v>
      </c>
      <c r="N108" t="s">
        <v>1064</v>
      </c>
      <c r="O108">
        <v>0</v>
      </c>
      <c r="V108">
        <v>106</v>
      </c>
      <c r="W108">
        <v>1</v>
      </c>
    </row>
    <row r="109" spans="2:23" x14ac:dyDescent="0.3">
      <c r="B109">
        <v>105</v>
      </c>
      <c r="C109" s="8">
        <v>5</v>
      </c>
      <c r="F109" t="s">
        <v>8219</v>
      </c>
      <c r="G109" t="s">
        <v>3564</v>
      </c>
      <c r="H109">
        <v>12</v>
      </c>
      <c r="M109" t="s">
        <v>8220</v>
      </c>
      <c r="N109" t="s">
        <v>2373</v>
      </c>
      <c r="O109">
        <v>6</v>
      </c>
      <c r="V109">
        <v>107</v>
      </c>
      <c r="W109">
        <v>7</v>
      </c>
    </row>
    <row r="110" spans="2:23" x14ac:dyDescent="0.3">
      <c r="B110">
        <v>106</v>
      </c>
      <c r="C110" s="8">
        <v>1</v>
      </c>
      <c r="F110" t="s">
        <v>8219</v>
      </c>
      <c r="G110" t="s">
        <v>3275</v>
      </c>
      <c r="H110">
        <v>12</v>
      </c>
      <c r="M110" t="s">
        <v>8220</v>
      </c>
      <c r="N110" t="s">
        <v>2381</v>
      </c>
      <c r="O110">
        <v>3</v>
      </c>
      <c r="V110">
        <v>108</v>
      </c>
      <c r="W110">
        <v>11</v>
      </c>
    </row>
    <row r="111" spans="2:23" x14ac:dyDescent="0.3">
      <c r="B111">
        <v>107</v>
      </c>
      <c r="C111" s="8">
        <v>7</v>
      </c>
      <c r="F111" t="s">
        <v>8219</v>
      </c>
      <c r="G111" t="s">
        <v>3428</v>
      </c>
      <c r="H111">
        <v>12</v>
      </c>
      <c r="M111" t="s">
        <v>8220</v>
      </c>
      <c r="N111" t="s">
        <v>2651</v>
      </c>
      <c r="O111">
        <v>17</v>
      </c>
      <c r="V111">
        <v>109</v>
      </c>
      <c r="W111">
        <v>3</v>
      </c>
    </row>
    <row r="112" spans="2:23" x14ac:dyDescent="0.3">
      <c r="B112">
        <v>108</v>
      </c>
      <c r="C112" s="8">
        <v>11</v>
      </c>
      <c r="F112" t="s">
        <v>8219</v>
      </c>
      <c r="G112" t="s">
        <v>3516</v>
      </c>
      <c r="H112">
        <v>13</v>
      </c>
      <c r="M112" t="s">
        <v>8220</v>
      </c>
      <c r="N112" t="s">
        <v>1327</v>
      </c>
      <c r="O112">
        <v>11</v>
      </c>
      <c r="V112">
        <v>110</v>
      </c>
      <c r="W112">
        <v>4</v>
      </c>
    </row>
    <row r="113" spans="2:23" x14ac:dyDescent="0.3">
      <c r="B113">
        <v>109</v>
      </c>
      <c r="C113" s="8">
        <v>3</v>
      </c>
      <c r="F113" t="s">
        <v>8219</v>
      </c>
      <c r="G113" t="s">
        <v>2801</v>
      </c>
      <c r="H113">
        <v>13</v>
      </c>
      <c r="M113" t="s">
        <v>8220</v>
      </c>
      <c r="N113" t="s">
        <v>2378</v>
      </c>
      <c r="O113">
        <v>0</v>
      </c>
      <c r="V113">
        <v>111</v>
      </c>
      <c r="W113">
        <v>7</v>
      </c>
    </row>
    <row r="114" spans="2:23" x14ac:dyDescent="0.3">
      <c r="B114">
        <v>110</v>
      </c>
      <c r="C114" s="8">
        <v>4</v>
      </c>
      <c r="F114" t="s">
        <v>8219</v>
      </c>
      <c r="G114" t="s">
        <v>2543</v>
      </c>
      <c r="H114">
        <v>13</v>
      </c>
      <c r="M114" t="s">
        <v>8220</v>
      </c>
      <c r="N114" t="s">
        <v>1006</v>
      </c>
      <c r="O114">
        <v>161</v>
      </c>
      <c r="V114">
        <v>112</v>
      </c>
      <c r="W114">
        <v>5</v>
      </c>
    </row>
    <row r="115" spans="2:23" x14ac:dyDescent="0.3">
      <c r="B115">
        <v>111</v>
      </c>
      <c r="C115" s="8">
        <v>7</v>
      </c>
      <c r="F115" t="s">
        <v>8219</v>
      </c>
      <c r="G115" t="s">
        <v>3520</v>
      </c>
      <c r="H115">
        <v>13</v>
      </c>
      <c r="M115" t="s">
        <v>8220</v>
      </c>
      <c r="N115" t="s">
        <v>159</v>
      </c>
      <c r="O115">
        <v>2</v>
      </c>
      <c r="V115">
        <v>113</v>
      </c>
      <c r="W115">
        <v>8</v>
      </c>
    </row>
    <row r="116" spans="2:23" x14ac:dyDescent="0.3">
      <c r="B116">
        <v>112</v>
      </c>
      <c r="C116" s="8">
        <v>5</v>
      </c>
      <c r="F116" t="s">
        <v>8219</v>
      </c>
      <c r="G116" t="s">
        <v>2162</v>
      </c>
      <c r="H116">
        <v>13</v>
      </c>
      <c r="M116" t="s">
        <v>8220</v>
      </c>
      <c r="N116" t="s">
        <v>2577</v>
      </c>
      <c r="O116">
        <v>0</v>
      </c>
      <c r="V116">
        <v>114</v>
      </c>
      <c r="W116">
        <v>3</v>
      </c>
    </row>
    <row r="117" spans="2:23" x14ac:dyDescent="0.3">
      <c r="B117">
        <v>113</v>
      </c>
      <c r="C117" s="8">
        <v>8</v>
      </c>
      <c r="F117" t="s">
        <v>8219</v>
      </c>
      <c r="G117" t="s">
        <v>733</v>
      </c>
      <c r="H117">
        <v>13</v>
      </c>
      <c r="M117" t="s">
        <v>8220</v>
      </c>
      <c r="N117" t="s">
        <v>1317</v>
      </c>
      <c r="O117">
        <v>1</v>
      </c>
      <c r="V117">
        <v>115</v>
      </c>
      <c r="W117">
        <v>10</v>
      </c>
    </row>
    <row r="118" spans="2:23" x14ac:dyDescent="0.3">
      <c r="B118">
        <v>114</v>
      </c>
      <c r="C118" s="8">
        <v>3</v>
      </c>
      <c r="F118" t="s">
        <v>8219</v>
      </c>
      <c r="G118" t="s">
        <v>3538</v>
      </c>
      <c r="H118">
        <v>13</v>
      </c>
      <c r="M118" t="s">
        <v>8220</v>
      </c>
      <c r="N118" t="s">
        <v>2394</v>
      </c>
      <c r="O118">
        <v>1</v>
      </c>
      <c r="V118">
        <v>116</v>
      </c>
      <c r="W118">
        <v>2</v>
      </c>
    </row>
    <row r="119" spans="2:23" x14ac:dyDescent="0.3">
      <c r="B119">
        <v>115</v>
      </c>
      <c r="C119" s="8">
        <v>10</v>
      </c>
      <c r="F119" t="s">
        <v>8219</v>
      </c>
      <c r="G119" t="s">
        <v>1841</v>
      </c>
      <c r="H119">
        <v>13</v>
      </c>
      <c r="M119" t="s">
        <v>8220</v>
      </c>
      <c r="N119" t="s">
        <v>618</v>
      </c>
      <c r="O119">
        <v>3</v>
      </c>
      <c r="V119">
        <v>117</v>
      </c>
      <c r="W119">
        <v>4</v>
      </c>
    </row>
    <row r="120" spans="2:23" x14ac:dyDescent="0.3">
      <c r="B120">
        <v>116</v>
      </c>
      <c r="C120" s="8">
        <v>2</v>
      </c>
      <c r="F120" t="s">
        <v>8219</v>
      </c>
      <c r="G120" t="s">
        <v>2542</v>
      </c>
      <c r="H120">
        <v>13</v>
      </c>
      <c r="M120" t="s">
        <v>8220</v>
      </c>
      <c r="N120" t="s">
        <v>1341</v>
      </c>
      <c r="O120">
        <v>0</v>
      </c>
      <c r="V120">
        <v>118</v>
      </c>
      <c r="W120">
        <v>3</v>
      </c>
    </row>
    <row r="121" spans="2:23" x14ac:dyDescent="0.3">
      <c r="B121">
        <v>117</v>
      </c>
      <c r="C121" s="8">
        <v>4</v>
      </c>
      <c r="F121" t="s">
        <v>8219</v>
      </c>
      <c r="G121" t="s">
        <v>3479</v>
      </c>
      <c r="H121">
        <v>13</v>
      </c>
      <c r="M121" t="s">
        <v>8220</v>
      </c>
      <c r="N121" t="s">
        <v>1313</v>
      </c>
      <c r="O121">
        <v>1</v>
      </c>
      <c r="V121">
        <v>119</v>
      </c>
      <c r="W121">
        <v>6</v>
      </c>
    </row>
    <row r="122" spans="2:23" x14ac:dyDescent="0.3">
      <c r="B122">
        <v>118</v>
      </c>
      <c r="C122" s="8">
        <v>3</v>
      </c>
      <c r="F122" t="s">
        <v>8219</v>
      </c>
      <c r="G122" t="s">
        <v>1924</v>
      </c>
      <c r="H122">
        <v>13</v>
      </c>
      <c r="M122" t="s">
        <v>8220</v>
      </c>
      <c r="N122" t="s">
        <v>1013</v>
      </c>
      <c r="O122">
        <v>775</v>
      </c>
      <c r="V122">
        <v>120</v>
      </c>
      <c r="W122">
        <v>9</v>
      </c>
    </row>
    <row r="123" spans="2:23" x14ac:dyDescent="0.3">
      <c r="B123">
        <v>119</v>
      </c>
      <c r="C123" s="8">
        <v>6</v>
      </c>
      <c r="F123" t="s">
        <v>8219</v>
      </c>
      <c r="G123" t="s">
        <v>2173</v>
      </c>
      <c r="H123">
        <v>13</v>
      </c>
      <c r="M123" t="s">
        <v>8220</v>
      </c>
      <c r="N123" t="s">
        <v>2357</v>
      </c>
      <c r="O123">
        <v>0</v>
      </c>
      <c r="V123">
        <v>121</v>
      </c>
      <c r="W123">
        <v>2</v>
      </c>
    </row>
    <row r="124" spans="2:23" x14ac:dyDescent="0.3">
      <c r="B124">
        <v>120</v>
      </c>
      <c r="C124" s="8">
        <v>9</v>
      </c>
      <c r="F124" t="s">
        <v>8219</v>
      </c>
      <c r="G124" t="s">
        <v>3656</v>
      </c>
      <c r="H124">
        <v>13</v>
      </c>
      <c r="M124" t="s">
        <v>8220</v>
      </c>
      <c r="N124" t="s">
        <v>3871</v>
      </c>
      <c r="O124">
        <v>0</v>
      </c>
      <c r="V124">
        <v>122</v>
      </c>
      <c r="W124">
        <v>3</v>
      </c>
    </row>
    <row r="125" spans="2:23" x14ac:dyDescent="0.3">
      <c r="B125">
        <v>121</v>
      </c>
      <c r="C125" s="8">
        <v>2</v>
      </c>
      <c r="F125" t="s">
        <v>8219</v>
      </c>
      <c r="G125" t="s">
        <v>1392</v>
      </c>
      <c r="H125">
        <v>13</v>
      </c>
      <c r="M125" t="s">
        <v>8220</v>
      </c>
      <c r="N125" t="s">
        <v>1456</v>
      </c>
      <c r="O125">
        <v>7</v>
      </c>
      <c r="V125">
        <v>123</v>
      </c>
      <c r="W125">
        <v>4</v>
      </c>
    </row>
    <row r="126" spans="2:23" x14ac:dyDescent="0.3">
      <c r="B126">
        <v>122</v>
      </c>
      <c r="C126" s="8">
        <v>3</v>
      </c>
      <c r="F126" t="s">
        <v>8219</v>
      </c>
      <c r="G126" t="s">
        <v>85</v>
      </c>
      <c r="H126">
        <v>13</v>
      </c>
      <c r="M126" t="s">
        <v>8220</v>
      </c>
      <c r="N126" t="s">
        <v>1305</v>
      </c>
      <c r="O126">
        <v>104</v>
      </c>
      <c r="V126">
        <v>124</v>
      </c>
      <c r="W126">
        <v>1</v>
      </c>
    </row>
    <row r="127" spans="2:23" x14ac:dyDescent="0.3">
      <c r="B127">
        <v>123</v>
      </c>
      <c r="C127" s="8">
        <v>4</v>
      </c>
      <c r="F127" t="s">
        <v>8219</v>
      </c>
      <c r="G127" t="s">
        <v>3493</v>
      </c>
      <c r="H127">
        <v>13</v>
      </c>
      <c r="M127" t="s">
        <v>8220</v>
      </c>
      <c r="N127" t="s">
        <v>2644</v>
      </c>
      <c r="O127">
        <v>52</v>
      </c>
      <c r="V127">
        <v>125</v>
      </c>
      <c r="W127">
        <v>3</v>
      </c>
    </row>
    <row r="128" spans="2:23" x14ac:dyDescent="0.3">
      <c r="B128">
        <v>124</v>
      </c>
      <c r="C128" s="8">
        <v>1</v>
      </c>
      <c r="F128" t="s">
        <v>8219</v>
      </c>
      <c r="G128" t="s">
        <v>387</v>
      </c>
      <c r="H128">
        <v>13</v>
      </c>
      <c r="M128" t="s">
        <v>8220</v>
      </c>
      <c r="N128" t="s">
        <v>1240</v>
      </c>
      <c r="O128">
        <v>0</v>
      </c>
      <c r="V128">
        <v>126</v>
      </c>
      <c r="W128">
        <v>3</v>
      </c>
    </row>
    <row r="129" spans="2:23" x14ac:dyDescent="0.3">
      <c r="B129">
        <v>125</v>
      </c>
      <c r="C129" s="8">
        <v>3</v>
      </c>
      <c r="F129" t="s">
        <v>8219</v>
      </c>
      <c r="G129" t="s">
        <v>1897</v>
      </c>
      <c r="H129">
        <v>13</v>
      </c>
      <c r="M129" t="s">
        <v>8220</v>
      </c>
      <c r="N129" t="s">
        <v>2363</v>
      </c>
      <c r="O129">
        <v>2</v>
      </c>
      <c r="V129">
        <v>127</v>
      </c>
      <c r="W129">
        <v>1</v>
      </c>
    </row>
    <row r="130" spans="2:23" x14ac:dyDescent="0.3">
      <c r="B130">
        <v>126</v>
      </c>
      <c r="C130" s="8">
        <v>3</v>
      </c>
      <c r="F130" t="s">
        <v>8219</v>
      </c>
      <c r="G130" t="s">
        <v>3703</v>
      </c>
      <c r="H130">
        <v>13</v>
      </c>
      <c r="M130" t="s">
        <v>8220</v>
      </c>
      <c r="N130" t="s">
        <v>3127</v>
      </c>
      <c r="O130">
        <v>0</v>
      </c>
      <c r="V130">
        <v>128</v>
      </c>
      <c r="W130">
        <v>7</v>
      </c>
    </row>
    <row r="131" spans="2:23" x14ac:dyDescent="0.3">
      <c r="B131">
        <v>127</v>
      </c>
      <c r="C131" s="8">
        <v>1</v>
      </c>
      <c r="F131" t="s">
        <v>8219</v>
      </c>
      <c r="G131" t="s">
        <v>1191</v>
      </c>
      <c r="H131">
        <v>13</v>
      </c>
      <c r="M131" t="s">
        <v>8220</v>
      </c>
      <c r="N131" t="s">
        <v>2368</v>
      </c>
      <c r="O131">
        <v>14</v>
      </c>
      <c r="V131">
        <v>129</v>
      </c>
      <c r="W131">
        <v>1</v>
      </c>
    </row>
    <row r="132" spans="2:23" x14ac:dyDescent="0.3">
      <c r="B132">
        <v>128</v>
      </c>
      <c r="C132" s="8">
        <v>7</v>
      </c>
      <c r="F132" t="s">
        <v>8219</v>
      </c>
      <c r="G132" t="s">
        <v>3547</v>
      </c>
      <c r="H132">
        <v>13</v>
      </c>
      <c r="M132" t="s">
        <v>8220</v>
      </c>
      <c r="N132" t="s">
        <v>1458</v>
      </c>
      <c r="O132">
        <v>0</v>
      </c>
      <c r="V132">
        <v>130</v>
      </c>
      <c r="W132">
        <v>5</v>
      </c>
    </row>
    <row r="133" spans="2:23" x14ac:dyDescent="0.3">
      <c r="B133">
        <v>129</v>
      </c>
      <c r="C133" s="8">
        <v>1</v>
      </c>
      <c r="F133" t="s">
        <v>8219</v>
      </c>
      <c r="G133" t="s">
        <v>3714</v>
      </c>
      <c r="H133">
        <v>13</v>
      </c>
      <c r="M133" t="s">
        <v>8220</v>
      </c>
      <c r="N133" t="s">
        <v>2351</v>
      </c>
      <c r="O133">
        <v>0</v>
      </c>
      <c r="V133">
        <v>131</v>
      </c>
      <c r="W133">
        <v>4</v>
      </c>
    </row>
    <row r="134" spans="2:23" x14ac:dyDescent="0.3">
      <c r="B134">
        <v>130</v>
      </c>
      <c r="C134" s="8">
        <v>5</v>
      </c>
      <c r="F134" t="s">
        <v>8219</v>
      </c>
      <c r="G134" t="s">
        <v>3345</v>
      </c>
      <c r="H134">
        <v>13</v>
      </c>
      <c r="M134" t="s">
        <v>8220</v>
      </c>
      <c r="N134" t="s">
        <v>129</v>
      </c>
      <c r="O134">
        <v>4</v>
      </c>
      <c r="V134">
        <v>132</v>
      </c>
      <c r="W134">
        <v>2</v>
      </c>
    </row>
    <row r="135" spans="2:23" x14ac:dyDescent="0.3">
      <c r="B135">
        <v>131</v>
      </c>
      <c r="C135" s="8">
        <v>4</v>
      </c>
      <c r="F135" t="s">
        <v>8219</v>
      </c>
      <c r="G135" t="s">
        <v>2287</v>
      </c>
      <c r="H135">
        <v>14</v>
      </c>
      <c r="M135" t="s">
        <v>8220</v>
      </c>
      <c r="N135" t="s">
        <v>1329</v>
      </c>
      <c r="O135">
        <v>15</v>
      </c>
      <c r="V135">
        <v>133</v>
      </c>
      <c r="W135">
        <v>5</v>
      </c>
    </row>
    <row r="136" spans="2:23" x14ac:dyDescent="0.3">
      <c r="B136">
        <v>132</v>
      </c>
      <c r="C136" s="8">
        <v>2</v>
      </c>
      <c r="F136" t="s">
        <v>8219</v>
      </c>
      <c r="G136" t="s">
        <v>1854</v>
      </c>
      <c r="H136">
        <v>14</v>
      </c>
      <c r="M136" t="s">
        <v>8220</v>
      </c>
      <c r="N136" t="s">
        <v>133</v>
      </c>
      <c r="O136">
        <v>0</v>
      </c>
      <c r="V136">
        <v>134</v>
      </c>
      <c r="W136">
        <v>6</v>
      </c>
    </row>
    <row r="137" spans="2:23" x14ac:dyDescent="0.3">
      <c r="B137">
        <v>133</v>
      </c>
      <c r="C137" s="8">
        <v>5</v>
      </c>
      <c r="F137" t="s">
        <v>8219</v>
      </c>
      <c r="G137" t="s">
        <v>391</v>
      </c>
      <c r="H137">
        <v>14</v>
      </c>
      <c r="M137" t="s">
        <v>8220</v>
      </c>
      <c r="N137" t="s">
        <v>2367</v>
      </c>
      <c r="O137">
        <v>27</v>
      </c>
      <c r="V137">
        <v>135</v>
      </c>
      <c r="W137">
        <v>1</v>
      </c>
    </row>
    <row r="138" spans="2:23" x14ac:dyDescent="0.3">
      <c r="B138">
        <v>134</v>
      </c>
      <c r="C138" s="8">
        <v>6</v>
      </c>
      <c r="F138" t="s">
        <v>8219</v>
      </c>
      <c r="G138" t="s">
        <v>1832</v>
      </c>
      <c r="H138">
        <v>14</v>
      </c>
      <c r="M138" t="s">
        <v>8220</v>
      </c>
      <c r="N138" t="s">
        <v>2391</v>
      </c>
      <c r="O138">
        <v>0</v>
      </c>
      <c r="V138">
        <v>136</v>
      </c>
      <c r="W138">
        <v>3</v>
      </c>
    </row>
    <row r="139" spans="2:23" x14ac:dyDescent="0.3">
      <c r="B139">
        <v>135</v>
      </c>
      <c r="C139" s="8">
        <v>1</v>
      </c>
      <c r="F139" t="s">
        <v>8219</v>
      </c>
      <c r="G139" t="s">
        <v>3412</v>
      </c>
      <c r="H139">
        <v>14</v>
      </c>
      <c r="M139" t="s">
        <v>8220</v>
      </c>
      <c r="N139" t="s">
        <v>2366</v>
      </c>
      <c r="O139">
        <v>0</v>
      </c>
      <c r="V139">
        <v>137</v>
      </c>
      <c r="W139">
        <v>2</v>
      </c>
    </row>
    <row r="140" spans="2:23" x14ac:dyDescent="0.3">
      <c r="B140">
        <v>136</v>
      </c>
      <c r="C140" s="8">
        <v>3</v>
      </c>
      <c r="F140" t="s">
        <v>8219</v>
      </c>
      <c r="G140" t="s">
        <v>3578</v>
      </c>
      <c r="H140">
        <v>14</v>
      </c>
      <c r="M140" t="s">
        <v>8220</v>
      </c>
      <c r="N140" t="s">
        <v>1046</v>
      </c>
      <c r="O140">
        <v>8</v>
      </c>
      <c r="V140">
        <v>138</v>
      </c>
      <c r="W140">
        <v>1</v>
      </c>
    </row>
    <row r="141" spans="2:23" x14ac:dyDescent="0.3">
      <c r="B141">
        <v>137</v>
      </c>
      <c r="C141" s="8">
        <v>2</v>
      </c>
      <c r="F141" t="s">
        <v>8219</v>
      </c>
      <c r="G141" t="s">
        <v>2217</v>
      </c>
      <c r="H141">
        <v>14</v>
      </c>
      <c r="M141" t="s">
        <v>8220</v>
      </c>
      <c r="N141" t="s">
        <v>160</v>
      </c>
      <c r="O141">
        <v>0</v>
      </c>
      <c r="V141">
        <v>139</v>
      </c>
      <c r="W141">
        <v>3</v>
      </c>
    </row>
    <row r="142" spans="2:23" x14ac:dyDescent="0.3">
      <c r="B142">
        <v>138</v>
      </c>
      <c r="C142" s="8">
        <v>1</v>
      </c>
      <c r="F142" t="s">
        <v>8219</v>
      </c>
      <c r="G142" t="s">
        <v>3554</v>
      </c>
      <c r="H142">
        <v>14</v>
      </c>
      <c r="M142" t="s">
        <v>8220</v>
      </c>
      <c r="N142" t="s">
        <v>1042</v>
      </c>
      <c r="O142">
        <v>0</v>
      </c>
      <c r="V142">
        <v>140</v>
      </c>
      <c r="W142">
        <v>4</v>
      </c>
    </row>
    <row r="143" spans="2:23" x14ac:dyDescent="0.3">
      <c r="B143">
        <v>139</v>
      </c>
      <c r="C143" s="8">
        <v>3</v>
      </c>
      <c r="F143" t="s">
        <v>8219</v>
      </c>
      <c r="G143" t="s">
        <v>2097</v>
      </c>
      <c r="H143">
        <v>14</v>
      </c>
      <c r="M143" t="s">
        <v>8220</v>
      </c>
      <c r="N143" t="s">
        <v>1306</v>
      </c>
      <c r="O143">
        <v>86</v>
      </c>
      <c r="V143">
        <v>141</v>
      </c>
      <c r="W143">
        <v>6</v>
      </c>
    </row>
    <row r="144" spans="2:23" x14ac:dyDescent="0.3">
      <c r="B144">
        <v>140</v>
      </c>
      <c r="C144" s="8">
        <v>4</v>
      </c>
      <c r="F144" t="s">
        <v>8219</v>
      </c>
      <c r="G144" t="s">
        <v>2300</v>
      </c>
      <c r="H144">
        <v>14</v>
      </c>
      <c r="M144" t="s">
        <v>8220</v>
      </c>
      <c r="N144" t="s">
        <v>1323</v>
      </c>
      <c r="O144">
        <v>4</v>
      </c>
      <c r="V144">
        <v>142</v>
      </c>
      <c r="W144">
        <v>2</v>
      </c>
    </row>
    <row r="145" spans="2:23" x14ac:dyDescent="0.3">
      <c r="B145">
        <v>141</v>
      </c>
      <c r="C145" s="8">
        <v>6</v>
      </c>
      <c r="F145" t="s">
        <v>8219</v>
      </c>
      <c r="G145" t="s">
        <v>3833</v>
      </c>
      <c r="H145">
        <v>14</v>
      </c>
      <c r="M145" t="s">
        <v>8220</v>
      </c>
      <c r="N145" t="s">
        <v>621</v>
      </c>
      <c r="O145">
        <v>1</v>
      </c>
      <c r="V145">
        <v>143</v>
      </c>
      <c r="W145">
        <v>2</v>
      </c>
    </row>
    <row r="146" spans="2:23" x14ac:dyDescent="0.3">
      <c r="B146">
        <v>142</v>
      </c>
      <c r="C146" s="8">
        <v>2</v>
      </c>
      <c r="F146" t="s">
        <v>8219</v>
      </c>
      <c r="G146" t="s">
        <v>3690</v>
      </c>
      <c r="H146">
        <v>14</v>
      </c>
      <c r="M146" t="s">
        <v>8220</v>
      </c>
      <c r="N146" t="s">
        <v>1050</v>
      </c>
      <c r="O146">
        <v>0</v>
      </c>
      <c r="V146">
        <v>144</v>
      </c>
      <c r="W146">
        <v>2</v>
      </c>
    </row>
    <row r="147" spans="2:23" x14ac:dyDescent="0.3">
      <c r="B147">
        <v>143</v>
      </c>
      <c r="C147" s="8">
        <v>2</v>
      </c>
      <c r="F147" t="s">
        <v>8219</v>
      </c>
      <c r="G147" t="s">
        <v>3437</v>
      </c>
      <c r="H147">
        <v>14</v>
      </c>
      <c r="M147" t="s">
        <v>8220</v>
      </c>
      <c r="N147" t="s">
        <v>2562</v>
      </c>
      <c r="O147">
        <v>3</v>
      </c>
      <c r="V147">
        <v>145</v>
      </c>
      <c r="W147">
        <v>6</v>
      </c>
    </row>
    <row r="148" spans="2:23" x14ac:dyDescent="0.3">
      <c r="B148">
        <v>144</v>
      </c>
      <c r="C148" s="8">
        <v>2</v>
      </c>
      <c r="F148" t="s">
        <v>8219</v>
      </c>
      <c r="G148" t="s">
        <v>1387</v>
      </c>
      <c r="H148">
        <v>14</v>
      </c>
      <c r="M148" t="s">
        <v>8220</v>
      </c>
      <c r="N148" t="s">
        <v>1238</v>
      </c>
      <c r="O148">
        <v>0</v>
      </c>
      <c r="V148">
        <v>146</v>
      </c>
      <c r="W148">
        <v>3</v>
      </c>
    </row>
    <row r="149" spans="2:23" x14ac:dyDescent="0.3">
      <c r="B149">
        <v>145</v>
      </c>
      <c r="C149" s="8">
        <v>6</v>
      </c>
      <c r="F149" t="s">
        <v>8219</v>
      </c>
      <c r="G149" t="s">
        <v>3348</v>
      </c>
      <c r="H149">
        <v>14</v>
      </c>
      <c r="M149" t="s">
        <v>8220</v>
      </c>
      <c r="N149" t="s">
        <v>1337</v>
      </c>
      <c r="O149">
        <v>224</v>
      </c>
      <c r="V149">
        <v>147</v>
      </c>
      <c r="W149">
        <v>6</v>
      </c>
    </row>
    <row r="150" spans="2:23" x14ac:dyDescent="0.3">
      <c r="B150">
        <v>146</v>
      </c>
      <c r="C150" s="8">
        <v>3</v>
      </c>
      <c r="F150" t="s">
        <v>8219</v>
      </c>
      <c r="G150" t="s">
        <v>3662</v>
      </c>
      <c r="H150">
        <v>14</v>
      </c>
      <c r="M150" t="s">
        <v>8220</v>
      </c>
      <c r="N150" t="s">
        <v>131</v>
      </c>
      <c r="O150">
        <v>0</v>
      </c>
      <c r="V150">
        <v>148</v>
      </c>
      <c r="W150">
        <v>2</v>
      </c>
    </row>
    <row r="151" spans="2:23" x14ac:dyDescent="0.3">
      <c r="B151">
        <v>147</v>
      </c>
      <c r="C151" s="8">
        <v>6</v>
      </c>
      <c r="F151" t="s">
        <v>8219</v>
      </c>
      <c r="G151" t="s">
        <v>3452</v>
      </c>
      <c r="H151">
        <v>14</v>
      </c>
      <c r="M151" t="s">
        <v>8220</v>
      </c>
      <c r="N151" t="s">
        <v>1311</v>
      </c>
      <c r="O151">
        <v>24</v>
      </c>
      <c r="V151">
        <v>149</v>
      </c>
      <c r="W151">
        <v>4</v>
      </c>
    </row>
    <row r="152" spans="2:23" x14ac:dyDescent="0.3">
      <c r="B152">
        <v>148</v>
      </c>
      <c r="C152" s="8">
        <v>2</v>
      </c>
      <c r="F152" t="s">
        <v>8219</v>
      </c>
      <c r="G152" t="s">
        <v>2534</v>
      </c>
      <c r="H152">
        <v>14</v>
      </c>
      <c r="M152" t="s">
        <v>8220</v>
      </c>
      <c r="N152" t="s">
        <v>2379</v>
      </c>
      <c r="O152">
        <v>0</v>
      </c>
      <c r="V152">
        <v>150</v>
      </c>
      <c r="W152">
        <v>5</v>
      </c>
    </row>
    <row r="153" spans="2:23" x14ac:dyDescent="0.3">
      <c r="B153">
        <v>149</v>
      </c>
      <c r="C153" s="8">
        <v>4</v>
      </c>
      <c r="F153" t="s">
        <v>8219</v>
      </c>
      <c r="G153" t="s">
        <v>2638</v>
      </c>
      <c r="H153">
        <v>14</v>
      </c>
      <c r="M153" t="s">
        <v>8220</v>
      </c>
      <c r="N153" t="s">
        <v>637</v>
      </c>
      <c r="O153">
        <v>1</v>
      </c>
      <c r="V153">
        <v>151</v>
      </c>
      <c r="W153">
        <v>3</v>
      </c>
    </row>
    <row r="154" spans="2:23" x14ac:dyDescent="0.3">
      <c r="B154">
        <v>150</v>
      </c>
      <c r="C154" s="8">
        <v>5</v>
      </c>
      <c r="F154" t="s">
        <v>8219</v>
      </c>
      <c r="G154" t="s">
        <v>2976</v>
      </c>
      <c r="H154">
        <v>14</v>
      </c>
      <c r="M154" t="s">
        <v>8220</v>
      </c>
      <c r="N154" t="s">
        <v>1568</v>
      </c>
      <c r="O154">
        <v>13</v>
      </c>
      <c r="V154">
        <v>152</v>
      </c>
      <c r="W154">
        <v>1</v>
      </c>
    </row>
    <row r="155" spans="2:23" x14ac:dyDescent="0.3">
      <c r="B155">
        <v>151</v>
      </c>
      <c r="C155" s="8">
        <v>3</v>
      </c>
      <c r="F155" t="s">
        <v>8219</v>
      </c>
      <c r="G155" t="s">
        <v>376</v>
      </c>
      <c r="H155">
        <v>14</v>
      </c>
      <c r="M155" t="s">
        <v>8220</v>
      </c>
      <c r="N155" t="s">
        <v>640</v>
      </c>
      <c r="O155">
        <v>1</v>
      </c>
      <c r="V155">
        <v>153</v>
      </c>
      <c r="W155">
        <v>1</v>
      </c>
    </row>
    <row r="156" spans="2:23" x14ac:dyDescent="0.3">
      <c r="B156">
        <v>152</v>
      </c>
      <c r="C156" s="8">
        <v>1</v>
      </c>
      <c r="F156" t="s">
        <v>8219</v>
      </c>
      <c r="G156" t="s">
        <v>27</v>
      </c>
      <c r="H156">
        <v>14</v>
      </c>
      <c r="M156" t="s">
        <v>8220</v>
      </c>
      <c r="N156" t="s">
        <v>2384</v>
      </c>
      <c r="O156">
        <v>3</v>
      </c>
      <c r="V156">
        <v>154</v>
      </c>
      <c r="W156">
        <v>1</v>
      </c>
    </row>
    <row r="157" spans="2:23" x14ac:dyDescent="0.3">
      <c r="B157">
        <v>153</v>
      </c>
      <c r="C157" s="8">
        <v>1</v>
      </c>
      <c r="F157" t="s">
        <v>8219</v>
      </c>
      <c r="G157" t="s">
        <v>790</v>
      </c>
      <c r="H157">
        <v>14</v>
      </c>
      <c r="M157" t="s">
        <v>8220</v>
      </c>
      <c r="N157" t="s">
        <v>1461</v>
      </c>
      <c r="O157">
        <v>0</v>
      </c>
      <c r="V157">
        <v>156</v>
      </c>
      <c r="W157">
        <v>2</v>
      </c>
    </row>
    <row r="158" spans="2:23" x14ac:dyDescent="0.3">
      <c r="B158">
        <v>154</v>
      </c>
      <c r="C158" s="8">
        <v>1</v>
      </c>
      <c r="F158" t="s">
        <v>8219</v>
      </c>
      <c r="G158" t="s">
        <v>783</v>
      </c>
      <c r="H158">
        <v>14</v>
      </c>
      <c r="M158" t="s">
        <v>8220</v>
      </c>
      <c r="N158" t="s">
        <v>1579</v>
      </c>
      <c r="O158">
        <v>4</v>
      </c>
      <c r="V158">
        <v>157</v>
      </c>
      <c r="W158">
        <v>2</v>
      </c>
    </row>
    <row r="159" spans="2:23" x14ac:dyDescent="0.3">
      <c r="B159">
        <v>156</v>
      </c>
      <c r="C159" s="8">
        <v>2</v>
      </c>
      <c r="F159" t="s">
        <v>8219</v>
      </c>
      <c r="G159" t="s">
        <v>2823</v>
      </c>
      <c r="H159">
        <v>14</v>
      </c>
      <c r="M159" t="s">
        <v>8220</v>
      </c>
      <c r="N159" t="s">
        <v>2369</v>
      </c>
      <c r="O159">
        <v>2</v>
      </c>
      <c r="V159">
        <v>158</v>
      </c>
      <c r="W159">
        <v>6</v>
      </c>
    </row>
    <row r="160" spans="2:23" x14ac:dyDescent="0.3">
      <c r="B160">
        <v>157</v>
      </c>
      <c r="C160" s="8">
        <v>2</v>
      </c>
      <c r="F160" t="s">
        <v>8219</v>
      </c>
      <c r="G160" t="s">
        <v>3291</v>
      </c>
      <c r="H160">
        <v>14</v>
      </c>
      <c r="M160" t="s">
        <v>8220</v>
      </c>
      <c r="N160" t="s">
        <v>1002</v>
      </c>
      <c r="O160">
        <v>4</v>
      </c>
      <c r="V160">
        <v>159</v>
      </c>
      <c r="W160">
        <v>7</v>
      </c>
    </row>
    <row r="161" spans="2:23" x14ac:dyDescent="0.3">
      <c r="B161">
        <v>158</v>
      </c>
      <c r="C161" s="8">
        <v>6</v>
      </c>
      <c r="F161" t="s">
        <v>8219</v>
      </c>
      <c r="G161" t="s">
        <v>1758</v>
      </c>
      <c r="H161">
        <v>14</v>
      </c>
      <c r="M161" t="s">
        <v>8220</v>
      </c>
      <c r="N161" t="s">
        <v>2362</v>
      </c>
      <c r="O161">
        <v>0</v>
      </c>
      <c r="V161">
        <v>160</v>
      </c>
      <c r="W161">
        <v>2</v>
      </c>
    </row>
    <row r="162" spans="2:23" x14ac:dyDescent="0.3">
      <c r="B162">
        <v>159</v>
      </c>
      <c r="C162" s="8">
        <v>7</v>
      </c>
      <c r="F162" t="s">
        <v>8219</v>
      </c>
      <c r="G162" t="s">
        <v>3446</v>
      </c>
      <c r="H162">
        <v>14</v>
      </c>
      <c r="M162" t="s">
        <v>8220</v>
      </c>
      <c r="N162" t="s">
        <v>1244</v>
      </c>
      <c r="O162">
        <v>38</v>
      </c>
      <c r="V162">
        <v>162</v>
      </c>
      <c r="W162">
        <v>2</v>
      </c>
    </row>
    <row r="163" spans="2:23" x14ac:dyDescent="0.3">
      <c r="B163">
        <v>160</v>
      </c>
      <c r="C163" s="8">
        <v>2</v>
      </c>
      <c r="F163" t="s">
        <v>8219</v>
      </c>
      <c r="G163" t="s">
        <v>3772</v>
      </c>
      <c r="H163">
        <v>14</v>
      </c>
      <c r="M163" t="s">
        <v>8220</v>
      </c>
      <c r="N163" t="s">
        <v>2952</v>
      </c>
      <c r="O163">
        <v>8</v>
      </c>
      <c r="V163">
        <v>163</v>
      </c>
      <c r="W163">
        <v>5</v>
      </c>
    </row>
    <row r="164" spans="2:23" x14ac:dyDescent="0.3">
      <c r="B164">
        <v>162</v>
      </c>
      <c r="C164" s="8">
        <v>2</v>
      </c>
      <c r="F164" t="s">
        <v>8219</v>
      </c>
      <c r="G164" t="s">
        <v>2815</v>
      </c>
      <c r="H164">
        <v>14</v>
      </c>
      <c r="M164" t="s">
        <v>8220</v>
      </c>
      <c r="N164" t="s">
        <v>615</v>
      </c>
      <c r="O164">
        <v>0</v>
      </c>
      <c r="V164">
        <v>165</v>
      </c>
      <c r="W164">
        <v>3</v>
      </c>
    </row>
    <row r="165" spans="2:23" x14ac:dyDescent="0.3">
      <c r="B165">
        <v>163</v>
      </c>
      <c r="C165" s="8">
        <v>5</v>
      </c>
      <c r="F165" t="s">
        <v>8219</v>
      </c>
      <c r="G165" t="s">
        <v>820</v>
      </c>
      <c r="H165">
        <v>14</v>
      </c>
      <c r="M165" t="s">
        <v>8220</v>
      </c>
      <c r="N165" t="s">
        <v>1239</v>
      </c>
      <c r="O165">
        <v>3</v>
      </c>
      <c r="V165">
        <v>166</v>
      </c>
      <c r="W165">
        <v>1</v>
      </c>
    </row>
    <row r="166" spans="2:23" x14ac:dyDescent="0.3">
      <c r="B166">
        <v>165</v>
      </c>
      <c r="C166" s="8">
        <v>3</v>
      </c>
      <c r="F166" t="s">
        <v>8219</v>
      </c>
      <c r="G166" t="s">
        <v>95</v>
      </c>
      <c r="H166">
        <v>15</v>
      </c>
      <c r="M166" t="s">
        <v>8220</v>
      </c>
      <c r="N166" t="s">
        <v>1460</v>
      </c>
      <c r="O166">
        <v>0</v>
      </c>
      <c r="V166">
        <v>167</v>
      </c>
      <c r="W166">
        <v>7</v>
      </c>
    </row>
    <row r="167" spans="2:23" x14ac:dyDescent="0.3">
      <c r="B167">
        <v>166</v>
      </c>
      <c r="C167" s="8">
        <v>1</v>
      </c>
      <c r="F167" t="s">
        <v>8219</v>
      </c>
      <c r="G167" t="s">
        <v>3321</v>
      </c>
      <c r="H167">
        <v>15</v>
      </c>
      <c r="M167" t="s">
        <v>8220</v>
      </c>
      <c r="N167" t="s">
        <v>1340</v>
      </c>
      <c r="O167">
        <v>37</v>
      </c>
      <c r="V167">
        <v>168</v>
      </c>
      <c r="W167">
        <v>4</v>
      </c>
    </row>
    <row r="168" spans="2:23" x14ac:dyDescent="0.3">
      <c r="B168">
        <v>167</v>
      </c>
      <c r="C168" s="8">
        <v>7</v>
      </c>
      <c r="F168" t="s">
        <v>8219</v>
      </c>
      <c r="G168" t="s">
        <v>744</v>
      </c>
      <c r="H168">
        <v>15</v>
      </c>
      <c r="M168" t="s">
        <v>8220</v>
      </c>
      <c r="N168" t="s">
        <v>1235</v>
      </c>
      <c r="O168">
        <v>0</v>
      </c>
      <c r="V168">
        <v>169</v>
      </c>
      <c r="W168">
        <v>5</v>
      </c>
    </row>
    <row r="169" spans="2:23" x14ac:dyDescent="0.3">
      <c r="B169">
        <v>168</v>
      </c>
      <c r="C169" s="8">
        <v>4</v>
      </c>
      <c r="F169" t="s">
        <v>8219</v>
      </c>
      <c r="G169" t="s">
        <v>3604</v>
      </c>
      <c r="H169">
        <v>15</v>
      </c>
      <c r="M169" t="s">
        <v>8220</v>
      </c>
      <c r="N169" t="s">
        <v>2579</v>
      </c>
      <c r="O169">
        <v>12</v>
      </c>
      <c r="V169">
        <v>170</v>
      </c>
      <c r="W169">
        <v>3</v>
      </c>
    </row>
    <row r="170" spans="2:23" x14ac:dyDescent="0.3">
      <c r="B170">
        <v>169</v>
      </c>
      <c r="C170" s="8">
        <v>5</v>
      </c>
      <c r="F170" t="s">
        <v>8219</v>
      </c>
      <c r="G170" t="s">
        <v>46</v>
      </c>
      <c r="H170">
        <v>15</v>
      </c>
      <c r="M170" t="s">
        <v>8220</v>
      </c>
      <c r="N170" t="s">
        <v>1003</v>
      </c>
      <c r="O170">
        <v>22</v>
      </c>
      <c r="V170">
        <v>171</v>
      </c>
      <c r="W170">
        <v>1</v>
      </c>
    </row>
    <row r="171" spans="2:23" x14ac:dyDescent="0.3">
      <c r="B171">
        <v>170</v>
      </c>
      <c r="C171" s="8">
        <v>3</v>
      </c>
      <c r="F171" t="s">
        <v>8219</v>
      </c>
      <c r="G171" t="s">
        <v>3292</v>
      </c>
      <c r="H171">
        <v>15</v>
      </c>
      <c r="M171" t="s">
        <v>8220</v>
      </c>
      <c r="N171" t="s">
        <v>1318</v>
      </c>
      <c r="O171">
        <v>19</v>
      </c>
      <c r="V171">
        <v>172</v>
      </c>
      <c r="W171">
        <v>1</v>
      </c>
    </row>
    <row r="172" spans="2:23" x14ac:dyDescent="0.3">
      <c r="B172">
        <v>171</v>
      </c>
      <c r="C172" s="8">
        <v>1</v>
      </c>
      <c r="F172" t="s">
        <v>8219</v>
      </c>
      <c r="G172" t="s">
        <v>3181</v>
      </c>
      <c r="H172">
        <v>15</v>
      </c>
      <c r="M172" t="s">
        <v>8220</v>
      </c>
      <c r="N172" t="s">
        <v>1319</v>
      </c>
      <c r="O172">
        <v>135</v>
      </c>
      <c r="V172">
        <v>173</v>
      </c>
      <c r="W172">
        <v>2</v>
      </c>
    </row>
    <row r="173" spans="2:23" x14ac:dyDescent="0.3">
      <c r="B173">
        <v>172</v>
      </c>
      <c r="C173" s="8">
        <v>1</v>
      </c>
      <c r="F173" t="s">
        <v>8219</v>
      </c>
      <c r="G173" t="s">
        <v>3284</v>
      </c>
      <c r="H173">
        <v>15</v>
      </c>
      <c r="M173" t="s">
        <v>8220</v>
      </c>
      <c r="N173" t="s">
        <v>2960</v>
      </c>
      <c r="O173">
        <v>0</v>
      </c>
      <c r="V173">
        <v>174</v>
      </c>
      <c r="W173">
        <v>3</v>
      </c>
    </row>
    <row r="174" spans="2:23" x14ac:dyDescent="0.3">
      <c r="B174">
        <v>173</v>
      </c>
      <c r="C174" s="8">
        <v>2</v>
      </c>
      <c r="F174" t="s">
        <v>8219</v>
      </c>
      <c r="G174" t="s">
        <v>3325</v>
      </c>
      <c r="H174">
        <v>15</v>
      </c>
      <c r="M174" t="s">
        <v>8220</v>
      </c>
      <c r="N174" t="s">
        <v>2578</v>
      </c>
      <c r="O174">
        <v>0</v>
      </c>
      <c r="V174">
        <v>175</v>
      </c>
      <c r="W174">
        <v>2</v>
      </c>
    </row>
    <row r="175" spans="2:23" x14ac:dyDescent="0.3">
      <c r="B175">
        <v>174</v>
      </c>
      <c r="C175" s="8">
        <v>3</v>
      </c>
      <c r="F175" t="s">
        <v>8219</v>
      </c>
      <c r="G175" t="s">
        <v>2738</v>
      </c>
      <c r="H175">
        <v>15</v>
      </c>
      <c r="M175" t="s">
        <v>8220</v>
      </c>
      <c r="N175" t="s">
        <v>2566</v>
      </c>
      <c r="O175">
        <v>0</v>
      </c>
      <c r="V175">
        <v>176</v>
      </c>
      <c r="W175">
        <v>4</v>
      </c>
    </row>
    <row r="176" spans="2:23" x14ac:dyDescent="0.3">
      <c r="B176">
        <v>175</v>
      </c>
      <c r="C176" s="8">
        <v>2</v>
      </c>
      <c r="F176" t="s">
        <v>8219</v>
      </c>
      <c r="G176" t="s">
        <v>3354</v>
      </c>
      <c r="H176">
        <v>15</v>
      </c>
      <c r="M176" t="s">
        <v>8220</v>
      </c>
      <c r="N176" t="s">
        <v>1569</v>
      </c>
      <c r="O176">
        <v>22</v>
      </c>
      <c r="V176">
        <v>177</v>
      </c>
      <c r="W176">
        <v>1</v>
      </c>
    </row>
    <row r="177" spans="2:23" x14ac:dyDescent="0.3">
      <c r="B177">
        <v>176</v>
      </c>
      <c r="C177" s="8">
        <v>4</v>
      </c>
      <c r="F177" t="s">
        <v>8219</v>
      </c>
      <c r="G177" t="s">
        <v>2453</v>
      </c>
      <c r="H177">
        <v>15</v>
      </c>
      <c r="M177" t="s">
        <v>8220</v>
      </c>
      <c r="N177" t="s">
        <v>136</v>
      </c>
      <c r="O177">
        <v>0</v>
      </c>
      <c r="V177">
        <v>178</v>
      </c>
      <c r="W177">
        <v>1</v>
      </c>
    </row>
    <row r="178" spans="2:23" x14ac:dyDescent="0.3">
      <c r="B178">
        <v>177</v>
      </c>
      <c r="C178" s="8">
        <v>1</v>
      </c>
      <c r="F178" t="s">
        <v>8219</v>
      </c>
      <c r="G178" t="s">
        <v>3722</v>
      </c>
      <c r="H178">
        <v>15</v>
      </c>
      <c r="M178" t="s">
        <v>8220</v>
      </c>
      <c r="N178" t="s">
        <v>3867</v>
      </c>
      <c r="O178">
        <v>10</v>
      </c>
      <c r="V178">
        <v>179</v>
      </c>
      <c r="W178">
        <v>4</v>
      </c>
    </row>
    <row r="179" spans="2:23" x14ac:dyDescent="0.3">
      <c r="B179">
        <v>178</v>
      </c>
      <c r="C179" s="8">
        <v>1</v>
      </c>
      <c r="F179" t="s">
        <v>8219</v>
      </c>
      <c r="G179" t="s">
        <v>2210</v>
      </c>
      <c r="H179">
        <v>15</v>
      </c>
      <c r="M179" t="s">
        <v>8220</v>
      </c>
      <c r="N179" t="s">
        <v>2570</v>
      </c>
      <c r="O179">
        <v>2</v>
      </c>
      <c r="V179">
        <v>180</v>
      </c>
      <c r="W179">
        <v>2</v>
      </c>
    </row>
    <row r="180" spans="2:23" x14ac:dyDescent="0.3">
      <c r="B180">
        <v>179</v>
      </c>
      <c r="C180" s="8">
        <v>4</v>
      </c>
      <c r="F180" t="s">
        <v>8219</v>
      </c>
      <c r="G180" t="s">
        <v>1193</v>
      </c>
      <c r="H180">
        <v>15</v>
      </c>
      <c r="M180" t="s">
        <v>8220</v>
      </c>
      <c r="N180" t="s">
        <v>3879</v>
      </c>
      <c r="O180">
        <v>0</v>
      </c>
      <c r="V180">
        <v>181</v>
      </c>
      <c r="W180">
        <v>3</v>
      </c>
    </row>
    <row r="181" spans="2:23" x14ac:dyDescent="0.3">
      <c r="B181">
        <v>180</v>
      </c>
      <c r="C181" s="8">
        <v>2</v>
      </c>
      <c r="F181" t="s">
        <v>8219</v>
      </c>
      <c r="G181" t="s">
        <v>3749</v>
      </c>
      <c r="H181">
        <v>15</v>
      </c>
      <c r="M181" t="s">
        <v>8220</v>
      </c>
      <c r="N181" t="s">
        <v>1241</v>
      </c>
      <c r="O181">
        <v>8</v>
      </c>
      <c r="V181">
        <v>182</v>
      </c>
      <c r="W181">
        <v>3</v>
      </c>
    </row>
    <row r="182" spans="2:23" x14ac:dyDescent="0.3">
      <c r="B182">
        <v>181</v>
      </c>
      <c r="C182" s="8">
        <v>3</v>
      </c>
      <c r="F182" t="s">
        <v>8219</v>
      </c>
      <c r="G182" t="s">
        <v>3010</v>
      </c>
      <c r="H182">
        <v>15</v>
      </c>
      <c r="M182" t="s">
        <v>8220</v>
      </c>
      <c r="N182" t="s">
        <v>1055</v>
      </c>
      <c r="O182">
        <v>0</v>
      </c>
      <c r="V182">
        <v>183</v>
      </c>
      <c r="W182">
        <v>4</v>
      </c>
    </row>
    <row r="183" spans="2:23" x14ac:dyDescent="0.3">
      <c r="B183">
        <v>182</v>
      </c>
      <c r="C183" s="8">
        <v>3</v>
      </c>
      <c r="F183" t="s">
        <v>8219</v>
      </c>
      <c r="G183" t="s">
        <v>3507</v>
      </c>
      <c r="H183">
        <v>15</v>
      </c>
      <c r="M183" t="s">
        <v>8220</v>
      </c>
      <c r="N183" t="s">
        <v>1009</v>
      </c>
      <c r="O183">
        <v>1</v>
      </c>
      <c r="V183">
        <v>184</v>
      </c>
      <c r="W183">
        <v>4</v>
      </c>
    </row>
    <row r="184" spans="2:23" x14ac:dyDescent="0.3">
      <c r="B184">
        <v>183</v>
      </c>
      <c r="C184" s="8">
        <v>4</v>
      </c>
      <c r="F184" t="s">
        <v>8219</v>
      </c>
      <c r="G184" t="s">
        <v>3595</v>
      </c>
      <c r="H184">
        <v>15</v>
      </c>
      <c r="M184" t="s">
        <v>8220</v>
      </c>
      <c r="N184" t="s">
        <v>123</v>
      </c>
      <c r="O184">
        <v>1</v>
      </c>
      <c r="V184">
        <v>185</v>
      </c>
      <c r="W184">
        <v>2</v>
      </c>
    </row>
    <row r="185" spans="2:23" x14ac:dyDescent="0.3">
      <c r="B185">
        <v>184</v>
      </c>
      <c r="C185" s="8">
        <v>4</v>
      </c>
      <c r="F185" t="s">
        <v>8219</v>
      </c>
      <c r="G185" t="s">
        <v>3509</v>
      </c>
      <c r="H185">
        <v>15</v>
      </c>
      <c r="M185" t="s">
        <v>8220</v>
      </c>
      <c r="N185" t="s">
        <v>138</v>
      </c>
      <c r="O185">
        <v>0</v>
      </c>
      <c r="V185">
        <v>186</v>
      </c>
      <c r="W185">
        <v>3</v>
      </c>
    </row>
    <row r="186" spans="2:23" x14ac:dyDescent="0.3">
      <c r="B186">
        <v>185</v>
      </c>
      <c r="C186" s="8">
        <v>2</v>
      </c>
      <c r="F186" t="s">
        <v>8219</v>
      </c>
      <c r="G186" t="s">
        <v>78</v>
      </c>
      <c r="H186">
        <v>15</v>
      </c>
      <c r="M186" t="s">
        <v>8220</v>
      </c>
      <c r="N186" t="s">
        <v>2652</v>
      </c>
      <c r="O186">
        <v>11</v>
      </c>
      <c r="V186">
        <v>187</v>
      </c>
      <c r="W186">
        <v>1</v>
      </c>
    </row>
    <row r="187" spans="2:23" x14ac:dyDescent="0.3">
      <c r="B187">
        <v>186</v>
      </c>
      <c r="C187" s="8">
        <v>3</v>
      </c>
      <c r="F187" t="s">
        <v>8219</v>
      </c>
      <c r="G187" t="s">
        <v>3384</v>
      </c>
      <c r="H187">
        <v>15</v>
      </c>
      <c r="M187" t="s">
        <v>8220</v>
      </c>
      <c r="N187" t="s">
        <v>2365</v>
      </c>
      <c r="O187">
        <v>0</v>
      </c>
      <c r="V187">
        <v>188</v>
      </c>
      <c r="W187">
        <v>3</v>
      </c>
    </row>
    <row r="188" spans="2:23" x14ac:dyDescent="0.3">
      <c r="B188">
        <v>187</v>
      </c>
      <c r="C188" s="8">
        <v>1</v>
      </c>
      <c r="F188" t="s">
        <v>8219</v>
      </c>
      <c r="G188" t="s">
        <v>3766</v>
      </c>
      <c r="H188">
        <v>15</v>
      </c>
      <c r="M188" t="s">
        <v>8220</v>
      </c>
      <c r="N188" t="s">
        <v>609</v>
      </c>
      <c r="O188">
        <v>5</v>
      </c>
      <c r="V188">
        <v>189</v>
      </c>
      <c r="W188">
        <v>2</v>
      </c>
    </row>
    <row r="189" spans="2:23" x14ac:dyDescent="0.3">
      <c r="B189">
        <v>188</v>
      </c>
      <c r="C189" s="8">
        <v>3</v>
      </c>
      <c r="F189" t="s">
        <v>8219</v>
      </c>
      <c r="G189" t="s">
        <v>410</v>
      </c>
      <c r="H189">
        <v>15</v>
      </c>
      <c r="M189" t="s">
        <v>8220</v>
      </c>
      <c r="N189" t="s">
        <v>2344</v>
      </c>
      <c r="O189">
        <v>1</v>
      </c>
      <c r="V189">
        <v>190</v>
      </c>
      <c r="W189">
        <v>2</v>
      </c>
    </row>
    <row r="190" spans="2:23" x14ac:dyDescent="0.3">
      <c r="B190">
        <v>189</v>
      </c>
      <c r="C190" s="8">
        <v>2</v>
      </c>
      <c r="F190" t="s">
        <v>8219</v>
      </c>
      <c r="G190" t="s">
        <v>2824</v>
      </c>
      <c r="H190">
        <v>15</v>
      </c>
      <c r="M190" t="s">
        <v>8220</v>
      </c>
      <c r="N190" t="s">
        <v>1452</v>
      </c>
      <c r="O190">
        <v>2</v>
      </c>
      <c r="V190">
        <v>191</v>
      </c>
      <c r="W190">
        <v>5</v>
      </c>
    </row>
    <row r="191" spans="2:23" x14ac:dyDescent="0.3">
      <c r="B191">
        <v>190</v>
      </c>
      <c r="C191" s="8">
        <v>2</v>
      </c>
      <c r="F191" t="s">
        <v>8219</v>
      </c>
      <c r="G191" t="s">
        <v>1638</v>
      </c>
      <c r="H191">
        <v>15</v>
      </c>
      <c r="M191" t="s">
        <v>8220</v>
      </c>
      <c r="N191" t="s">
        <v>2654</v>
      </c>
      <c r="O191">
        <v>6</v>
      </c>
      <c r="V191">
        <v>193</v>
      </c>
      <c r="W191">
        <v>3</v>
      </c>
    </row>
    <row r="192" spans="2:23" x14ac:dyDescent="0.3">
      <c r="B192">
        <v>191</v>
      </c>
      <c r="C192" s="8">
        <v>5</v>
      </c>
      <c r="F192" t="s">
        <v>8219</v>
      </c>
      <c r="G192" t="s">
        <v>3319</v>
      </c>
      <c r="H192">
        <v>16</v>
      </c>
      <c r="M192" t="s">
        <v>8220</v>
      </c>
      <c r="N192" t="s">
        <v>2656</v>
      </c>
      <c r="O192">
        <v>152</v>
      </c>
      <c r="V192">
        <v>194</v>
      </c>
      <c r="W192">
        <v>2</v>
      </c>
    </row>
    <row r="193" spans="2:23" x14ac:dyDescent="0.3">
      <c r="B193">
        <v>193</v>
      </c>
      <c r="C193" s="8">
        <v>3</v>
      </c>
      <c r="F193" t="s">
        <v>8219</v>
      </c>
      <c r="G193" t="s">
        <v>2479</v>
      </c>
      <c r="H193">
        <v>16</v>
      </c>
      <c r="M193" t="s">
        <v>8220</v>
      </c>
      <c r="N193" t="s">
        <v>158</v>
      </c>
      <c r="O193">
        <v>15</v>
      </c>
      <c r="V193">
        <v>196</v>
      </c>
      <c r="W193">
        <v>3</v>
      </c>
    </row>
    <row r="194" spans="2:23" x14ac:dyDescent="0.3">
      <c r="B194">
        <v>194</v>
      </c>
      <c r="C194" s="8">
        <v>2</v>
      </c>
      <c r="F194" t="s">
        <v>8219</v>
      </c>
      <c r="G194" t="s">
        <v>849</v>
      </c>
      <c r="H194">
        <v>16</v>
      </c>
      <c r="M194" t="s">
        <v>8220</v>
      </c>
      <c r="N194" t="s">
        <v>3878</v>
      </c>
      <c r="O194">
        <v>1</v>
      </c>
      <c r="V194">
        <v>197</v>
      </c>
      <c r="W194">
        <v>2</v>
      </c>
    </row>
    <row r="195" spans="2:23" x14ac:dyDescent="0.3">
      <c r="B195">
        <v>196</v>
      </c>
      <c r="C195" s="8">
        <v>3</v>
      </c>
      <c r="F195" t="s">
        <v>8219</v>
      </c>
      <c r="G195" t="s">
        <v>92</v>
      </c>
      <c r="H195">
        <v>16</v>
      </c>
      <c r="M195" t="s">
        <v>8220</v>
      </c>
      <c r="N195" t="s">
        <v>1335</v>
      </c>
      <c r="O195">
        <v>276</v>
      </c>
      <c r="V195">
        <v>199</v>
      </c>
      <c r="W195">
        <v>3</v>
      </c>
    </row>
    <row r="196" spans="2:23" x14ac:dyDescent="0.3">
      <c r="B196">
        <v>197</v>
      </c>
      <c r="C196" s="8">
        <v>2</v>
      </c>
      <c r="F196" t="s">
        <v>8219</v>
      </c>
      <c r="G196" t="s">
        <v>830</v>
      </c>
      <c r="H196">
        <v>16</v>
      </c>
      <c r="M196" t="s">
        <v>8220</v>
      </c>
      <c r="N196" t="s">
        <v>3125</v>
      </c>
      <c r="O196">
        <v>0</v>
      </c>
      <c r="V196">
        <v>200</v>
      </c>
      <c r="W196">
        <v>2</v>
      </c>
    </row>
    <row r="197" spans="2:23" x14ac:dyDescent="0.3">
      <c r="B197">
        <v>199</v>
      </c>
      <c r="C197" s="8">
        <v>3</v>
      </c>
      <c r="F197" t="s">
        <v>8219</v>
      </c>
      <c r="G197" t="s">
        <v>42</v>
      </c>
      <c r="H197">
        <v>16</v>
      </c>
      <c r="M197" t="s">
        <v>8220</v>
      </c>
      <c r="N197" t="s">
        <v>625</v>
      </c>
      <c r="O197">
        <v>0</v>
      </c>
      <c r="V197">
        <v>202</v>
      </c>
      <c r="W197">
        <v>4</v>
      </c>
    </row>
    <row r="198" spans="2:23" x14ac:dyDescent="0.3">
      <c r="B198">
        <v>200</v>
      </c>
      <c r="C198" s="8">
        <v>2</v>
      </c>
      <c r="F198" t="s">
        <v>8219</v>
      </c>
      <c r="G198" t="s">
        <v>1373</v>
      </c>
      <c r="H198">
        <v>16</v>
      </c>
      <c r="M198" t="s">
        <v>8220</v>
      </c>
      <c r="N198" t="s">
        <v>2401</v>
      </c>
      <c r="O198">
        <v>0</v>
      </c>
      <c r="V198">
        <v>203</v>
      </c>
      <c r="W198">
        <v>1</v>
      </c>
    </row>
    <row r="199" spans="2:23" x14ac:dyDescent="0.3">
      <c r="B199">
        <v>202</v>
      </c>
      <c r="C199" s="8">
        <v>4</v>
      </c>
      <c r="F199" t="s">
        <v>8219</v>
      </c>
      <c r="G199" t="s">
        <v>3673</v>
      </c>
      <c r="H199">
        <v>16</v>
      </c>
      <c r="M199" t="s">
        <v>8220</v>
      </c>
      <c r="N199" t="s">
        <v>1052</v>
      </c>
      <c r="O199">
        <v>0</v>
      </c>
      <c r="V199">
        <v>204</v>
      </c>
      <c r="W199">
        <v>2</v>
      </c>
    </row>
    <row r="200" spans="2:23" x14ac:dyDescent="0.3">
      <c r="B200">
        <v>203</v>
      </c>
      <c r="C200" s="8">
        <v>1</v>
      </c>
      <c r="F200" t="s">
        <v>8219</v>
      </c>
      <c r="G200" t="s">
        <v>2978</v>
      </c>
      <c r="H200">
        <v>16</v>
      </c>
      <c r="M200" t="s">
        <v>8220</v>
      </c>
      <c r="N200" t="s">
        <v>2352</v>
      </c>
      <c r="O200">
        <v>7</v>
      </c>
      <c r="V200">
        <v>205</v>
      </c>
      <c r="W200">
        <v>4</v>
      </c>
    </row>
    <row r="201" spans="2:23" x14ac:dyDescent="0.3">
      <c r="B201">
        <v>204</v>
      </c>
      <c r="C201" s="8">
        <v>2</v>
      </c>
      <c r="F201" t="s">
        <v>8219</v>
      </c>
      <c r="G201" t="s">
        <v>2490</v>
      </c>
      <c r="H201">
        <v>16</v>
      </c>
      <c r="M201" t="s">
        <v>8220</v>
      </c>
      <c r="N201" t="s">
        <v>1454</v>
      </c>
      <c r="O201">
        <v>0</v>
      </c>
      <c r="V201">
        <v>206</v>
      </c>
      <c r="W201">
        <v>5</v>
      </c>
    </row>
    <row r="202" spans="2:23" x14ac:dyDescent="0.3">
      <c r="B202">
        <v>205</v>
      </c>
      <c r="C202" s="8">
        <v>4</v>
      </c>
      <c r="F202" t="s">
        <v>8219</v>
      </c>
      <c r="G202" t="s">
        <v>3450</v>
      </c>
      <c r="H202">
        <v>16</v>
      </c>
      <c r="M202" t="s">
        <v>8220</v>
      </c>
      <c r="N202" t="s">
        <v>2954</v>
      </c>
      <c r="O202">
        <v>0</v>
      </c>
      <c r="V202">
        <v>207</v>
      </c>
      <c r="W202">
        <v>2</v>
      </c>
    </row>
    <row r="203" spans="2:23" x14ac:dyDescent="0.3">
      <c r="B203">
        <v>206</v>
      </c>
      <c r="C203" s="8">
        <v>5</v>
      </c>
      <c r="F203" t="s">
        <v>8219</v>
      </c>
      <c r="G203" t="s">
        <v>3455</v>
      </c>
      <c r="H203">
        <v>16</v>
      </c>
      <c r="M203" t="s">
        <v>8220</v>
      </c>
      <c r="N203" t="s">
        <v>2358</v>
      </c>
      <c r="O203">
        <v>0</v>
      </c>
      <c r="V203">
        <v>208</v>
      </c>
      <c r="W203">
        <v>1</v>
      </c>
    </row>
    <row r="204" spans="2:23" x14ac:dyDescent="0.3">
      <c r="B204">
        <v>207</v>
      </c>
      <c r="C204" s="8">
        <v>2</v>
      </c>
      <c r="F204" t="s">
        <v>8219</v>
      </c>
      <c r="G204" t="s">
        <v>2456</v>
      </c>
      <c r="H204">
        <v>16</v>
      </c>
      <c r="M204" t="s">
        <v>8220</v>
      </c>
      <c r="N204" t="s">
        <v>2392</v>
      </c>
      <c r="O204">
        <v>1</v>
      </c>
      <c r="V204">
        <v>209</v>
      </c>
      <c r="W204">
        <v>1</v>
      </c>
    </row>
    <row r="205" spans="2:23" x14ac:dyDescent="0.3">
      <c r="B205">
        <v>208</v>
      </c>
      <c r="C205" s="8">
        <v>1</v>
      </c>
      <c r="F205" t="s">
        <v>8219</v>
      </c>
      <c r="G205" t="s">
        <v>1395</v>
      </c>
      <c r="H205">
        <v>17</v>
      </c>
      <c r="M205" t="s">
        <v>8220</v>
      </c>
      <c r="N205" t="s">
        <v>1019</v>
      </c>
      <c r="O205">
        <v>7</v>
      </c>
      <c r="V205">
        <v>210</v>
      </c>
      <c r="W205">
        <v>1</v>
      </c>
    </row>
    <row r="206" spans="2:23" x14ac:dyDescent="0.3">
      <c r="B206">
        <v>209</v>
      </c>
      <c r="C206" s="8">
        <v>1</v>
      </c>
      <c r="F206" t="s">
        <v>8219</v>
      </c>
      <c r="G206" t="s">
        <v>2972</v>
      </c>
      <c r="H206">
        <v>17</v>
      </c>
      <c r="M206" t="s">
        <v>8220</v>
      </c>
      <c r="N206" t="s">
        <v>1227</v>
      </c>
      <c r="O206">
        <v>40</v>
      </c>
      <c r="V206">
        <v>211</v>
      </c>
      <c r="W206">
        <v>3</v>
      </c>
    </row>
    <row r="207" spans="2:23" x14ac:dyDescent="0.3">
      <c r="B207">
        <v>210</v>
      </c>
      <c r="C207" s="8">
        <v>1</v>
      </c>
      <c r="F207" t="s">
        <v>8219</v>
      </c>
      <c r="G207" t="s">
        <v>2867</v>
      </c>
      <c r="H207">
        <v>17</v>
      </c>
      <c r="M207" t="s">
        <v>8220</v>
      </c>
      <c r="N207" t="s">
        <v>2563</v>
      </c>
      <c r="O207">
        <v>0</v>
      </c>
      <c r="V207">
        <v>213</v>
      </c>
      <c r="W207">
        <v>2</v>
      </c>
    </row>
    <row r="208" spans="2:23" x14ac:dyDescent="0.3">
      <c r="B208">
        <v>211</v>
      </c>
      <c r="C208" s="8">
        <v>3</v>
      </c>
      <c r="F208" t="s">
        <v>8219</v>
      </c>
      <c r="G208" t="s">
        <v>3689</v>
      </c>
      <c r="H208">
        <v>17</v>
      </c>
      <c r="M208" t="s">
        <v>8220</v>
      </c>
      <c r="N208" t="s">
        <v>2377</v>
      </c>
      <c r="O208">
        <v>4</v>
      </c>
      <c r="V208">
        <v>215</v>
      </c>
      <c r="W208">
        <v>1</v>
      </c>
    </row>
    <row r="209" spans="2:23" x14ac:dyDescent="0.3">
      <c r="B209">
        <v>213</v>
      </c>
      <c r="C209" s="8">
        <v>2</v>
      </c>
      <c r="F209" t="s">
        <v>8219</v>
      </c>
      <c r="G209" t="s">
        <v>2266</v>
      </c>
      <c r="H209">
        <v>17</v>
      </c>
      <c r="M209" t="s">
        <v>8220</v>
      </c>
      <c r="N209" t="s">
        <v>1324</v>
      </c>
      <c r="O209">
        <v>44</v>
      </c>
      <c r="V209">
        <v>216</v>
      </c>
      <c r="W209">
        <v>1</v>
      </c>
    </row>
    <row r="210" spans="2:23" x14ac:dyDescent="0.3">
      <c r="B210">
        <v>215</v>
      </c>
      <c r="C210" s="8">
        <v>1</v>
      </c>
      <c r="F210" t="s">
        <v>8219</v>
      </c>
      <c r="G210" t="s">
        <v>2472</v>
      </c>
      <c r="H210">
        <v>17</v>
      </c>
      <c r="M210" t="s">
        <v>8220</v>
      </c>
      <c r="N210" t="s">
        <v>635</v>
      </c>
      <c r="O210">
        <v>1</v>
      </c>
      <c r="V210">
        <v>217</v>
      </c>
      <c r="W210">
        <v>2</v>
      </c>
    </row>
    <row r="211" spans="2:23" x14ac:dyDescent="0.3">
      <c r="B211">
        <v>216</v>
      </c>
      <c r="C211" s="8">
        <v>1</v>
      </c>
      <c r="F211" t="s">
        <v>8219</v>
      </c>
      <c r="G211" t="s">
        <v>2969</v>
      </c>
      <c r="H211">
        <v>17</v>
      </c>
      <c r="M211" t="s">
        <v>8220</v>
      </c>
      <c r="N211" t="s">
        <v>1320</v>
      </c>
      <c r="O211">
        <v>9</v>
      </c>
      <c r="V211">
        <v>218</v>
      </c>
      <c r="W211">
        <v>2</v>
      </c>
    </row>
    <row r="212" spans="2:23" x14ac:dyDescent="0.3">
      <c r="B212">
        <v>217</v>
      </c>
      <c r="C212" s="8">
        <v>2</v>
      </c>
      <c r="F212" t="s">
        <v>8219</v>
      </c>
      <c r="G212" t="s">
        <v>3834</v>
      </c>
      <c r="H212">
        <v>17</v>
      </c>
      <c r="M212" t="s">
        <v>8220</v>
      </c>
      <c r="N212" t="s">
        <v>616</v>
      </c>
      <c r="O212">
        <v>0</v>
      </c>
      <c r="V212">
        <v>220</v>
      </c>
      <c r="W212">
        <v>1</v>
      </c>
    </row>
    <row r="213" spans="2:23" x14ac:dyDescent="0.3">
      <c r="B213">
        <v>218</v>
      </c>
      <c r="C213" s="8">
        <v>2</v>
      </c>
      <c r="F213" t="s">
        <v>8219</v>
      </c>
      <c r="G213" t="s">
        <v>3402</v>
      </c>
      <c r="H213">
        <v>17</v>
      </c>
      <c r="M213" t="s">
        <v>8220</v>
      </c>
      <c r="N213" t="s">
        <v>636</v>
      </c>
      <c r="O213">
        <v>1</v>
      </c>
      <c r="V213">
        <v>221</v>
      </c>
      <c r="W213">
        <v>3</v>
      </c>
    </row>
    <row r="214" spans="2:23" x14ac:dyDescent="0.3">
      <c r="B214">
        <v>220</v>
      </c>
      <c r="C214" s="8">
        <v>1</v>
      </c>
      <c r="F214" t="s">
        <v>8219</v>
      </c>
      <c r="G214" t="s">
        <v>534</v>
      </c>
      <c r="H214">
        <v>17</v>
      </c>
      <c r="M214" t="s">
        <v>8220</v>
      </c>
      <c r="N214" t="s">
        <v>3868</v>
      </c>
      <c r="O214">
        <v>3</v>
      </c>
      <c r="V214">
        <v>222</v>
      </c>
      <c r="W214">
        <v>2</v>
      </c>
    </row>
    <row r="215" spans="2:23" x14ac:dyDescent="0.3">
      <c r="B215">
        <v>221</v>
      </c>
      <c r="C215" s="8">
        <v>3</v>
      </c>
      <c r="F215" t="s">
        <v>8219</v>
      </c>
      <c r="G215" t="s">
        <v>1246</v>
      </c>
      <c r="H215">
        <v>17</v>
      </c>
      <c r="M215" t="s">
        <v>8220</v>
      </c>
      <c r="N215" t="s">
        <v>1045</v>
      </c>
      <c r="O215">
        <v>2</v>
      </c>
      <c r="V215">
        <v>223</v>
      </c>
      <c r="W215">
        <v>1</v>
      </c>
    </row>
    <row r="216" spans="2:23" x14ac:dyDescent="0.3">
      <c r="B216">
        <v>222</v>
      </c>
      <c r="C216" s="8">
        <v>2</v>
      </c>
      <c r="F216" t="s">
        <v>8219</v>
      </c>
      <c r="G216" t="s">
        <v>1621</v>
      </c>
      <c r="H216">
        <v>17</v>
      </c>
      <c r="M216" t="s">
        <v>8220</v>
      </c>
      <c r="N216" t="s">
        <v>2350</v>
      </c>
      <c r="O216">
        <v>0</v>
      </c>
      <c r="V216">
        <v>224</v>
      </c>
      <c r="W216">
        <v>1</v>
      </c>
    </row>
    <row r="217" spans="2:23" x14ac:dyDescent="0.3">
      <c r="B217">
        <v>223</v>
      </c>
      <c r="C217" s="8">
        <v>1</v>
      </c>
      <c r="F217" t="s">
        <v>8219</v>
      </c>
      <c r="G217" t="s">
        <v>1641</v>
      </c>
      <c r="H217">
        <v>17</v>
      </c>
      <c r="M217" t="s">
        <v>8220</v>
      </c>
      <c r="N217" t="s">
        <v>139</v>
      </c>
      <c r="O217">
        <v>0</v>
      </c>
      <c r="V217">
        <v>226</v>
      </c>
      <c r="W217">
        <v>3</v>
      </c>
    </row>
    <row r="218" spans="2:23" x14ac:dyDescent="0.3">
      <c r="B218">
        <v>224</v>
      </c>
      <c r="C218" s="8">
        <v>1</v>
      </c>
      <c r="F218" t="s">
        <v>8219</v>
      </c>
      <c r="G218" t="s">
        <v>788</v>
      </c>
      <c r="H218">
        <v>17</v>
      </c>
      <c r="M218" t="s">
        <v>8220</v>
      </c>
      <c r="N218" t="s">
        <v>2356</v>
      </c>
      <c r="O218">
        <v>2</v>
      </c>
      <c r="V218">
        <v>227</v>
      </c>
      <c r="W218">
        <v>1</v>
      </c>
    </row>
    <row r="219" spans="2:23" x14ac:dyDescent="0.3">
      <c r="B219">
        <v>226</v>
      </c>
      <c r="C219" s="8">
        <v>3</v>
      </c>
      <c r="F219" t="s">
        <v>8219</v>
      </c>
      <c r="G219" t="s">
        <v>3003</v>
      </c>
      <c r="H219">
        <v>17</v>
      </c>
      <c r="M219" t="s">
        <v>8220</v>
      </c>
      <c r="N219" t="s">
        <v>1044</v>
      </c>
      <c r="O219">
        <v>292</v>
      </c>
      <c r="V219">
        <v>229</v>
      </c>
      <c r="W219">
        <v>2</v>
      </c>
    </row>
    <row r="220" spans="2:23" x14ac:dyDescent="0.3">
      <c r="B220">
        <v>227</v>
      </c>
      <c r="C220" s="8">
        <v>1</v>
      </c>
      <c r="F220" t="s">
        <v>8219</v>
      </c>
      <c r="G220" t="s">
        <v>3535</v>
      </c>
      <c r="H220">
        <v>17</v>
      </c>
      <c r="M220" t="s">
        <v>8220</v>
      </c>
      <c r="N220" t="s">
        <v>628</v>
      </c>
      <c r="O220">
        <v>1</v>
      </c>
      <c r="V220">
        <v>232</v>
      </c>
      <c r="W220">
        <v>1</v>
      </c>
    </row>
    <row r="221" spans="2:23" x14ac:dyDescent="0.3">
      <c r="B221">
        <v>229</v>
      </c>
      <c r="C221" s="8">
        <v>2</v>
      </c>
      <c r="F221" t="s">
        <v>8219</v>
      </c>
      <c r="G221" t="s">
        <v>2119</v>
      </c>
      <c r="H221">
        <v>17</v>
      </c>
      <c r="M221" t="s">
        <v>8220</v>
      </c>
      <c r="N221" t="s">
        <v>602</v>
      </c>
      <c r="O221">
        <v>6</v>
      </c>
      <c r="V221">
        <v>234</v>
      </c>
      <c r="W221">
        <v>2</v>
      </c>
    </row>
    <row r="222" spans="2:23" x14ac:dyDescent="0.3">
      <c r="B222">
        <v>232</v>
      </c>
      <c r="C222" s="8">
        <v>1</v>
      </c>
      <c r="F222" t="s">
        <v>8219</v>
      </c>
      <c r="G222" t="s">
        <v>3598</v>
      </c>
      <c r="H222">
        <v>17</v>
      </c>
      <c r="M222" t="s">
        <v>8220</v>
      </c>
      <c r="N222" t="s">
        <v>2561</v>
      </c>
      <c r="O222">
        <v>0</v>
      </c>
      <c r="V222">
        <v>235</v>
      </c>
      <c r="W222">
        <v>2</v>
      </c>
    </row>
    <row r="223" spans="2:23" x14ac:dyDescent="0.3">
      <c r="B223">
        <v>234</v>
      </c>
      <c r="C223" s="8">
        <v>2</v>
      </c>
      <c r="F223" t="s">
        <v>8219</v>
      </c>
      <c r="G223" t="s">
        <v>3666</v>
      </c>
      <c r="H223">
        <v>17</v>
      </c>
      <c r="M223" t="s">
        <v>8220</v>
      </c>
      <c r="N223" t="s">
        <v>2643</v>
      </c>
      <c r="O223">
        <v>1501</v>
      </c>
      <c r="V223">
        <v>236</v>
      </c>
      <c r="W223">
        <v>3</v>
      </c>
    </row>
    <row r="224" spans="2:23" x14ac:dyDescent="0.3">
      <c r="B224">
        <v>235</v>
      </c>
      <c r="C224" s="8">
        <v>2</v>
      </c>
      <c r="F224" t="s">
        <v>8219</v>
      </c>
      <c r="G224" t="s">
        <v>3467</v>
      </c>
      <c r="H224">
        <v>17</v>
      </c>
      <c r="M224" t="s">
        <v>8220</v>
      </c>
      <c r="N224" t="s">
        <v>2645</v>
      </c>
      <c r="O224">
        <v>23</v>
      </c>
      <c r="V224">
        <v>237</v>
      </c>
      <c r="W224">
        <v>3</v>
      </c>
    </row>
    <row r="225" spans="2:23" x14ac:dyDescent="0.3">
      <c r="B225">
        <v>236</v>
      </c>
      <c r="C225" s="8">
        <v>3</v>
      </c>
      <c r="F225" t="s">
        <v>8219</v>
      </c>
      <c r="G225" t="s">
        <v>3474</v>
      </c>
      <c r="H225">
        <v>17</v>
      </c>
      <c r="M225" t="s">
        <v>8220</v>
      </c>
      <c r="N225" t="s">
        <v>2372</v>
      </c>
      <c r="O225">
        <v>0</v>
      </c>
      <c r="V225">
        <v>238</v>
      </c>
      <c r="W225">
        <v>4</v>
      </c>
    </row>
    <row r="226" spans="2:23" x14ac:dyDescent="0.3">
      <c r="B226">
        <v>237</v>
      </c>
      <c r="C226" s="8">
        <v>3</v>
      </c>
      <c r="F226" t="s">
        <v>8219</v>
      </c>
      <c r="G226" t="s">
        <v>72</v>
      </c>
      <c r="H226">
        <v>17</v>
      </c>
      <c r="M226" t="s">
        <v>8220</v>
      </c>
      <c r="N226" t="s">
        <v>2397</v>
      </c>
      <c r="O226">
        <v>1</v>
      </c>
      <c r="V226">
        <v>240</v>
      </c>
      <c r="W226">
        <v>1</v>
      </c>
    </row>
    <row r="227" spans="2:23" x14ac:dyDescent="0.3">
      <c r="B227">
        <v>238</v>
      </c>
      <c r="C227" s="8">
        <v>4</v>
      </c>
      <c r="F227" t="s">
        <v>8219</v>
      </c>
      <c r="G227" t="s">
        <v>3404</v>
      </c>
      <c r="H227">
        <v>17</v>
      </c>
      <c r="M227" t="s">
        <v>8220</v>
      </c>
      <c r="N227" t="s">
        <v>2657</v>
      </c>
      <c r="O227">
        <v>59</v>
      </c>
      <c r="V227">
        <v>241</v>
      </c>
      <c r="W227">
        <v>3</v>
      </c>
    </row>
    <row r="228" spans="2:23" x14ac:dyDescent="0.3">
      <c r="B228">
        <v>240</v>
      </c>
      <c r="C228" s="8">
        <v>1</v>
      </c>
      <c r="F228" t="s">
        <v>8219</v>
      </c>
      <c r="G228" t="s">
        <v>88</v>
      </c>
      <c r="H228">
        <v>17</v>
      </c>
      <c r="M228" t="s">
        <v>8220</v>
      </c>
      <c r="N228" t="s">
        <v>1580</v>
      </c>
      <c r="O228">
        <v>2</v>
      </c>
      <c r="V228">
        <v>242</v>
      </c>
      <c r="W228">
        <v>1</v>
      </c>
    </row>
    <row r="229" spans="2:23" x14ac:dyDescent="0.3">
      <c r="B229">
        <v>241</v>
      </c>
      <c r="C229" s="8">
        <v>3</v>
      </c>
      <c r="F229" t="s">
        <v>8219</v>
      </c>
      <c r="G229" t="s">
        <v>648</v>
      </c>
      <c r="H229">
        <v>17</v>
      </c>
      <c r="M229" t="s">
        <v>8220</v>
      </c>
      <c r="N229" t="s">
        <v>2953</v>
      </c>
      <c r="O229">
        <v>3</v>
      </c>
      <c r="V229">
        <v>244</v>
      </c>
      <c r="W229">
        <v>2</v>
      </c>
    </row>
    <row r="230" spans="2:23" x14ac:dyDescent="0.3">
      <c r="B230">
        <v>242</v>
      </c>
      <c r="C230" s="8">
        <v>1</v>
      </c>
      <c r="F230" t="s">
        <v>8219</v>
      </c>
      <c r="G230" t="s">
        <v>3374</v>
      </c>
      <c r="H230">
        <v>17</v>
      </c>
      <c r="M230" t="s">
        <v>8220</v>
      </c>
      <c r="N230" t="s">
        <v>156</v>
      </c>
      <c r="O230">
        <v>3</v>
      </c>
      <c r="V230">
        <v>246</v>
      </c>
      <c r="W230">
        <v>2</v>
      </c>
    </row>
    <row r="231" spans="2:23" x14ac:dyDescent="0.3">
      <c r="B231">
        <v>244</v>
      </c>
      <c r="C231" s="8">
        <v>2</v>
      </c>
      <c r="F231" t="s">
        <v>8219</v>
      </c>
      <c r="G231" t="s">
        <v>3563</v>
      </c>
      <c r="H231">
        <v>17</v>
      </c>
      <c r="M231" t="s">
        <v>8220</v>
      </c>
      <c r="N231" t="s">
        <v>130</v>
      </c>
      <c r="O231">
        <v>6</v>
      </c>
      <c r="V231">
        <v>248</v>
      </c>
      <c r="W231">
        <v>1</v>
      </c>
    </row>
    <row r="232" spans="2:23" x14ac:dyDescent="0.3">
      <c r="B232">
        <v>246</v>
      </c>
      <c r="C232" s="8">
        <v>2</v>
      </c>
      <c r="F232" t="s">
        <v>8219</v>
      </c>
      <c r="G232" t="s">
        <v>3753</v>
      </c>
      <c r="H232">
        <v>17</v>
      </c>
      <c r="M232" t="s">
        <v>8220</v>
      </c>
      <c r="N232" t="s">
        <v>604</v>
      </c>
      <c r="O232">
        <v>13</v>
      </c>
      <c r="V232">
        <v>249</v>
      </c>
      <c r="W232">
        <v>2</v>
      </c>
    </row>
    <row r="233" spans="2:23" x14ac:dyDescent="0.3">
      <c r="B233">
        <v>248</v>
      </c>
      <c r="C233" s="8">
        <v>1</v>
      </c>
      <c r="F233" t="s">
        <v>8219</v>
      </c>
      <c r="G233" t="s">
        <v>3461</v>
      </c>
      <c r="H233">
        <v>17</v>
      </c>
      <c r="M233" t="s">
        <v>8220</v>
      </c>
      <c r="N233" t="s">
        <v>1010</v>
      </c>
      <c r="O233">
        <v>101</v>
      </c>
      <c r="V233">
        <v>251</v>
      </c>
      <c r="W233">
        <v>3</v>
      </c>
    </row>
    <row r="234" spans="2:23" x14ac:dyDescent="0.3">
      <c r="B234">
        <v>249</v>
      </c>
      <c r="C234" s="8">
        <v>2</v>
      </c>
      <c r="F234" t="s">
        <v>8219</v>
      </c>
      <c r="G234" t="s">
        <v>2004</v>
      </c>
      <c r="H234">
        <v>17</v>
      </c>
      <c r="M234" t="s">
        <v>8220</v>
      </c>
      <c r="N234" t="s">
        <v>1061</v>
      </c>
      <c r="O234">
        <v>1</v>
      </c>
      <c r="V234">
        <v>253</v>
      </c>
      <c r="W234">
        <v>3</v>
      </c>
    </row>
    <row r="235" spans="2:23" x14ac:dyDescent="0.3">
      <c r="B235">
        <v>251</v>
      </c>
      <c r="C235" s="8">
        <v>3</v>
      </c>
      <c r="F235" t="s">
        <v>8219</v>
      </c>
      <c r="G235" t="s">
        <v>2740</v>
      </c>
      <c r="H235">
        <v>17</v>
      </c>
      <c r="M235" t="s">
        <v>8220</v>
      </c>
      <c r="N235" t="s">
        <v>2387</v>
      </c>
      <c r="O235">
        <v>0</v>
      </c>
      <c r="V235">
        <v>255</v>
      </c>
      <c r="W235">
        <v>1</v>
      </c>
    </row>
    <row r="236" spans="2:23" x14ac:dyDescent="0.3">
      <c r="B236">
        <v>253</v>
      </c>
      <c r="C236" s="8">
        <v>3</v>
      </c>
      <c r="F236" t="s">
        <v>8219</v>
      </c>
      <c r="G236" t="s">
        <v>3617</v>
      </c>
      <c r="H236">
        <v>17</v>
      </c>
      <c r="M236" t="s">
        <v>8220</v>
      </c>
      <c r="N236" t="s">
        <v>1063</v>
      </c>
      <c r="O236">
        <v>4</v>
      </c>
      <c r="V236">
        <v>259</v>
      </c>
      <c r="W236">
        <v>1</v>
      </c>
    </row>
    <row r="237" spans="2:23" x14ac:dyDescent="0.3">
      <c r="B237">
        <v>255</v>
      </c>
      <c r="C237" s="8">
        <v>1</v>
      </c>
      <c r="F237" t="s">
        <v>8219</v>
      </c>
      <c r="G237" t="s">
        <v>3648</v>
      </c>
      <c r="H237">
        <v>17</v>
      </c>
      <c r="M237" t="s">
        <v>8220</v>
      </c>
      <c r="N237" t="s">
        <v>1338</v>
      </c>
      <c r="O237">
        <v>140</v>
      </c>
      <c r="V237">
        <v>263</v>
      </c>
      <c r="W237">
        <v>5</v>
      </c>
    </row>
    <row r="238" spans="2:23" x14ac:dyDescent="0.3">
      <c r="B238">
        <v>259</v>
      </c>
      <c r="C238" s="8">
        <v>1</v>
      </c>
      <c r="F238" t="s">
        <v>8219</v>
      </c>
      <c r="G238" t="s">
        <v>3511</v>
      </c>
      <c r="H238">
        <v>17</v>
      </c>
      <c r="M238" t="s">
        <v>8220</v>
      </c>
      <c r="N238" t="s">
        <v>1011</v>
      </c>
      <c r="O238">
        <v>4</v>
      </c>
      <c r="V238">
        <v>264</v>
      </c>
      <c r="W238">
        <v>1</v>
      </c>
    </row>
    <row r="239" spans="2:23" x14ac:dyDescent="0.3">
      <c r="B239">
        <v>263</v>
      </c>
      <c r="C239" s="8">
        <v>5</v>
      </c>
      <c r="F239" t="s">
        <v>8219</v>
      </c>
      <c r="G239" t="s">
        <v>3407</v>
      </c>
      <c r="H239">
        <v>18</v>
      </c>
      <c r="M239" t="s">
        <v>8220</v>
      </c>
      <c r="N239" t="s">
        <v>1001</v>
      </c>
      <c r="O239">
        <v>6</v>
      </c>
      <c r="V239">
        <v>265</v>
      </c>
      <c r="W239">
        <v>2</v>
      </c>
    </row>
    <row r="240" spans="2:23" x14ac:dyDescent="0.3">
      <c r="B240">
        <v>264</v>
      </c>
      <c r="C240" s="8">
        <v>1</v>
      </c>
      <c r="F240" t="s">
        <v>8219</v>
      </c>
      <c r="G240" t="s">
        <v>3678</v>
      </c>
      <c r="H240">
        <v>18</v>
      </c>
      <c r="M240" t="s">
        <v>8220</v>
      </c>
      <c r="N240" t="s">
        <v>2569</v>
      </c>
      <c r="O240">
        <v>2</v>
      </c>
      <c r="V240">
        <v>266</v>
      </c>
      <c r="W240">
        <v>2</v>
      </c>
    </row>
    <row r="241" spans="2:23" x14ac:dyDescent="0.3">
      <c r="B241">
        <v>265</v>
      </c>
      <c r="C241" s="8">
        <v>2</v>
      </c>
      <c r="F241" t="s">
        <v>8219</v>
      </c>
      <c r="G241" t="s">
        <v>2805</v>
      </c>
      <c r="H241">
        <v>18</v>
      </c>
      <c r="M241" t="s">
        <v>8220</v>
      </c>
      <c r="N241" t="s">
        <v>2399</v>
      </c>
      <c r="O241">
        <v>0</v>
      </c>
      <c r="V241">
        <v>267</v>
      </c>
      <c r="W241">
        <v>1</v>
      </c>
    </row>
    <row r="242" spans="2:23" x14ac:dyDescent="0.3">
      <c r="B242">
        <v>266</v>
      </c>
      <c r="C242" s="8">
        <v>2</v>
      </c>
      <c r="F242" t="s">
        <v>8219</v>
      </c>
      <c r="G242" t="s">
        <v>2782</v>
      </c>
      <c r="H242">
        <v>18</v>
      </c>
      <c r="M242" t="s">
        <v>8220</v>
      </c>
      <c r="N242" t="s">
        <v>141</v>
      </c>
      <c r="O242">
        <v>1</v>
      </c>
      <c r="V242">
        <v>269</v>
      </c>
      <c r="W242">
        <v>3</v>
      </c>
    </row>
    <row r="243" spans="2:23" x14ac:dyDescent="0.3">
      <c r="B243">
        <v>267</v>
      </c>
      <c r="C243" s="8">
        <v>1</v>
      </c>
      <c r="F243" t="s">
        <v>8219</v>
      </c>
      <c r="G243" t="s">
        <v>758</v>
      </c>
      <c r="H243">
        <v>18</v>
      </c>
      <c r="M243" t="s">
        <v>8220</v>
      </c>
      <c r="N243" t="s">
        <v>142</v>
      </c>
      <c r="O243">
        <v>0</v>
      </c>
      <c r="V243">
        <v>270</v>
      </c>
      <c r="W243">
        <v>1</v>
      </c>
    </row>
    <row r="244" spans="2:23" x14ac:dyDescent="0.3">
      <c r="B244">
        <v>269</v>
      </c>
      <c r="C244" s="8">
        <v>3</v>
      </c>
      <c r="F244" t="s">
        <v>8219</v>
      </c>
      <c r="G244" t="s">
        <v>3438</v>
      </c>
      <c r="H244">
        <v>18</v>
      </c>
      <c r="M244" t="s">
        <v>8220</v>
      </c>
      <c r="N244" t="s">
        <v>161</v>
      </c>
      <c r="O244">
        <v>1</v>
      </c>
      <c r="V244">
        <v>271</v>
      </c>
      <c r="W244">
        <v>4</v>
      </c>
    </row>
    <row r="245" spans="2:23" x14ac:dyDescent="0.3">
      <c r="B245">
        <v>270</v>
      </c>
      <c r="C245" s="8">
        <v>1</v>
      </c>
      <c r="F245" t="s">
        <v>8219</v>
      </c>
      <c r="G245" t="s">
        <v>805</v>
      </c>
      <c r="H245">
        <v>18</v>
      </c>
      <c r="M245" t="s">
        <v>8220</v>
      </c>
      <c r="N245" t="s">
        <v>144</v>
      </c>
      <c r="O245">
        <v>1</v>
      </c>
      <c r="V245">
        <v>273</v>
      </c>
      <c r="W245">
        <v>1</v>
      </c>
    </row>
    <row r="246" spans="2:23" x14ac:dyDescent="0.3">
      <c r="B246">
        <v>271</v>
      </c>
      <c r="C246" s="8">
        <v>4</v>
      </c>
      <c r="F246" t="s">
        <v>8219</v>
      </c>
      <c r="G246" t="s">
        <v>2552</v>
      </c>
      <c r="H246">
        <v>18</v>
      </c>
      <c r="M246" t="s">
        <v>8220</v>
      </c>
      <c r="N246" t="s">
        <v>3123</v>
      </c>
      <c r="O246">
        <v>348</v>
      </c>
      <c r="V246">
        <v>274</v>
      </c>
      <c r="W246">
        <v>3</v>
      </c>
    </row>
    <row r="247" spans="2:23" x14ac:dyDescent="0.3">
      <c r="B247">
        <v>273</v>
      </c>
      <c r="C247" s="8">
        <v>1</v>
      </c>
      <c r="F247" t="s">
        <v>8219</v>
      </c>
      <c r="G247" t="s">
        <v>3528</v>
      </c>
      <c r="H247">
        <v>18</v>
      </c>
      <c r="M247" t="s">
        <v>8220</v>
      </c>
      <c r="N247" t="s">
        <v>2386</v>
      </c>
      <c r="O247">
        <v>7</v>
      </c>
      <c r="V247">
        <v>275</v>
      </c>
      <c r="W247">
        <v>1</v>
      </c>
    </row>
    <row r="248" spans="2:23" x14ac:dyDescent="0.3">
      <c r="B248">
        <v>274</v>
      </c>
      <c r="C248" s="8">
        <v>3</v>
      </c>
      <c r="F248" t="s">
        <v>8219</v>
      </c>
      <c r="G248" t="s">
        <v>3697</v>
      </c>
      <c r="H248">
        <v>18</v>
      </c>
      <c r="M248" t="s">
        <v>8220</v>
      </c>
      <c r="N248" t="s">
        <v>2564</v>
      </c>
      <c r="O248">
        <v>0</v>
      </c>
      <c r="V248">
        <v>276</v>
      </c>
      <c r="W248">
        <v>1</v>
      </c>
    </row>
    <row r="249" spans="2:23" x14ac:dyDescent="0.3">
      <c r="B249">
        <v>275</v>
      </c>
      <c r="C249" s="8">
        <v>1</v>
      </c>
      <c r="F249" t="s">
        <v>8219</v>
      </c>
      <c r="G249" t="s">
        <v>3255</v>
      </c>
      <c r="H249">
        <v>18</v>
      </c>
      <c r="M249" t="s">
        <v>8220</v>
      </c>
      <c r="N249" t="s">
        <v>612</v>
      </c>
      <c r="O249">
        <v>0</v>
      </c>
      <c r="V249">
        <v>277</v>
      </c>
      <c r="W249">
        <v>1</v>
      </c>
    </row>
    <row r="250" spans="2:23" x14ac:dyDescent="0.3">
      <c r="B250">
        <v>276</v>
      </c>
      <c r="C250" s="8">
        <v>1</v>
      </c>
      <c r="F250" t="s">
        <v>8219</v>
      </c>
      <c r="G250" t="s">
        <v>2558</v>
      </c>
      <c r="H250">
        <v>18</v>
      </c>
      <c r="M250" t="s">
        <v>8220</v>
      </c>
      <c r="N250" t="s">
        <v>2380</v>
      </c>
      <c r="O250">
        <v>0</v>
      </c>
      <c r="V250">
        <v>278</v>
      </c>
      <c r="W250">
        <v>1</v>
      </c>
    </row>
    <row r="251" spans="2:23" x14ac:dyDescent="0.3">
      <c r="B251">
        <v>277</v>
      </c>
      <c r="C251" s="8">
        <v>1</v>
      </c>
      <c r="F251" t="s">
        <v>8219</v>
      </c>
      <c r="G251" t="s">
        <v>3365</v>
      </c>
      <c r="H251">
        <v>18</v>
      </c>
      <c r="M251" t="s">
        <v>8220</v>
      </c>
      <c r="N251" t="s">
        <v>125</v>
      </c>
      <c r="O251">
        <v>6</v>
      </c>
      <c r="V251">
        <v>279</v>
      </c>
      <c r="W251">
        <v>1</v>
      </c>
    </row>
    <row r="252" spans="2:23" x14ac:dyDescent="0.3">
      <c r="B252">
        <v>278</v>
      </c>
      <c r="C252" s="8">
        <v>1</v>
      </c>
      <c r="F252" t="s">
        <v>8219</v>
      </c>
      <c r="G252" t="s">
        <v>75</v>
      </c>
      <c r="H252">
        <v>18</v>
      </c>
      <c r="M252" t="s">
        <v>8220</v>
      </c>
      <c r="N252" t="s">
        <v>1314</v>
      </c>
      <c r="O252">
        <v>122</v>
      </c>
      <c r="V252">
        <v>280</v>
      </c>
      <c r="W252">
        <v>1</v>
      </c>
    </row>
    <row r="253" spans="2:23" x14ac:dyDescent="0.3">
      <c r="B253">
        <v>279</v>
      </c>
      <c r="C253" s="8">
        <v>1</v>
      </c>
      <c r="F253" t="s">
        <v>8219</v>
      </c>
      <c r="G253" t="s">
        <v>3317</v>
      </c>
      <c r="H253">
        <v>18</v>
      </c>
      <c r="M253" t="s">
        <v>8220</v>
      </c>
      <c r="N253" t="s">
        <v>1234</v>
      </c>
      <c r="O253">
        <v>6</v>
      </c>
      <c r="V253">
        <v>282</v>
      </c>
      <c r="W253">
        <v>1</v>
      </c>
    </row>
    <row r="254" spans="2:23" x14ac:dyDescent="0.3">
      <c r="B254">
        <v>280</v>
      </c>
      <c r="C254" s="8">
        <v>1</v>
      </c>
      <c r="F254" t="s">
        <v>8219</v>
      </c>
      <c r="G254" t="s">
        <v>3346</v>
      </c>
      <c r="H254">
        <v>18</v>
      </c>
      <c r="M254" t="s">
        <v>8220</v>
      </c>
      <c r="N254" t="s">
        <v>2400</v>
      </c>
      <c r="O254">
        <v>0</v>
      </c>
      <c r="V254">
        <v>283</v>
      </c>
      <c r="W254">
        <v>1</v>
      </c>
    </row>
    <row r="255" spans="2:23" x14ac:dyDescent="0.3">
      <c r="B255">
        <v>282</v>
      </c>
      <c r="C255" s="8">
        <v>1</v>
      </c>
      <c r="F255" t="s">
        <v>8219</v>
      </c>
      <c r="G255" t="s">
        <v>530</v>
      </c>
      <c r="H255">
        <v>18</v>
      </c>
      <c r="M255" t="s">
        <v>8220</v>
      </c>
      <c r="N255" t="s">
        <v>3869</v>
      </c>
      <c r="O255">
        <v>0</v>
      </c>
      <c r="V255">
        <v>284</v>
      </c>
      <c r="W255">
        <v>3</v>
      </c>
    </row>
    <row r="256" spans="2:23" x14ac:dyDescent="0.3">
      <c r="B256">
        <v>283</v>
      </c>
      <c r="C256" s="8">
        <v>1</v>
      </c>
      <c r="F256" t="s">
        <v>8219</v>
      </c>
      <c r="G256" t="s">
        <v>1624</v>
      </c>
      <c r="H256">
        <v>18</v>
      </c>
      <c r="M256" t="s">
        <v>8220</v>
      </c>
      <c r="N256" t="s">
        <v>2370</v>
      </c>
      <c r="O256">
        <v>0</v>
      </c>
      <c r="V256">
        <v>285</v>
      </c>
      <c r="W256">
        <v>1</v>
      </c>
    </row>
    <row r="257" spans="2:23" x14ac:dyDescent="0.3">
      <c r="B257">
        <v>284</v>
      </c>
      <c r="C257" s="8">
        <v>3</v>
      </c>
      <c r="F257" t="s">
        <v>8219</v>
      </c>
      <c r="G257" t="s">
        <v>3590</v>
      </c>
      <c r="H257">
        <v>18</v>
      </c>
      <c r="M257" t="s">
        <v>8220</v>
      </c>
      <c r="N257" t="s">
        <v>1016</v>
      </c>
      <c r="O257">
        <v>6</v>
      </c>
      <c r="V257">
        <v>286</v>
      </c>
      <c r="W257">
        <v>3</v>
      </c>
    </row>
    <row r="258" spans="2:23" x14ac:dyDescent="0.3">
      <c r="B258">
        <v>285</v>
      </c>
      <c r="C258" s="8">
        <v>1</v>
      </c>
      <c r="F258" t="s">
        <v>8219</v>
      </c>
      <c r="G258" t="s">
        <v>3390</v>
      </c>
      <c r="H258">
        <v>18</v>
      </c>
      <c r="M258" t="s">
        <v>8220</v>
      </c>
      <c r="N258" t="s">
        <v>626</v>
      </c>
      <c r="O258">
        <v>0</v>
      </c>
      <c r="V258">
        <v>287</v>
      </c>
      <c r="W258">
        <v>1</v>
      </c>
    </row>
    <row r="259" spans="2:23" x14ac:dyDescent="0.3">
      <c r="B259">
        <v>286</v>
      </c>
      <c r="C259" s="8">
        <v>3</v>
      </c>
      <c r="F259" t="s">
        <v>8219</v>
      </c>
      <c r="G259" t="s">
        <v>2667</v>
      </c>
      <c r="H259">
        <v>18</v>
      </c>
      <c r="M259" t="s">
        <v>8220</v>
      </c>
      <c r="N259" t="s">
        <v>1344</v>
      </c>
      <c r="O259">
        <v>323</v>
      </c>
      <c r="V259">
        <v>288</v>
      </c>
      <c r="W259">
        <v>2</v>
      </c>
    </row>
    <row r="260" spans="2:23" x14ac:dyDescent="0.3">
      <c r="B260">
        <v>287</v>
      </c>
      <c r="C260" s="8">
        <v>1</v>
      </c>
      <c r="F260" t="s">
        <v>8219</v>
      </c>
      <c r="G260" t="s">
        <v>3545</v>
      </c>
      <c r="H260">
        <v>19</v>
      </c>
      <c r="M260" t="s">
        <v>8220</v>
      </c>
      <c r="N260" t="s">
        <v>2376</v>
      </c>
      <c r="O260">
        <v>0</v>
      </c>
      <c r="V260">
        <v>290</v>
      </c>
      <c r="W260">
        <v>3</v>
      </c>
    </row>
    <row r="261" spans="2:23" x14ac:dyDescent="0.3">
      <c r="B261">
        <v>288</v>
      </c>
      <c r="C261" s="8">
        <v>2</v>
      </c>
      <c r="F261" t="s">
        <v>8219</v>
      </c>
      <c r="G261" t="s">
        <v>1861</v>
      </c>
      <c r="H261">
        <v>19</v>
      </c>
      <c r="M261" t="s">
        <v>8220</v>
      </c>
      <c r="N261" t="s">
        <v>1008</v>
      </c>
      <c r="O261">
        <v>76</v>
      </c>
      <c r="V261">
        <v>293</v>
      </c>
      <c r="W261">
        <v>1</v>
      </c>
    </row>
    <row r="262" spans="2:23" x14ac:dyDescent="0.3">
      <c r="B262">
        <v>290</v>
      </c>
      <c r="C262" s="8">
        <v>3</v>
      </c>
      <c r="F262" t="s">
        <v>8219</v>
      </c>
      <c r="G262" t="s">
        <v>12</v>
      </c>
      <c r="H262">
        <v>19</v>
      </c>
      <c r="M262" t="s">
        <v>8220</v>
      </c>
      <c r="N262" t="s">
        <v>630</v>
      </c>
      <c r="O262">
        <v>3</v>
      </c>
      <c r="V262">
        <v>294</v>
      </c>
      <c r="W262">
        <v>2</v>
      </c>
    </row>
    <row r="263" spans="2:23" x14ac:dyDescent="0.3">
      <c r="B263">
        <v>293</v>
      </c>
      <c r="C263" s="8">
        <v>1</v>
      </c>
      <c r="F263" t="s">
        <v>8219</v>
      </c>
      <c r="G263" t="s">
        <v>3710</v>
      </c>
      <c r="H263">
        <v>19</v>
      </c>
      <c r="M263" t="s">
        <v>8220</v>
      </c>
      <c r="N263" t="s">
        <v>1007</v>
      </c>
      <c r="O263">
        <v>8</v>
      </c>
      <c r="V263">
        <v>296</v>
      </c>
      <c r="W263">
        <v>1</v>
      </c>
    </row>
    <row r="264" spans="2:23" x14ac:dyDescent="0.3">
      <c r="B264">
        <v>294</v>
      </c>
      <c r="C264" s="8">
        <v>2</v>
      </c>
      <c r="F264" t="s">
        <v>8219</v>
      </c>
      <c r="G264" t="s">
        <v>2298</v>
      </c>
      <c r="H264">
        <v>19</v>
      </c>
      <c r="M264" t="s">
        <v>8220</v>
      </c>
      <c r="N264" t="s">
        <v>2346</v>
      </c>
      <c r="O264">
        <v>0</v>
      </c>
      <c r="V264">
        <v>298</v>
      </c>
      <c r="W264">
        <v>1</v>
      </c>
    </row>
    <row r="265" spans="2:23" x14ac:dyDescent="0.3">
      <c r="B265">
        <v>296</v>
      </c>
      <c r="C265" s="8">
        <v>1</v>
      </c>
      <c r="F265" t="s">
        <v>8219</v>
      </c>
      <c r="G265" t="s">
        <v>3661</v>
      </c>
      <c r="H265">
        <v>19</v>
      </c>
      <c r="M265" t="s">
        <v>8220</v>
      </c>
      <c r="N265" t="s">
        <v>2385</v>
      </c>
      <c r="O265">
        <v>8</v>
      </c>
      <c r="V265">
        <v>299</v>
      </c>
      <c r="W265">
        <v>1</v>
      </c>
    </row>
    <row r="266" spans="2:23" x14ac:dyDescent="0.3">
      <c r="B266">
        <v>298</v>
      </c>
      <c r="C266" s="8">
        <v>1</v>
      </c>
      <c r="F266" t="s">
        <v>8219</v>
      </c>
      <c r="G266" t="s">
        <v>1846</v>
      </c>
      <c r="H266">
        <v>19</v>
      </c>
      <c r="M266" t="s">
        <v>8220</v>
      </c>
      <c r="N266" t="s">
        <v>1326</v>
      </c>
      <c r="O266">
        <v>8</v>
      </c>
      <c r="V266">
        <v>301</v>
      </c>
      <c r="W266">
        <v>1</v>
      </c>
    </row>
    <row r="267" spans="2:23" x14ac:dyDescent="0.3">
      <c r="B267">
        <v>299</v>
      </c>
      <c r="C267" s="8">
        <v>1</v>
      </c>
      <c r="F267" t="s">
        <v>8219</v>
      </c>
      <c r="G267" t="s">
        <v>741</v>
      </c>
      <c r="H267">
        <v>19</v>
      </c>
      <c r="M267" t="s">
        <v>8220</v>
      </c>
      <c r="N267" t="s">
        <v>1457</v>
      </c>
      <c r="O267">
        <v>3</v>
      </c>
      <c r="V267">
        <v>302</v>
      </c>
      <c r="W267">
        <v>2</v>
      </c>
    </row>
    <row r="268" spans="2:23" x14ac:dyDescent="0.3">
      <c r="B268">
        <v>301</v>
      </c>
      <c r="C268" s="8">
        <v>1</v>
      </c>
      <c r="F268" t="s">
        <v>8219</v>
      </c>
      <c r="G268" t="s">
        <v>2483</v>
      </c>
      <c r="H268">
        <v>19</v>
      </c>
      <c r="M268" t="s">
        <v>8220</v>
      </c>
      <c r="N268" t="s">
        <v>2573</v>
      </c>
      <c r="O268">
        <v>0</v>
      </c>
      <c r="V268">
        <v>303</v>
      </c>
      <c r="W268">
        <v>2</v>
      </c>
    </row>
    <row r="269" spans="2:23" x14ac:dyDescent="0.3">
      <c r="B269">
        <v>302</v>
      </c>
      <c r="C269" s="8">
        <v>2</v>
      </c>
      <c r="F269" t="s">
        <v>8219</v>
      </c>
      <c r="G269" t="s">
        <v>2826</v>
      </c>
      <c r="H269">
        <v>19</v>
      </c>
      <c r="M269" t="s">
        <v>8220</v>
      </c>
      <c r="N269" t="s">
        <v>150</v>
      </c>
      <c r="O269">
        <v>2</v>
      </c>
      <c r="V269">
        <v>304</v>
      </c>
      <c r="W269">
        <v>1</v>
      </c>
    </row>
    <row r="270" spans="2:23" x14ac:dyDescent="0.3">
      <c r="B270">
        <v>303</v>
      </c>
      <c r="C270" s="8">
        <v>2</v>
      </c>
      <c r="F270" t="s">
        <v>8219</v>
      </c>
      <c r="G270" t="s">
        <v>2220</v>
      </c>
      <c r="H270">
        <v>19</v>
      </c>
      <c r="M270" t="s">
        <v>8220</v>
      </c>
      <c r="N270" t="s">
        <v>2646</v>
      </c>
      <c r="O270">
        <v>535</v>
      </c>
      <c r="V270">
        <v>305</v>
      </c>
      <c r="W270">
        <v>2</v>
      </c>
    </row>
    <row r="271" spans="2:23" x14ac:dyDescent="0.3">
      <c r="B271">
        <v>304</v>
      </c>
      <c r="C271" s="8">
        <v>1</v>
      </c>
      <c r="F271" t="s">
        <v>8219</v>
      </c>
      <c r="G271" t="s">
        <v>1391</v>
      </c>
      <c r="H271">
        <v>19</v>
      </c>
      <c r="M271" t="s">
        <v>8220</v>
      </c>
      <c r="N271" t="s">
        <v>128</v>
      </c>
      <c r="O271">
        <v>13</v>
      </c>
      <c r="V271">
        <v>306</v>
      </c>
      <c r="W271">
        <v>1</v>
      </c>
    </row>
    <row r="272" spans="2:23" x14ac:dyDescent="0.3">
      <c r="B272">
        <v>305</v>
      </c>
      <c r="C272" s="8">
        <v>2</v>
      </c>
      <c r="F272" t="s">
        <v>8219</v>
      </c>
      <c r="G272" t="s">
        <v>759</v>
      </c>
      <c r="H272">
        <v>19</v>
      </c>
      <c r="M272" t="s">
        <v>8220</v>
      </c>
      <c r="N272" t="s">
        <v>152</v>
      </c>
      <c r="O272">
        <v>67</v>
      </c>
      <c r="V272">
        <v>307</v>
      </c>
      <c r="W272">
        <v>1</v>
      </c>
    </row>
    <row r="273" spans="2:23" x14ac:dyDescent="0.3">
      <c r="B273">
        <v>306</v>
      </c>
      <c r="C273" s="8">
        <v>1</v>
      </c>
      <c r="F273" t="s">
        <v>8219</v>
      </c>
      <c r="G273" t="s">
        <v>3459</v>
      </c>
      <c r="H273">
        <v>19</v>
      </c>
      <c r="M273" t="s">
        <v>8220</v>
      </c>
      <c r="N273" t="s">
        <v>127</v>
      </c>
      <c r="O273">
        <v>6</v>
      </c>
      <c r="V273">
        <v>308</v>
      </c>
      <c r="W273">
        <v>1</v>
      </c>
    </row>
    <row r="274" spans="2:23" x14ac:dyDescent="0.3">
      <c r="B274">
        <v>307</v>
      </c>
      <c r="C274" s="8">
        <v>1</v>
      </c>
      <c r="F274" t="s">
        <v>8219</v>
      </c>
      <c r="G274" t="s">
        <v>819</v>
      </c>
      <c r="H274">
        <v>19</v>
      </c>
      <c r="M274" t="s">
        <v>8220</v>
      </c>
      <c r="N274" t="s">
        <v>1048</v>
      </c>
      <c r="O274">
        <v>1</v>
      </c>
      <c r="V274">
        <v>311</v>
      </c>
      <c r="W274">
        <v>1</v>
      </c>
    </row>
    <row r="275" spans="2:23" x14ac:dyDescent="0.3">
      <c r="B275">
        <v>308</v>
      </c>
      <c r="C275" s="8">
        <v>1</v>
      </c>
      <c r="F275" t="s">
        <v>8219</v>
      </c>
      <c r="G275" t="s">
        <v>3510</v>
      </c>
      <c r="H275">
        <v>19</v>
      </c>
      <c r="M275" t="s">
        <v>8220</v>
      </c>
      <c r="N275" t="s">
        <v>2658</v>
      </c>
      <c r="O275">
        <v>4</v>
      </c>
      <c r="V275">
        <v>314</v>
      </c>
      <c r="W275">
        <v>2</v>
      </c>
    </row>
    <row r="276" spans="2:23" x14ac:dyDescent="0.3">
      <c r="B276">
        <v>311</v>
      </c>
      <c r="C276" s="8">
        <v>1</v>
      </c>
      <c r="F276" t="s">
        <v>8219</v>
      </c>
      <c r="G276" t="s">
        <v>2171</v>
      </c>
      <c r="H276">
        <v>19</v>
      </c>
      <c r="M276" t="s">
        <v>8220</v>
      </c>
      <c r="N276" t="s">
        <v>617</v>
      </c>
      <c r="O276">
        <v>0</v>
      </c>
      <c r="V276">
        <v>315</v>
      </c>
      <c r="W276">
        <v>1</v>
      </c>
    </row>
    <row r="277" spans="2:23" x14ac:dyDescent="0.3">
      <c r="B277">
        <v>314</v>
      </c>
      <c r="C277" s="8">
        <v>2</v>
      </c>
      <c r="F277" t="s">
        <v>8219</v>
      </c>
      <c r="G277" t="s">
        <v>3567</v>
      </c>
      <c r="H277">
        <v>19</v>
      </c>
      <c r="M277" t="s">
        <v>8220</v>
      </c>
      <c r="N277" t="s">
        <v>614</v>
      </c>
      <c r="O277">
        <v>121</v>
      </c>
      <c r="V277">
        <v>316</v>
      </c>
      <c r="W277">
        <v>1</v>
      </c>
    </row>
    <row r="278" spans="2:23" x14ac:dyDescent="0.3">
      <c r="B278">
        <v>315</v>
      </c>
      <c r="C278" s="8">
        <v>1</v>
      </c>
      <c r="F278" t="s">
        <v>8219</v>
      </c>
      <c r="G278" t="s">
        <v>3808</v>
      </c>
      <c r="H278">
        <v>19</v>
      </c>
      <c r="M278" t="s">
        <v>8220</v>
      </c>
      <c r="N278" t="s">
        <v>1012</v>
      </c>
      <c r="O278">
        <v>1</v>
      </c>
      <c r="V278">
        <v>320</v>
      </c>
      <c r="W278">
        <v>1</v>
      </c>
    </row>
    <row r="279" spans="2:23" x14ac:dyDescent="0.3">
      <c r="B279">
        <v>316</v>
      </c>
      <c r="C279" s="8">
        <v>1</v>
      </c>
      <c r="F279" t="s">
        <v>8219</v>
      </c>
      <c r="G279" t="s">
        <v>1640</v>
      </c>
      <c r="H279">
        <v>19</v>
      </c>
      <c r="M279" t="s">
        <v>8220</v>
      </c>
      <c r="N279" t="s">
        <v>1057</v>
      </c>
      <c r="O279">
        <v>0</v>
      </c>
      <c r="V279">
        <v>321</v>
      </c>
      <c r="W279">
        <v>3</v>
      </c>
    </row>
    <row r="280" spans="2:23" x14ac:dyDescent="0.3">
      <c r="B280">
        <v>320</v>
      </c>
      <c r="C280" s="8">
        <v>1</v>
      </c>
      <c r="F280" t="s">
        <v>8219</v>
      </c>
      <c r="G280" t="s">
        <v>3375</v>
      </c>
      <c r="H280">
        <v>19</v>
      </c>
      <c r="M280" t="s">
        <v>8220</v>
      </c>
      <c r="N280" t="s">
        <v>1325</v>
      </c>
      <c r="O280">
        <v>90</v>
      </c>
      <c r="V280">
        <v>322</v>
      </c>
      <c r="W280">
        <v>1</v>
      </c>
    </row>
    <row r="281" spans="2:23" x14ac:dyDescent="0.3">
      <c r="B281">
        <v>321</v>
      </c>
      <c r="C281" s="8">
        <v>3</v>
      </c>
      <c r="F281" t="s">
        <v>8219</v>
      </c>
      <c r="G281" t="s">
        <v>3434</v>
      </c>
      <c r="H281">
        <v>19</v>
      </c>
      <c r="M281" t="s">
        <v>8220</v>
      </c>
      <c r="N281" t="s">
        <v>3884</v>
      </c>
      <c r="O281">
        <v>2</v>
      </c>
      <c r="V281">
        <v>325</v>
      </c>
      <c r="W281">
        <v>3</v>
      </c>
    </row>
    <row r="282" spans="2:23" x14ac:dyDescent="0.3">
      <c r="B282">
        <v>322</v>
      </c>
      <c r="C282" s="8">
        <v>1</v>
      </c>
      <c r="F282" t="s">
        <v>8219</v>
      </c>
      <c r="G282" t="s">
        <v>1360</v>
      </c>
      <c r="H282">
        <v>19</v>
      </c>
      <c r="M282" t="s">
        <v>8220</v>
      </c>
      <c r="N282" t="s">
        <v>1058</v>
      </c>
      <c r="O282">
        <v>0</v>
      </c>
      <c r="V282">
        <v>328</v>
      </c>
      <c r="W282">
        <v>1</v>
      </c>
    </row>
    <row r="283" spans="2:23" x14ac:dyDescent="0.3">
      <c r="B283">
        <v>325</v>
      </c>
      <c r="C283" s="8">
        <v>3</v>
      </c>
      <c r="F283" t="s">
        <v>8219</v>
      </c>
      <c r="G283" t="s">
        <v>43</v>
      </c>
      <c r="H283">
        <v>19</v>
      </c>
      <c r="M283" t="s">
        <v>8220</v>
      </c>
      <c r="N283" t="s">
        <v>610</v>
      </c>
      <c r="O283">
        <v>1</v>
      </c>
      <c r="V283">
        <v>329</v>
      </c>
      <c r="W283">
        <v>2</v>
      </c>
    </row>
    <row r="284" spans="2:23" x14ac:dyDescent="0.3">
      <c r="B284">
        <v>328</v>
      </c>
      <c r="C284" s="8">
        <v>1</v>
      </c>
      <c r="F284" t="s">
        <v>8219</v>
      </c>
      <c r="G284" t="s">
        <v>28</v>
      </c>
      <c r="H284">
        <v>19</v>
      </c>
      <c r="M284" t="s">
        <v>8220</v>
      </c>
      <c r="N284" t="s">
        <v>2371</v>
      </c>
      <c r="O284">
        <v>4</v>
      </c>
      <c r="V284">
        <v>332</v>
      </c>
      <c r="W284">
        <v>1</v>
      </c>
    </row>
    <row r="285" spans="2:23" x14ac:dyDescent="0.3">
      <c r="B285">
        <v>329</v>
      </c>
      <c r="C285" s="8">
        <v>2</v>
      </c>
      <c r="F285" t="s">
        <v>8219</v>
      </c>
      <c r="G285" t="s">
        <v>540</v>
      </c>
      <c r="H285">
        <v>20</v>
      </c>
      <c r="M285" t="s">
        <v>8220</v>
      </c>
      <c r="N285" t="s">
        <v>606</v>
      </c>
      <c r="O285">
        <v>8</v>
      </c>
      <c r="V285">
        <v>335</v>
      </c>
      <c r="W285">
        <v>1</v>
      </c>
    </row>
    <row r="286" spans="2:23" x14ac:dyDescent="0.3">
      <c r="B286">
        <v>332</v>
      </c>
      <c r="C286" s="8">
        <v>1</v>
      </c>
      <c r="F286" t="s">
        <v>8219</v>
      </c>
      <c r="G286" t="s">
        <v>2788</v>
      </c>
      <c r="H286">
        <v>20</v>
      </c>
      <c r="M286" t="s">
        <v>8220</v>
      </c>
      <c r="N286" t="s">
        <v>1020</v>
      </c>
      <c r="O286">
        <v>400</v>
      </c>
      <c r="V286">
        <v>336</v>
      </c>
      <c r="W286">
        <v>2</v>
      </c>
    </row>
    <row r="287" spans="2:23" x14ac:dyDescent="0.3">
      <c r="B287">
        <v>335</v>
      </c>
      <c r="C287" s="8">
        <v>1</v>
      </c>
      <c r="F287" t="s">
        <v>8219</v>
      </c>
      <c r="G287" t="s">
        <v>3047</v>
      </c>
      <c r="H287">
        <v>20</v>
      </c>
      <c r="M287" t="s">
        <v>8220</v>
      </c>
      <c r="N287" t="s">
        <v>2659</v>
      </c>
      <c r="O287">
        <v>10</v>
      </c>
      <c r="V287">
        <v>337</v>
      </c>
      <c r="W287">
        <v>2</v>
      </c>
    </row>
    <row r="288" spans="2:23" x14ac:dyDescent="0.3">
      <c r="B288">
        <v>336</v>
      </c>
      <c r="C288" s="8">
        <v>2</v>
      </c>
      <c r="F288" t="s">
        <v>8219</v>
      </c>
      <c r="G288" t="s">
        <v>3007</v>
      </c>
      <c r="H288">
        <v>20</v>
      </c>
      <c r="M288" t="s">
        <v>8220</v>
      </c>
      <c r="N288" t="s">
        <v>1051</v>
      </c>
      <c r="O288">
        <v>0</v>
      </c>
      <c r="V288">
        <v>339</v>
      </c>
      <c r="W288">
        <v>1</v>
      </c>
    </row>
    <row r="289" spans="2:23" x14ac:dyDescent="0.3">
      <c r="B289">
        <v>337</v>
      </c>
      <c r="C289" s="8">
        <v>2</v>
      </c>
      <c r="F289" t="s">
        <v>8219</v>
      </c>
      <c r="G289" t="s">
        <v>1833</v>
      </c>
      <c r="H289">
        <v>20</v>
      </c>
      <c r="M289" t="s">
        <v>8220</v>
      </c>
      <c r="N289" t="s">
        <v>1331</v>
      </c>
      <c r="O289">
        <v>50</v>
      </c>
      <c r="V289">
        <v>340</v>
      </c>
      <c r="W289">
        <v>3</v>
      </c>
    </row>
    <row r="290" spans="2:23" x14ac:dyDescent="0.3">
      <c r="B290">
        <v>339</v>
      </c>
      <c r="C290" s="8">
        <v>1</v>
      </c>
      <c r="F290" t="s">
        <v>8219</v>
      </c>
      <c r="G290" t="s">
        <v>3606</v>
      </c>
      <c r="H290">
        <v>20</v>
      </c>
      <c r="M290" t="s">
        <v>8220</v>
      </c>
      <c r="N290" t="s">
        <v>623</v>
      </c>
      <c r="O290">
        <v>9</v>
      </c>
      <c r="V290">
        <v>342</v>
      </c>
      <c r="W290">
        <v>1</v>
      </c>
    </row>
    <row r="291" spans="2:23" x14ac:dyDescent="0.3">
      <c r="B291">
        <v>340</v>
      </c>
      <c r="C291" s="8">
        <v>3</v>
      </c>
      <c r="F291" t="s">
        <v>8219</v>
      </c>
      <c r="G291" t="s">
        <v>1371</v>
      </c>
      <c r="H291">
        <v>20</v>
      </c>
      <c r="M291" t="s">
        <v>8220</v>
      </c>
      <c r="N291" t="s">
        <v>153</v>
      </c>
      <c r="O291">
        <v>5</v>
      </c>
      <c r="V291">
        <v>343</v>
      </c>
      <c r="W291">
        <v>1</v>
      </c>
    </row>
    <row r="292" spans="2:23" x14ac:dyDescent="0.3">
      <c r="B292">
        <v>342</v>
      </c>
      <c r="C292" s="8">
        <v>1</v>
      </c>
      <c r="F292" t="s">
        <v>8219</v>
      </c>
      <c r="G292" t="s">
        <v>1845</v>
      </c>
      <c r="H292">
        <v>20</v>
      </c>
      <c r="M292" t="s">
        <v>8220</v>
      </c>
      <c r="N292" t="s">
        <v>1459</v>
      </c>
      <c r="O292">
        <v>0</v>
      </c>
      <c r="V292">
        <v>345</v>
      </c>
      <c r="W292">
        <v>1</v>
      </c>
    </row>
    <row r="293" spans="2:23" x14ac:dyDescent="0.3">
      <c r="B293">
        <v>343</v>
      </c>
      <c r="C293" s="8">
        <v>1</v>
      </c>
      <c r="F293" t="s">
        <v>8219</v>
      </c>
      <c r="G293" t="s">
        <v>2795</v>
      </c>
      <c r="H293">
        <v>20</v>
      </c>
      <c r="M293" t="s">
        <v>8220</v>
      </c>
      <c r="N293" t="s">
        <v>2959</v>
      </c>
      <c r="O293">
        <v>0</v>
      </c>
      <c r="V293">
        <v>348</v>
      </c>
      <c r="W293">
        <v>1</v>
      </c>
    </row>
    <row r="294" spans="2:23" x14ac:dyDescent="0.3">
      <c r="B294">
        <v>345</v>
      </c>
      <c r="C294" s="8">
        <v>1</v>
      </c>
      <c r="F294" t="s">
        <v>8219</v>
      </c>
      <c r="G294" t="s">
        <v>2962</v>
      </c>
      <c r="H294">
        <v>20</v>
      </c>
      <c r="M294" t="s">
        <v>8220</v>
      </c>
      <c r="N294" t="s">
        <v>1059</v>
      </c>
      <c r="O294">
        <v>0</v>
      </c>
      <c r="V294">
        <v>350</v>
      </c>
      <c r="W294">
        <v>1</v>
      </c>
    </row>
    <row r="295" spans="2:23" x14ac:dyDescent="0.3">
      <c r="B295">
        <v>348</v>
      </c>
      <c r="C295" s="8">
        <v>1</v>
      </c>
      <c r="F295" t="s">
        <v>8219</v>
      </c>
      <c r="G295" t="s">
        <v>3361</v>
      </c>
      <c r="H295">
        <v>20</v>
      </c>
      <c r="M295" t="s">
        <v>8220</v>
      </c>
      <c r="N295" t="s">
        <v>1562</v>
      </c>
      <c r="O295">
        <v>1</v>
      </c>
      <c r="V295">
        <v>351</v>
      </c>
      <c r="W295">
        <v>1</v>
      </c>
    </row>
    <row r="296" spans="2:23" x14ac:dyDescent="0.3">
      <c r="B296">
        <v>350</v>
      </c>
      <c r="C296" s="8">
        <v>1</v>
      </c>
      <c r="F296" t="s">
        <v>8219</v>
      </c>
      <c r="G296" t="s">
        <v>1895</v>
      </c>
      <c r="H296">
        <v>20</v>
      </c>
      <c r="M296" t="s">
        <v>8220</v>
      </c>
      <c r="N296" t="s">
        <v>2343</v>
      </c>
      <c r="O296">
        <v>0</v>
      </c>
      <c r="V296">
        <v>352</v>
      </c>
      <c r="W296">
        <v>1</v>
      </c>
    </row>
    <row r="297" spans="2:23" x14ac:dyDescent="0.3">
      <c r="B297">
        <v>351</v>
      </c>
      <c r="C297" s="8">
        <v>1</v>
      </c>
      <c r="F297" t="s">
        <v>8219</v>
      </c>
      <c r="G297" t="s">
        <v>3612</v>
      </c>
      <c r="H297">
        <v>20</v>
      </c>
      <c r="M297" t="s">
        <v>8220</v>
      </c>
      <c r="N297" t="s">
        <v>154</v>
      </c>
      <c r="O297">
        <v>2</v>
      </c>
      <c r="V297">
        <v>353</v>
      </c>
      <c r="W297">
        <v>1</v>
      </c>
    </row>
    <row r="298" spans="2:23" x14ac:dyDescent="0.3">
      <c r="B298">
        <v>352</v>
      </c>
      <c r="C298" s="8">
        <v>1</v>
      </c>
      <c r="F298" t="s">
        <v>8219</v>
      </c>
      <c r="G298" t="s">
        <v>3555</v>
      </c>
      <c r="H298">
        <v>20</v>
      </c>
      <c r="M298" t="s">
        <v>8220</v>
      </c>
      <c r="N298" t="s">
        <v>146</v>
      </c>
      <c r="O298">
        <v>37</v>
      </c>
      <c r="V298">
        <v>354</v>
      </c>
      <c r="W298">
        <v>2</v>
      </c>
    </row>
    <row r="299" spans="2:23" x14ac:dyDescent="0.3">
      <c r="B299">
        <v>353</v>
      </c>
      <c r="C299" s="8">
        <v>1</v>
      </c>
      <c r="F299" t="s">
        <v>8219</v>
      </c>
      <c r="G299" t="s">
        <v>832</v>
      </c>
      <c r="H299">
        <v>20</v>
      </c>
      <c r="M299" t="s">
        <v>8220</v>
      </c>
      <c r="N299" t="s">
        <v>1453</v>
      </c>
      <c r="O299">
        <v>0</v>
      </c>
      <c r="V299">
        <v>356</v>
      </c>
      <c r="W299">
        <v>1</v>
      </c>
    </row>
    <row r="300" spans="2:23" x14ac:dyDescent="0.3">
      <c r="B300">
        <v>354</v>
      </c>
      <c r="C300" s="8">
        <v>2</v>
      </c>
      <c r="F300" t="s">
        <v>8219</v>
      </c>
      <c r="G300" t="s">
        <v>3551</v>
      </c>
      <c r="H300">
        <v>20</v>
      </c>
      <c r="M300" t="s">
        <v>8220</v>
      </c>
      <c r="N300" t="s">
        <v>157</v>
      </c>
      <c r="O300">
        <v>4</v>
      </c>
      <c r="V300">
        <v>361</v>
      </c>
      <c r="W300">
        <v>1</v>
      </c>
    </row>
    <row r="301" spans="2:23" x14ac:dyDescent="0.3">
      <c r="B301">
        <v>356</v>
      </c>
      <c r="C301" s="8">
        <v>1</v>
      </c>
      <c r="F301" t="s">
        <v>8219</v>
      </c>
      <c r="G301" t="s">
        <v>3448</v>
      </c>
      <c r="H301">
        <v>20</v>
      </c>
      <c r="M301" t="s">
        <v>8220</v>
      </c>
      <c r="N301" t="s">
        <v>3866</v>
      </c>
      <c r="O301">
        <v>15</v>
      </c>
      <c r="V301">
        <v>364</v>
      </c>
      <c r="W301">
        <v>1</v>
      </c>
    </row>
    <row r="302" spans="2:23" x14ac:dyDescent="0.3">
      <c r="B302">
        <v>361</v>
      </c>
      <c r="C302" s="8">
        <v>1</v>
      </c>
      <c r="F302" t="s">
        <v>8219</v>
      </c>
      <c r="G302" t="s">
        <v>3655</v>
      </c>
      <c r="H302">
        <v>20</v>
      </c>
      <c r="M302" t="s">
        <v>8220</v>
      </c>
      <c r="N302" t="s">
        <v>134</v>
      </c>
      <c r="O302">
        <v>81</v>
      </c>
      <c r="V302">
        <v>365</v>
      </c>
      <c r="W302">
        <v>1</v>
      </c>
    </row>
    <row r="303" spans="2:23" x14ac:dyDescent="0.3">
      <c r="B303">
        <v>364</v>
      </c>
      <c r="C303" s="8">
        <v>1</v>
      </c>
      <c r="F303" t="s">
        <v>8219</v>
      </c>
      <c r="G303" t="s">
        <v>2820</v>
      </c>
      <c r="H303">
        <v>20</v>
      </c>
      <c r="M303" t="s">
        <v>8220</v>
      </c>
      <c r="N303" t="s">
        <v>2649</v>
      </c>
      <c r="O303">
        <v>3</v>
      </c>
      <c r="V303">
        <v>369</v>
      </c>
      <c r="W303">
        <v>2</v>
      </c>
    </row>
    <row r="304" spans="2:23" x14ac:dyDescent="0.3">
      <c r="B304">
        <v>365</v>
      </c>
      <c r="C304" s="8">
        <v>1</v>
      </c>
      <c r="F304" t="s">
        <v>8219</v>
      </c>
      <c r="G304" t="s">
        <v>1652</v>
      </c>
      <c r="H304">
        <v>20</v>
      </c>
      <c r="M304" t="s">
        <v>8220</v>
      </c>
      <c r="N304" t="s">
        <v>1566</v>
      </c>
      <c r="O304">
        <v>1</v>
      </c>
      <c r="V304">
        <v>372</v>
      </c>
      <c r="W304">
        <v>1</v>
      </c>
    </row>
    <row r="305" spans="2:23" x14ac:dyDescent="0.3">
      <c r="B305">
        <v>369</v>
      </c>
      <c r="C305" s="8">
        <v>2</v>
      </c>
      <c r="F305" t="s">
        <v>8219</v>
      </c>
      <c r="G305" t="s">
        <v>2498</v>
      </c>
      <c r="H305">
        <v>20</v>
      </c>
      <c r="M305" t="s">
        <v>8220</v>
      </c>
      <c r="N305" t="s">
        <v>2650</v>
      </c>
      <c r="O305">
        <v>5</v>
      </c>
      <c r="V305">
        <v>375</v>
      </c>
      <c r="W305">
        <v>2</v>
      </c>
    </row>
    <row r="306" spans="2:23" x14ac:dyDescent="0.3">
      <c r="B306">
        <v>372</v>
      </c>
      <c r="C306" s="8">
        <v>1</v>
      </c>
      <c r="F306" t="s">
        <v>8219</v>
      </c>
      <c r="G306" t="s">
        <v>2999</v>
      </c>
      <c r="H306">
        <v>20</v>
      </c>
      <c r="M306" t="s">
        <v>8220</v>
      </c>
      <c r="N306" t="s">
        <v>1577</v>
      </c>
      <c r="O306">
        <v>10</v>
      </c>
      <c r="V306">
        <v>376</v>
      </c>
      <c r="W306">
        <v>1</v>
      </c>
    </row>
    <row r="307" spans="2:23" x14ac:dyDescent="0.3">
      <c r="B307">
        <v>375</v>
      </c>
      <c r="C307" s="8">
        <v>2</v>
      </c>
      <c r="F307" t="s">
        <v>8219</v>
      </c>
      <c r="G307" t="s">
        <v>3830</v>
      </c>
      <c r="H307">
        <v>20</v>
      </c>
      <c r="M307" t="s">
        <v>8220</v>
      </c>
      <c r="N307" t="s">
        <v>2353</v>
      </c>
      <c r="O307">
        <v>0</v>
      </c>
      <c r="V307">
        <v>379</v>
      </c>
      <c r="W307">
        <v>2</v>
      </c>
    </row>
    <row r="308" spans="2:23" x14ac:dyDescent="0.3">
      <c r="B308">
        <v>376</v>
      </c>
      <c r="C308" s="8">
        <v>1</v>
      </c>
      <c r="F308" t="s">
        <v>8219</v>
      </c>
      <c r="G308" t="s">
        <v>3654</v>
      </c>
      <c r="H308">
        <v>20</v>
      </c>
      <c r="M308" t="s">
        <v>8220</v>
      </c>
      <c r="N308" t="s">
        <v>3882</v>
      </c>
      <c r="O308">
        <v>0</v>
      </c>
      <c r="V308">
        <v>380</v>
      </c>
      <c r="W308">
        <v>1</v>
      </c>
    </row>
    <row r="309" spans="2:23" x14ac:dyDescent="0.3">
      <c r="B309">
        <v>379</v>
      </c>
      <c r="C309" s="8">
        <v>2</v>
      </c>
      <c r="F309" t="s">
        <v>8219</v>
      </c>
      <c r="G309" t="s">
        <v>11</v>
      </c>
      <c r="H309">
        <v>20</v>
      </c>
      <c r="M309" t="s">
        <v>8220</v>
      </c>
      <c r="N309" t="s">
        <v>2565</v>
      </c>
      <c r="O309">
        <v>1</v>
      </c>
      <c r="V309">
        <v>383</v>
      </c>
      <c r="W309">
        <v>1</v>
      </c>
    </row>
    <row r="310" spans="2:23" x14ac:dyDescent="0.3">
      <c r="B310">
        <v>380</v>
      </c>
      <c r="C310" s="8">
        <v>1</v>
      </c>
      <c r="F310" t="s">
        <v>8219</v>
      </c>
      <c r="G310" t="s">
        <v>3812</v>
      </c>
      <c r="H310">
        <v>20</v>
      </c>
      <c r="M310" t="s">
        <v>8220</v>
      </c>
      <c r="N310" t="s">
        <v>1056</v>
      </c>
      <c r="O310">
        <v>0</v>
      </c>
      <c r="V310">
        <v>385</v>
      </c>
      <c r="W310">
        <v>1</v>
      </c>
    </row>
    <row r="311" spans="2:23" x14ac:dyDescent="0.3">
      <c r="B311">
        <v>383</v>
      </c>
      <c r="C311" s="8">
        <v>1</v>
      </c>
      <c r="F311" t="s">
        <v>8219</v>
      </c>
      <c r="G311" t="s">
        <v>1287</v>
      </c>
      <c r="H311">
        <v>20</v>
      </c>
      <c r="M311" t="s">
        <v>8220</v>
      </c>
      <c r="N311" t="s">
        <v>627</v>
      </c>
      <c r="O311">
        <v>39</v>
      </c>
      <c r="V311">
        <v>388</v>
      </c>
      <c r="W311">
        <v>1</v>
      </c>
    </row>
    <row r="312" spans="2:23" x14ac:dyDescent="0.3">
      <c r="B312">
        <v>385</v>
      </c>
      <c r="C312" s="8">
        <v>1</v>
      </c>
      <c r="F312" t="s">
        <v>8219</v>
      </c>
      <c r="G312" t="s">
        <v>3305</v>
      </c>
      <c r="H312">
        <v>20</v>
      </c>
      <c r="M312" t="s">
        <v>8220</v>
      </c>
      <c r="N312" t="s">
        <v>124</v>
      </c>
      <c r="O312">
        <v>0</v>
      </c>
      <c r="V312">
        <v>389</v>
      </c>
      <c r="W312">
        <v>1</v>
      </c>
    </row>
    <row r="313" spans="2:23" x14ac:dyDescent="0.3">
      <c r="B313">
        <v>388</v>
      </c>
      <c r="C313" s="8">
        <v>1</v>
      </c>
      <c r="F313" t="s">
        <v>8219</v>
      </c>
      <c r="G313" t="s">
        <v>3251</v>
      </c>
      <c r="H313">
        <v>20</v>
      </c>
      <c r="M313" t="s">
        <v>8220</v>
      </c>
      <c r="N313" t="s">
        <v>3124</v>
      </c>
      <c r="O313">
        <v>4</v>
      </c>
      <c r="V313">
        <v>391</v>
      </c>
      <c r="W313">
        <v>1</v>
      </c>
    </row>
    <row r="314" spans="2:23" x14ac:dyDescent="0.3">
      <c r="B314">
        <v>389</v>
      </c>
      <c r="C314" s="8">
        <v>1</v>
      </c>
      <c r="F314" t="s">
        <v>8219</v>
      </c>
      <c r="G314" t="s">
        <v>3307</v>
      </c>
      <c r="H314">
        <v>20</v>
      </c>
      <c r="M314" t="s">
        <v>8220</v>
      </c>
      <c r="N314" t="s">
        <v>3876</v>
      </c>
      <c r="O314">
        <v>0</v>
      </c>
      <c r="V314">
        <v>392</v>
      </c>
      <c r="W314">
        <v>3</v>
      </c>
    </row>
    <row r="315" spans="2:23" x14ac:dyDescent="0.3">
      <c r="B315">
        <v>391</v>
      </c>
      <c r="C315" s="8">
        <v>1</v>
      </c>
      <c r="F315" t="s">
        <v>8219</v>
      </c>
      <c r="G315" t="s">
        <v>3767</v>
      </c>
      <c r="H315">
        <v>20</v>
      </c>
      <c r="M315" t="s">
        <v>8220</v>
      </c>
      <c r="N315" t="s">
        <v>2383</v>
      </c>
      <c r="O315">
        <v>2</v>
      </c>
      <c r="V315">
        <v>394</v>
      </c>
      <c r="W315">
        <v>1</v>
      </c>
    </row>
    <row r="316" spans="2:23" x14ac:dyDescent="0.3">
      <c r="B316">
        <v>392</v>
      </c>
      <c r="C316" s="8">
        <v>3</v>
      </c>
      <c r="F316" t="s">
        <v>8219</v>
      </c>
      <c r="G316" t="s">
        <v>3443</v>
      </c>
      <c r="H316">
        <v>20</v>
      </c>
      <c r="M316" t="s">
        <v>8220</v>
      </c>
      <c r="N316" t="s">
        <v>3877</v>
      </c>
      <c r="O316">
        <v>17</v>
      </c>
      <c r="V316">
        <v>398</v>
      </c>
      <c r="W316">
        <v>2</v>
      </c>
    </row>
    <row r="317" spans="2:23" x14ac:dyDescent="0.3">
      <c r="B317">
        <v>394</v>
      </c>
      <c r="C317" s="8">
        <v>1</v>
      </c>
      <c r="F317" t="s">
        <v>8219</v>
      </c>
      <c r="G317" t="s">
        <v>3817</v>
      </c>
      <c r="H317">
        <v>20</v>
      </c>
      <c r="M317" t="s">
        <v>8220</v>
      </c>
      <c r="N317" t="s">
        <v>140</v>
      </c>
      <c r="O317">
        <v>58</v>
      </c>
      <c r="V317">
        <v>402</v>
      </c>
      <c r="W317">
        <v>1</v>
      </c>
    </row>
    <row r="318" spans="2:23" x14ac:dyDescent="0.3">
      <c r="B318">
        <v>398</v>
      </c>
      <c r="C318" s="8">
        <v>2</v>
      </c>
      <c r="F318" t="s">
        <v>8219</v>
      </c>
      <c r="G318" t="s">
        <v>3814</v>
      </c>
      <c r="H318">
        <v>20</v>
      </c>
      <c r="M318" t="s">
        <v>8220</v>
      </c>
      <c r="N318" t="s">
        <v>147</v>
      </c>
      <c r="O318">
        <v>9</v>
      </c>
      <c r="V318">
        <v>403</v>
      </c>
      <c r="W318">
        <v>1</v>
      </c>
    </row>
    <row r="319" spans="2:23" x14ac:dyDescent="0.3">
      <c r="B319">
        <v>402</v>
      </c>
      <c r="C319" s="8">
        <v>1</v>
      </c>
      <c r="F319" t="s">
        <v>8219</v>
      </c>
      <c r="G319" t="s">
        <v>69</v>
      </c>
      <c r="H319">
        <v>20</v>
      </c>
      <c r="M319" t="s">
        <v>8220</v>
      </c>
      <c r="N319" t="s">
        <v>122</v>
      </c>
      <c r="O319">
        <v>1</v>
      </c>
      <c r="V319">
        <v>404</v>
      </c>
      <c r="W319">
        <v>2</v>
      </c>
    </row>
    <row r="320" spans="2:23" x14ac:dyDescent="0.3">
      <c r="B320">
        <v>403</v>
      </c>
      <c r="C320" s="8">
        <v>1</v>
      </c>
      <c r="F320" t="s">
        <v>8219</v>
      </c>
      <c r="G320" t="s">
        <v>416</v>
      </c>
      <c r="H320">
        <v>21</v>
      </c>
      <c r="M320" t="s">
        <v>8220</v>
      </c>
      <c r="N320" t="s">
        <v>2345</v>
      </c>
      <c r="O320">
        <v>1</v>
      </c>
      <c r="V320">
        <v>405</v>
      </c>
      <c r="W320">
        <v>2</v>
      </c>
    </row>
    <row r="321" spans="2:23" x14ac:dyDescent="0.3">
      <c r="B321">
        <v>404</v>
      </c>
      <c r="C321" s="8">
        <v>2</v>
      </c>
      <c r="F321" t="s">
        <v>8219</v>
      </c>
      <c r="G321" t="s">
        <v>2560</v>
      </c>
      <c r="H321">
        <v>21</v>
      </c>
      <c r="M321" t="s">
        <v>8220</v>
      </c>
      <c r="N321" t="s">
        <v>1570</v>
      </c>
      <c r="O321">
        <v>0</v>
      </c>
      <c r="V321">
        <v>406</v>
      </c>
      <c r="W321">
        <v>1</v>
      </c>
    </row>
    <row r="322" spans="2:23" x14ac:dyDescent="0.3">
      <c r="B322">
        <v>405</v>
      </c>
      <c r="C322" s="8">
        <v>2</v>
      </c>
      <c r="F322" t="s">
        <v>8219</v>
      </c>
      <c r="G322" t="s">
        <v>1899</v>
      </c>
      <c r="H322">
        <v>21</v>
      </c>
      <c r="M322" t="s">
        <v>8220</v>
      </c>
      <c r="N322" t="s">
        <v>2364</v>
      </c>
      <c r="O322">
        <v>0</v>
      </c>
      <c r="V322">
        <v>410</v>
      </c>
      <c r="W322">
        <v>1</v>
      </c>
    </row>
    <row r="323" spans="2:23" x14ac:dyDescent="0.3">
      <c r="B323">
        <v>406</v>
      </c>
      <c r="C323" s="8">
        <v>1</v>
      </c>
      <c r="F323" t="s">
        <v>8219</v>
      </c>
      <c r="G323" t="s">
        <v>2796</v>
      </c>
      <c r="H323">
        <v>21</v>
      </c>
      <c r="M323" t="s">
        <v>8220</v>
      </c>
      <c r="N323" t="s">
        <v>1336</v>
      </c>
      <c r="O323">
        <v>16</v>
      </c>
      <c r="V323">
        <v>413</v>
      </c>
      <c r="W323">
        <v>1</v>
      </c>
    </row>
    <row r="324" spans="2:23" x14ac:dyDescent="0.3">
      <c r="B324">
        <v>410</v>
      </c>
      <c r="C324" s="8">
        <v>1</v>
      </c>
      <c r="F324" t="s">
        <v>8219</v>
      </c>
      <c r="G324" t="s">
        <v>3226</v>
      </c>
      <c r="H324">
        <v>21</v>
      </c>
      <c r="M324" t="s">
        <v>8220</v>
      </c>
      <c r="N324" t="s">
        <v>634</v>
      </c>
      <c r="O324">
        <v>25</v>
      </c>
      <c r="V324">
        <v>415</v>
      </c>
      <c r="W324">
        <v>2</v>
      </c>
    </row>
    <row r="325" spans="2:23" x14ac:dyDescent="0.3">
      <c r="B325">
        <v>413</v>
      </c>
      <c r="C325" s="8">
        <v>1</v>
      </c>
      <c r="F325" t="s">
        <v>8219</v>
      </c>
      <c r="G325" t="s">
        <v>97</v>
      </c>
      <c r="H325">
        <v>21</v>
      </c>
      <c r="M325" t="s">
        <v>8220</v>
      </c>
      <c r="N325" t="s">
        <v>1576</v>
      </c>
      <c r="O325">
        <v>35</v>
      </c>
      <c r="V325">
        <v>424</v>
      </c>
      <c r="W325">
        <v>1</v>
      </c>
    </row>
    <row r="326" spans="2:23" x14ac:dyDescent="0.3">
      <c r="B326">
        <v>415</v>
      </c>
      <c r="C326" s="8">
        <v>2</v>
      </c>
      <c r="F326" t="s">
        <v>8219</v>
      </c>
      <c r="G326" t="s">
        <v>87</v>
      </c>
      <c r="H326">
        <v>21</v>
      </c>
      <c r="M326" t="s">
        <v>8220</v>
      </c>
      <c r="N326" t="s">
        <v>638</v>
      </c>
      <c r="O326">
        <v>0</v>
      </c>
      <c r="V326">
        <v>426</v>
      </c>
      <c r="W326">
        <v>2</v>
      </c>
    </row>
    <row r="327" spans="2:23" x14ac:dyDescent="0.3">
      <c r="B327">
        <v>424</v>
      </c>
      <c r="C327" s="8">
        <v>1</v>
      </c>
      <c r="F327" t="s">
        <v>8219</v>
      </c>
      <c r="G327" t="s">
        <v>3608</v>
      </c>
      <c r="H327">
        <v>21</v>
      </c>
      <c r="M327" t="s">
        <v>8220</v>
      </c>
      <c r="N327" t="s">
        <v>611</v>
      </c>
      <c r="O327">
        <v>0</v>
      </c>
      <c r="V327">
        <v>429</v>
      </c>
      <c r="W327">
        <v>1</v>
      </c>
    </row>
    <row r="328" spans="2:23" x14ac:dyDescent="0.3">
      <c r="B328">
        <v>426</v>
      </c>
      <c r="C328" s="8">
        <v>2</v>
      </c>
      <c r="F328" t="s">
        <v>8219</v>
      </c>
      <c r="G328" t="s">
        <v>1038</v>
      </c>
      <c r="H328">
        <v>21</v>
      </c>
      <c r="M328" t="s">
        <v>8220</v>
      </c>
      <c r="N328" t="s">
        <v>633</v>
      </c>
      <c r="O328">
        <v>0</v>
      </c>
      <c r="V328">
        <v>433</v>
      </c>
      <c r="W328">
        <v>1</v>
      </c>
    </row>
    <row r="329" spans="2:23" x14ac:dyDescent="0.3">
      <c r="B329">
        <v>429</v>
      </c>
      <c r="C329" s="8">
        <v>1</v>
      </c>
      <c r="F329" t="s">
        <v>8219</v>
      </c>
      <c r="G329" t="s">
        <v>3430</v>
      </c>
      <c r="H329">
        <v>21</v>
      </c>
      <c r="M329" t="s">
        <v>8220</v>
      </c>
      <c r="N329" t="s">
        <v>2958</v>
      </c>
      <c r="O329">
        <v>0</v>
      </c>
      <c r="V329">
        <v>437</v>
      </c>
      <c r="W329">
        <v>1</v>
      </c>
    </row>
    <row r="330" spans="2:23" x14ac:dyDescent="0.3">
      <c r="B330">
        <v>433</v>
      </c>
      <c r="C330" s="8">
        <v>1</v>
      </c>
      <c r="F330" t="s">
        <v>8219</v>
      </c>
      <c r="G330" t="s">
        <v>660</v>
      </c>
      <c r="H330">
        <v>21</v>
      </c>
      <c r="M330" t="s">
        <v>8220</v>
      </c>
      <c r="N330" t="s">
        <v>3126</v>
      </c>
      <c r="O330">
        <v>17</v>
      </c>
      <c r="V330">
        <v>438</v>
      </c>
      <c r="W330">
        <v>1</v>
      </c>
    </row>
    <row r="331" spans="2:23" x14ac:dyDescent="0.3">
      <c r="B331">
        <v>437</v>
      </c>
      <c r="C331" s="8">
        <v>1</v>
      </c>
      <c r="F331" t="s">
        <v>8219</v>
      </c>
      <c r="G331" t="s">
        <v>2628</v>
      </c>
      <c r="H331">
        <v>21</v>
      </c>
      <c r="M331" t="s">
        <v>8220</v>
      </c>
      <c r="N331" t="s">
        <v>2575</v>
      </c>
      <c r="O331">
        <v>0</v>
      </c>
      <c r="V331">
        <v>441</v>
      </c>
      <c r="W331">
        <v>1</v>
      </c>
    </row>
    <row r="332" spans="2:23" x14ac:dyDescent="0.3">
      <c r="B332">
        <v>438</v>
      </c>
      <c r="C332" s="8">
        <v>1</v>
      </c>
      <c r="F332" t="s">
        <v>8219</v>
      </c>
      <c r="G332" t="s">
        <v>3356</v>
      </c>
      <c r="H332">
        <v>21</v>
      </c>
      <c r="M332" t="s">
        <v>8220</v>
      </c>
      <c r="N332" t="s">
        <v>2396</v>
      </c>
      <c r="O332">
        <v>0</v>
      </c>
      <c r="V332">
        <v>443</v>
      </c>
      <c r="W332">
        <v>1</v>
      </c>
    </row>
    <row r="333" spans="2:23" x14ac:dyDescent="0.3">
      <c r="B333">
        <v>441</v>
      </c>
      <c r="C333" s="8">
        <v>1</v>
      </c>
      <c r="F333" t="s">
        <v>8219</v>
      </c>
      <c r="G333" t="s">
        <v>3519</v>
      </c>
      <c r="H333">
        <v>21</v>
      </c>
      <c r="M333" t="s">
        <v>8220</v>
      </c>
      <c r="N333" t="s">
        <v>1014</v>
      </c>
      <c r="O333">
        <v>90</v>
      </c>
      <c r="V333">
        <v>445</v>
      </c>
      <c r="W333">
        <v>1</v>
      </c>
    </row>
    <row r="334" spans="2:23" x14ac:dyDescent="0.3">
      <c r="B334">
        <v>443</v>
      </c>
      <c r="C334" s="8">
        <v>1</v>
      </c>
      <c r="F334" t="s">
        <v>8219</v>
      </c>
      <c r="G334" t="s">
        <v>3377</v>
      </c>
      <c r="H334">
        <v>21</v>
      </c>
      <c r="M334" t="s">
        <v>8220</v>
      </c>
      <c r="N334" t="s">
        <v>1232</v>
      </c>
      <c r="O334">
        <v>0</v>
      </c>
      <c r="V334">
        <v>447</v>
      </c>
      <c r="W334">
        <v>1</v>
      </c>
    </row>
    <row r="335" spans="2:23" x14ac:dyDescent="0.3">
      <c r="B335">
        <v>445</v>
      </c>
      <c r="C335" s="8">
        <v>1</v>
      </c>
      <c r="F335" t="s">
        <v>8219</v>
      </c>
      <c r="G335" t="s">
        <v>3699</v>
      </c>
      <c r="H335">
        <v>21</v>
      </c>
      <c r="M335" t="s">
        <v>8220</v>
      </c>
      <c r="N335" t="s">
        <v>2389</v>
      </c>
      <c r="O335">
        <v>8</v>
      </c>
      <c r="V335">
        <v>450</v>
      </c>
      <c r="W335">
        <v>1</v>
      </c>
    </row>
    <row r="336" spans="2:23" x14ac:dyDescent="0.3">
      <c r="B336">
        <v>447</v>
      </c>
      <c r="C336" s="8">
        <v>1</v>
      </c>
      <c r="F336" t="s">
        <v>8219</v>
      </c>
      <c r="G336" t="s">
        <v>3620</v>
      </c>
      <c r="H336">
        <v>21</v>
      </c>
      <c r="M336" t="s">
        <v>8220</v>
      </c>
      <c r="N336" t="s">
        <v>1060</v>
      </c>
      <c r="O336">
        <v>0</v>
      </c>
      <c r="V336">
        <v>452</v>
      </c>
      <c r="W336">
        <v>1</v>
      </c>
    </row>
    <row r="337" spans="2:23" x14ac:dyDescent="0.3">
      <c r="B337">
        <v>450</v>
      </c>
      <c r="C337" s="8">
        <v>1</v>
      </c>
      <c r="F337" t="s">
        <v>8219</v>
      </c>
      <c r="G337" t="s">
        <v>1843</v>
      </c>
      <c r="H337">
        <v>21</v>
      </c>
      <c r="M337" t="s">
        <v>8220</v>
      </c>
      <c r="N337" t="s">
        <v>1308</v>
      </c>
      <c r="O337">
        <v>45</v>
      </c>
      <c r="V337">
        <v>454</v>
      </c>
      <c r="W337">
        <v>1</v>
      </c>
    </row>
    <row r="338" spans="2:23" x14ac:dyDescent="0.3">
      <c r="B338">
        <v>452</v>
      </c>
      <c r="C338" s="8">
        <v>1</v>
      </c>
      <c r="F338" t="s">
        <v>8219</v>
      </c>
      <c r="G338" t="s">
        <v>2837</v>
      </c>
      <c r="H338">
        <v>21</v>
      </c>
      <c r="M338" t="s">
        <v>8220</v>
      </c>
      <c r="N338" t="s">
        <v>1343</v>
      </c>
      <c r="O338">
        <v>1</v>
      </c>
      <c r="V338">
        <v>455</v>
      </c>
      <c r="W338">
        <v>1</v>
      </c>
    </row>
    <row r="339" spans="2:23" x14ac:dyDescent="0.3">
      <c r="B339">
        <v>454</v>
      </c>
      <c r="C339" s="8">
        <v>1</v>
      </c>
      <c r="F339" t="s">
        <v>8219</v>
      </c>
      <c r="G339" t="s">
        <v>2809</v>
      </c>
      <c r="H339">
        <v>21</v>
      </c>
      <c r="M339" t="s">
        <v>8220</v>
      </c>
      <c r="N339" t="s">
        <v>639</v>
      </c>
      <c r="O339">
        <v>6</v>
      </c>
      <c r="V339">
        <v>456</v>
      </c>
      <c r="W339">
        <v>1</v>
      </c>
    </row>
    <row r="340" spans="2:23" x14ac:dyDescent="0.3">
      <c r="B340">
        <v>455</v>
      </c>
      <c r="C340" s="8">
        <v>1</v>
      </c>
      <c r="F340" t="s">
        <v>8219</v>
      </c>
      <c r="G340" t="s">
        <v>2834</v>
      </c>
      <c r="H340">
        <v>21</v>
      </c>
      <c r="M340" t="s">
        <v>8220</v>
      </c>
      <c r="N340" t="s">
        <v>622</v>
      </c>
      <c r="O340">
        <v>3</v>
      </c>
      <c r="V340">
        <v>465</v>
      </c>
      <c r="W340">
        <v>1</v>
      </c>
    </row>
    <row r="341" spans="2:23" x14ac:dyDescent="0.3">
      <c r="B341">
        <v>456</v>
      </c>
      <c r="C341" s="8">
        <v>1</v>
      </c>
      <c r="F341" t="s">
        <v>8219</v>
      </c>
      <c r="G341" t="s">
        <v>2927</v>
      </c>
      <c r="H341">
        <v>21</v>
      </c>
      <c r="M341" t="s">
        <v>8220</v>
      </c>
      <c r="N341" t="s">
        <v>613</v>
      </c>
      <c r="O341">
        <v>0</v>
      </c>
      <c r="V341">
        <v>467</v>
      </c>
      <c r="W341">
        <v>1</v>
      </c>
    </row>
    <row r="342" spans="2:23" x14ac:dyDescent="0.3">
      <c r="B342">
        <v>465</v>
      </c>
      <c r="C342" s="8">
        <v>1</v>
      </c>
      <c r="F342" t="s">
        <v>8219</v>
      </c>
      <c r="G342" t="s">
        <v>3165</v>
      </c>
      <c r="H342">
        <v>21</v>
      </c>
      <c r="M342" t="s">
        <v>8220</v>
      </c>
      <c r="N342" t="s">
        <v>629</v>
      </c>
      <c r="O342">
        <v>0</v>
      </c>
      <c r="V342">
        <v>470</v>
      </c>
      <c r="W342">
        <v>1</v>
      </c>
    </row>
    <row r="343" spans="2:23" x14ac:dyDescent="0.3">
      <c r="B343">
        <v>467</v>
      </c>
      <c r="C343" s="8">
        <v>1</v>
      </c>
      <c r="F343" t="s">
        <v>8219</v>
      </c>
      <c r="G343" t="s">
        <v>3453</v>
      </c>
      <c r="H343">
        <v>21</v>
      </c>
      <c r="M343" t="s">
        <v>8220</v>
      </c>
      <c r="N343" t="s">
        <v>624</v>
      </c>
      <c r="O343">
        <v>0</v>
      </c>
      <c r="V343">
        <v>473</v>
      </c>
      <c r="W343">
        <v>1</v>
      </c>
    </row>
    <row r="344" spans="2:23" x14ac:dyDescent="0.3">
      <c r="B344">
        <v>470</v>
      </c>
      <c r="C344" s="8">
        <v>1</v>
      </c>
      <c r="F344" t="s">
        <v>8219</v>
      </c>
      <c r="G344" t="s">
        <v>3708</v>
      </c>
      <c r="H344">
        <v>21</v>
      </c>
      <c r="M344" t="s">
        <v>8220</v>
      </c>
      <c r="N344" t="s">
        <v>2393</v>
      </c>
      <c r="O344">
        <v>0</v>
      </c>
      <c r="V344">
        <v>478</v>
      </c>
      <c r="W344">
        <v>1</v>
      </c>
    </row>
    <row r="345" spans="2:23" x14ac:dyDescent="0.3">
      <c r="B345">
        <v>473</v>
      </c>
      <c r="C345" s="8">
        <v>1</v>
      </c>
      <c r="F345" t="s">
        <v>8219</v>
      </c>
      <c r="G345" t="s">
        <v>3273</v>
      </c>
      <c r="H345">
        <v>21</v>
      </c>
      <c r="M345" t="s">
        <v>8220</v>
      </c>
      <c r="N345" t="s">
        <v>1229</v>
      </c>
      <c r="O345">
        <v>24</v>
      </c>
      <c r="V345">
        <v>479</v>
      </c>
      <c r="W345">
        <v>1</v>
      </c>
    </row>
    <row r="346" spans="2:23" x14ac:dyDescent="0.3">
      <c r="B346">
        <v>478</v>
      </c>
      <c r="C346" s="8">
        <v>1</v>
      </c>
      <c r="F346" t="s">
        <v>8219</v>
      </c>
      <c r="G346" t="s">
        <v>3408</v>
      </c>
      <c r="H346">
        <v>21</v>
      </c>
      <c r="M346" t="s">
        <v>8220</v>
      </c>
      <c r="N346" t="s">
        <v>1332</v>
      </c>
      <c r="O346">
        <v>34</v>
      </c>
      <c r="V346">
        <v>480</v>
      </c>
      <c r="W346">
        <v>2</v>
      </c>
    </row>
    <row r="347" spans="2:23" x14ac:dyDescent="0.3">
      <c r="B347">
        <v>479</v>
      </c>
      <c r="C347" s="8">
        <v>1</v>
      </c>
      <c r="F347" t="s">
        <v>8219</v>
      </c>
      <c r="G347" t="s">
        <v>2180</v>
      </c>
      <c r="H347">
        <v>21</v>
      </c>
      <c r="M347" t="s">
        <v>8220</v>
      </c>
      <c r="N347" t="s">
        <v>1316</v>
      </c>
      <c r="O347">
        <v>248</v>
      </c>
      <c r="V347">
        <v>489</v>
      </c>
      <c r="W347">
        <v>1</v>
      </c>
    </row>
    <row r="348" spans="2:23" x14ac:dyDescent="0.3">
      <c r="B348">
        <v>480</v>
      </c>
      <c r="C348" s="8">
        <v>2</v>
      </c>
      <c r="F348" t="s">
        <v>8219</v>
      </c>
      <c r="G348" t="s">
        <v>2096</v>
      </c>
      <c r="H348">
        <v>22</v>
      </c>
      <c r="M348" t="s">
        <v>8220</v>
      </c>
      <c r="N348" t="s">
        <v>2395</v>
      </c>
      <c r="O348">
        <v>2</v>
      </c>
      <c r="V348">
        <v>493</v>
      </c>
      <c r="W348">
        <v>2</v>
      </c>
    </row>
    <row r="349" spans="2:23" x14ac:dyDescent="0.3">
      <c r="B349">
        <v>489</v>
      </c>
      <c r="C349" s="8">
        <v>1</v>
      </c>
      <c r="F349" t="s">
        <v>8219</v>
      </c>
      <c r="G349" t="s">
        <v>383</v>
      </c>
      <c r="H349">
        <v>22</v>
      </c>
      <c r="M349" t="s">
        <v>8220</v>
      </c>
      <c r="N349" t="s">
        <v>1330</v>
      </c>
      <c r="O349">
        <v>9</v>
      </c>
      <c r="V349">
        <v>498</v>
      </c>
      <c r="W349">
        <v>2</v>
      </c>
    </row>
    <row r="350" spans="2:23" x14ac:dyDescent="0.3">
      <c r="B350">
        <v>493</v>
      </c>
      <c r="C350" s="8">
        <v>2</v>
      </c>
      <c r="F350" t="s">
        <v>8219</v>
      </c>
      <c r="G350" t="s">
        <v>2120</v>
      </c>
      <c r="H350">
        <v>22</v>
      </c>
      <c r="M350" t="s">
        <v>8220</v>
      </c>
      <c r="N350" t="s">
        <v>619</v>
      </c>
      <c r="O350">
        <v>0</v>
      </c>
      <c r="V350">
        <v>499</v>
      </c>
      <c r="W350">
        <v>1</v>
      </c>
    </row>
    <row r="351" spans="2:23" x14ac:dyDescent="0.3">
      <c r="B351">
        <v>498</v>
      </c>
      <c r="C351" s="8">
        <v>2</v>
      </c>
      <c r="F351" t="s">
        <v>8219</v>
      </c>
      <c r="G351" t="s">
        <v>21</v>
      </c>
      <c r="H351">
        <v>22</v>
      </c>
      <c r="M351" t="s">
        <v>8220</v>
      </c>
      <c r="N351" t="s">
        <v>1017</v>
      </c>
      <c r="O351">
        <v>38</v>
      </c>
      <c r="V351">
        <v>508</v>
      </c>
      <c r="W351">
        <v>3</v>
      </c>
    </row>
    <row r="352" spans="2:23" x14ac:dyDescent="0.3">
      <c r="B352">
        <v>499</v>
      </c>
      <c r="C352" s="8">
        <v>1</v>
      </c>
      <c r="F352" t="s">
        <v>8219</v>
      </c>
      <c r="G352" t="s">
        <v>3529</v>
      </c>
      <c r="H352">
        <v>22</v>
      </c>
      <c r="V352">
        <v>510</v>
      </c>
      <c r="W352">
        <v>1</v>
      </c>
    </row>
    <row r="353" spans="2:23" x14ac:dyDescent="0.3">
      <c r="B353">
        <v>508</v>
      </c>
      <c r="C353" s="8">
        <v>3</v>
      </c>
      <c r="F353" t="s">
        <v>8219</v>
      </c>
      <c r="G353" t="s">
        <v>408</v>
      </c>
      <c r="H353">
        <v>22</v>
      </c>
      <c r="V353">
        <v>512</v>
      </c>
      <c r="W353">
        <v>1</v>
      </c>
    </row>
    <row r="354" spans="2:23" x14ac:dyDescent="0.3">
      <c r="B354">
        <v>510</v>
      </c>
      <c r="C354" s="8">
        <v>1</v>
      </c>
      <c r="F354" t="s">
        <v>8219</v>
      </c>
      <c r="G354" t="s">
        <v>1295</v>
      </c>
      <c r="H354">
        <v>22</v>
      </c>
      <c r="V354">
        <v>514</v>
      </c>
      <c r="W354">
        <v>1</v>
      </c>
    </row>
    <row r="355" spans="2:23" x14ac:dyDescent="0.3">
      <c r="B355">
        <v>512</v>
      </c>
      <c r="C355" s="8">
        <v>1</v>
      </c>
      <c r="F355" t="s">
        <v>8219</v>
      </c>
      <c r="G355" t="s">
        <v>1858</v>
      </c>
      <c r="H355">
        <v>22</v>
      </c>
      <c r="V355">
        <v>524</v>
      </c>
      <c r="W355">
        <v>1</v>
      </c>
    </row>
    <row r="356" spans="2:23" x14ac:dyDescent="0.3">
      <c r="B356">
        <v>514</v>
      </c>
      <c r="C356" s="8">
        <v>1</v>
      </c>
      <c r="F356" t="s">
        <v>8219</v>
      </c>
      <c r="G356" t="s">
        <v>2318</v>
      </c>
      <c r="H356">
        <v>22</v>
      </c>
      <c r="V356">
        <v>531</v>
      </c>
      <c r="W356">
        <v>1</v>
      </c>
    </row>
    <row r="357" spans="2:23" x14ac:dyDescent="0.3">
      <c r="B357">
        <v>524</v>
      </c>
      <c r="C357" s="8">
        <v>1</v>
      </c>
      <c r="F357" t="s">
        <v>8219</v>
      </c>
      <c r="G357" t="s">
        <v>3347</v>
      </c>
      <c r="H357">
        <v>22</v>
      </c>
      <c r="V357">
        <v>537</v>
      </c>
      <c r="W357">
        <v>2</v>
      </c>
    </row>
    <row r="358" spans="2:23" x14ac:dyDescent="0.3">
      <c r="B358">
        <v>531</v>
      </c>
      <c r="C358" s="8">
        <v>1</v>
      </c>
      <c r="F358" t="s">
        <v>8219</v>
      </c>
      <c r="G358" t="s">
        <v>757</v>
      </c>
      <c r="H358">
        <v>22</v>
      </c>
      <c r="V358">
        <v>539</v>
      </c>
      <c r="W358">
        <v>2</v>
      </c>
    </row>
    <row r="359" spans="2:23" x14ac:dyDescent="0.3">
      <c r="B359">
        <v>537</v>
      </c>
      <c r="C359" s="8">
        <v>2</v>
      </c>
      <c r="F359" t="s">
        <v>8219</v>
      </c>
      <c r="G359" t="s">
        <v>1284</v>
      </c>
      <c r="H359">
        <v>22</v>
      </c>
      <c r="V359">
        <v>541</v>
      </c>
      <c r="W359">
        <v>1</v>
      </c>
    </row>
    <row r="360" spans="2:23" x14ac:dyDescent="0.3">
      <c r="B360">
        <v>539</v>
      </c>
      <c r="C360" s="8">
        <v>2</v>
      </c>
      <c r="F360" t="s">
        <v>8219</v>
      </c>
      <c r="G360" t="s">
        <v>3557</v>
      </c>
      <c r="H360">
        <v>22</v>
      </c>
      <c r="V360">
        <v>549</v>
      </c>
      <c r="W360">
        <v>1</v>
      </c>
    </row>
    <row r="361" spans="2:23" x14ac:dyDescent="0.3">
      <c r="B361">
        <v>541</v>
      </c>
      <c r="C361" s="8">
        <v>1</v>
      </c>
      <c r="F361" t="s">
        <v>8219</v>
      </c>
      <c r="G361" t="s">
        <v>3389</v>
      </c>
      <c r="H361">
        <v>22</v>
      </c>
      <c r="V361">
        <v>551</v>
      </c>
      <c r="W361">
        <v>1</v>
      </c>
    </row>
    <row r="362" spans="2:23" x14ac:dyDescent="0.3">
      <c r="B362">
        <v>549</v>
      </c>
      <c r="C362" s="8">
        <v>1</v>
      </c>
      <c r="F362" t="s">
        <v>8219</v>
      </c>
      <c r="G362" t="s">
        <v>3657</v>
      </c>
      <c r="H362">
        <v>22</v>
      </c>
      <c r="V362">
        <v>554</v>
      </c>
      <c r="W362">
        <v>1</v>
      </c>
    </row>
    <row r="363" spans="2:23" x14ac:dyDescent="0.3">
      <c r="B363">
        <v>551</v>
      </c>
      <c r="C363" s="8">
        <v>1</v>
      </c>
      <c r="F363" t="s">
        <v>8219</v>
      </c>
      <c r="G363" t="s">
        <v>52</v>
      </c>
      <c r="H363">
        <v>22</v>
      </c>
      <c r="V363">
        <v>555</v>
      </c>
      <c r="W363">
        <v>2</v>
      </c>
    </row>
    <row r="364" spans="2:23" x14ac:dyDescent="0.3">
      <c r="B364">
        <v>554</v>
      </c>
      <c r="C364" s="8">
        <v>1</v>
      </c>
      <c r="F364" t="s">
        <v>8219</v>
      </c>
      <c r="G364" t="s">
        <v>117</v>
      </c>
      <c r="H364">
        <v>22</v>
      </c>
      <c r="V364">
        <v>557</v>
      </c>
      <c r="W364">
        <v>1</v>
      </c>
    </row>
    <row r="365" spans="2:23" x14ac:dyDescent="0.3">
      <c r="B365">
        <v>555</v>
      </c>
      <c r="C365" s="8">
        <v>2</v>
      </c>
      <c r="F365" t="s">
        <v>8219</v>
      </c>
      <c r="G365" t="s">
        <v>2993</v>
      </c>
      <c r="H365">
        <v>22</v>
      </c>
      <c r="V365">
        <v>558</v>
      </c>
      <c r="W365">
        <v>1</v>
      </c>
    </row>
    <row r="366" spans="2:23" x14ac:dyDescent="0.3">
      <c r="B366">
        <v>557</v>
      </c>
      <c r="C366" s="8">
        <v>1</v>
      </c>
      <c r="F366" t="s">
        <v>8219</v>
      </c>
      <c r="G366" t="s">
        <v>743</v>
      </c>
      <c r="H366">
        <v>23</v>
      </c>
      <c r="V366">
        <v>560</v>
      </c>
      <c r="W366">
        <v>1</v>
      </c>
    </row>
    <row r="367" spans="2:23" x14ac:dyDescent="0.3">
      <c r="B367">
        <v>558</v>
      </c>
      <c r="C367" s="8">
        <v>1</v>
      </c>
      <c r="F367" t="s">
        <v>8219</v>
      </c>
      <c r="G367" t="s">
        <v>3704</v>
      </c>
      <c r="H367">
        <v>23</v>
      </c>
      <c r="V367">
        <v>562</v>
      </c>
      <c r="W367">
        <v>1</v>
      </c>
    </row>
    <row r="368" spans="2:23" x14ac:dyDescent="0.3">
      <c r="B368">
        <v>560</v>
      </c>
      <c r="C368" s="8">
        <v>1</v>
      </c>
      <c r="F368" t="s">
        <v>8219</v>
      </c>
      <c r="G368" t="s">
        <v>3174</v>
      </c>
      <c r="H368">
        <v>23</v>
      </c>
      <c r="V368">
        <v>563</v>
      </c>
      <c r="W368">
        <v>1</v>
      </c>
    </row>
    <row r="369" spans="2:23" x14ac:dyDescent="0.3">
      <c r="B369">
        <v>562</v>
      </c>
      <c r="C369" s="8">
        <v>1</v>
      </c>
      <c r="F369" t="s">
        <v>8219</v>
      </c>
      <c r="G369" t="s">
        <v>25</v>
      </c>
      <c r="H369">
        <v>23</v>
      </c>
      <c r="V369">
        <v>571</v>
      </c>
      <c r="W369">
        <v>1</v>
      </c>
    </row>
    <row r="370" spans="2:23" x14ac:dyDescent="0.3">
      <c r="B370">
        <v>563</v>
      </c>
      <c r="C370" s="8">
        <v>1</v>
      </c>
      <c r="F370" t="s">
        <v>8219</v>
      </c>
      <c r="G370" t="s">
        <v>3358</v>
      </c>
      <c r="H370">
        <v>23</v>
      </c>
      <c r="V370">
        <v>574</v>
      </c>
      <c r="W370">
        <v>1</v>
      </c>
    </row>
    <row r="371" spans="2:23" x14ac:dyDescent="0.3">
      <c r="B371">
        <v>571</v>
      </c>
      <c r="C371" s="8">
        <v>1</v>
      </c>
      <c r="F371" t="s">
        <v>8219</v>
      </c>
      <c r="G371" t="s">
        <v>3681</v>
      </c>
      <c r="H371">
        <v>23</v>
      </c>
      <c r="V371">
        <v>576</v>
      </c>
      <c r="W371">
        <v>1</v>
      </c>
    </row>
    <row r="372" spans="2:23" x14ac:dyDescent="0.3">
      <c r="B372">
        <v>574</v>
      </c>
      <c r="C372" s="8">
        <v>1</v>
      </c>
      <c r="F372" t="s">
        <v>8219</v>
      </c>
      <c r="G372" t="s">
        <v>1620</v>
      </c>
      <c r="H372">
        <v>23</v>
      </c>
      <c r="V372">
        <v>577</v>
      </c>
      <c r="W372">
        <v>1</v>
      </c>
    </row>
    <row r="373" spans="2:23" x14ac:dyDescent="0.3">
      <c r="B373">
        <v>576</v>
      </c>
      <c r="C373" s="8">
        <v>1</v>
      </c>
      <c r="F373" t="s">
        <v>8219</v>
      </c>
      <c r="G373" t="s">
        <v>3471</v>
      </c>
      <c r="H373">
        <v>23</v>
      </c>
      <c r="V373">
        <v>600</v>
      </c>
      <c r="W373">
        <v>1</v>
      </c>
    </row>
    <row r="374" spans="2:23" x14ac:dyDescent="0.3">
      <c r="B374">
        <v>577</v>
      </c>
      <c r="C374" s="8">
        <v>1</v>
      </c>
      <c r="F374" t="s">
        <v>8219</v>
      </c>
      <c r="G374" t="s">
        <v>818</v>
      </c>
      <c r="H374">
        <v>23</v>
      </c>
      <c r="V374">
        <v>607</v>
      </c>
      <c r="W374">
        <v>1</v>
      </c>
    </row>
    <row r="375" spans="2:23" x14ac:dyDescent="0.3">
      <c r="B375">
        <v>600</v>
      </c>
      <c r="C375" s="8">
        <v>1</v>
      </c>
      <c r="F375" t="s">
        <v>8219</v>
      </c>
      <c r="G375" t="s">
        <v>3322</v>
      </c>
      <c r="H375">
        <v>23</v>
      </c>
      <c r="V375">
        <v>613</v>
      </c>
      <c r="W375">
        <v>1</v>
      </c>
    </row>
    <row r="376" spans="2:23" x14ac:dyDescent="0.3">
      <c r="B376">
        <v>607</v>
      </c>
      <c r="C376" s="8">
        <v>1</v>
      </c>
      <c r="F376" t="s">
        <v>8219</v>
      </c>
      <c r="G376" t="s">
        <v>1948</v>
      </c>
      <c r="H376">
        <v>23</v>
      </c>
      <c r="V376">
        <v>614</v>
      </c>
      <c r="W376">
        <v>1</v>
      </c>
    </row>
    <row r="377" spans="2:23" x14ac:dyDescent="0.3">
      <c r="B377">
        <v>613</v>
      </c>
      <c r="C377" s="8">
        <v>1</v>
      </c>
      <c r="F377" t="s">
        <v>8219</v>
      </c>
      <c r="G377" t="s">
        <v>1671</v>
      </c>
      <c r="H377">
        <v>23</v>
      </c>
      <c r="V377">
        <v>615</v>
      </c>
      <c r="W377">
        <v>1</v>
      </c>
    </row>
    <row r="378" spans="2:23" x14ac:dyDescent="0.3">
      <c r="B378">
        <v>614</v>
      </c>
      <c r="C378" s="8">
        <v>1</v>
      </c>
      <c r="F378" t="s">
        <v>8219</v>
      </c>
      <c r="G378" t="s">
        <v>2094</v>
      </c>
      <c r="H378">
        <v>23</v>
      </c>
      <c r="V378">
        <v>621</v>
      </c>
      <c r="W378">
        <v>1</v>
      </c>
    </row>
    <row r="379" spans="2:23" x14ac:dyDescent="0.3">
      <c r="B379">
        <v>615</v>
      </c>
      <c r="C379" s="8">
        <v>1</v>
      </c>
      <c r="F379" t="s">
        <v>8219</v>
      </c>
      <c r="G379" t="s">
        <v>2729</v>
      </c>
      <c r="H379">
        <v>23</v>
      </c>
      <c r="V379">
        <v>623</v>
      </c>
      <c r="W379">
        <v>1</v>
      </c>
    </row>
    <row r="380" spans="2:23" x14ac:dyDescent="0.3">
      <c r="B380">
        <v>621</v>
      </c>
      <c r="C380" s="8">
        <v>1</v>
      </c>
      <c r="F380" t="s">
        <v>8219</v>
      </c>
      <c r="G380" t="s">
        <v>3367</v>
      </c>
      <c r="H380">
        <v>23</v>
      </c>
      <c r="V380">
        <v>625</v>
      </c>
      <c r="W380">
        <v>1</v>
      </c>
    </row>
    <row r="381" spans="2:23" x14ac:dyDescent="0.3">
      <c r="B381">
        <v>623</v>
      </c>
      <c r="C381" s="8">
        <v>1</v>
      </c>
      <c r="F381" t="s">
        <v>8219</v>
      </c>
      <c r="G381" t="s">
        <v>1297</v>
      </c>
      <c r="H381">
        <v>23</v>
      </c>
      <c r="V381">
        <v>635</v>
      </c>
      <c r="W381">
        <v>1</v>
      </c>
    </row>
    <row r="382" spans="2:23" x14ac:dyDescent="0.3">
      <c r="B382">
        <v>625</v>
      </c>
      <c r="C382" s="8">
        <v>1</v>
      </c>
      <c r="F382" t="s">
        <v>8219</v>
      </c>
      <c r="G382" t="s">
        <v>63</v>
      </c>
      <c r="H382">
        <v>23</v>
      </c>
      <c r="V382">
        <v>644</v>
      </c>
      <c r="W382">
        <v>1</v>
      </c>
    </row>
    <row r="383" spans="2:23" x14ac:dyDescent="0.3">
      <c r="B383">
        <v>635</v>
      </c>
      <c r="C383" s="8">
        <v>1</v>
      </c>
      <c r="F383" t="s">
        <v>8219</v>
      </c>
      <c r="G383" t="s">
        <v>3033</v>
      </c>
      <c r="H383">
        <v>23</v>
      </c>
      <c r="V383">
        <v>651</v>
      </c>
      <c r="W383">
        <v>1</v>
      </c>
    </row>
    <row r="384" spans="2:23" x14ac:dyDescent="0.3">
      <c r="B384">
        <v>644</v>
      </c>
      <c r="C384" s="8">
        <v>1</v>
      </c>
      <c r="F384" t="s">
        <v>8219</v>
      </c>
      <c r="G384" t="s">
        <v>1609</v>
      </c>
      <c r="H384">
        <v>23</v>
      </c>
      <c r="V384">
        <v>660</v>
      </c>
      <c r="W384">
        <v>1</v>
      </c>
    </row>
    <row r="385" spans="2:23" x14ac:dyDescent="0.3">
      <c r="B385">
        <v>651</v>
      </c>
      <c r="C385" s="8">
        <v>1</v>
      </c>
      <c r="F385" t="s">
        <v>8219</v>
      </c>
      <c r="G385" t="s">
        <v>3343</v>
      </c>
      <c r="H385">
        <v>23</v>
      </c>
      <c r="V385">
        <v>665</v>
      </c>
      <c r="W385">
        <v>1</v>
      </c>
    </row>
    <row r="386" spans="2:23" x14ac:dyDescent="0.3">
      <c r="B386">
        <v>660</v>
      </c>
      <c r="C386" s="8">
        <v>1</v>
      </c>
      <c r="F386" t="s">
        <v>8219</v>
      </c>
      <c r="G386" t="s">
        <v>3584</v>
      </c>
      <c r="H386">
        <v>23</v>
      </c>
      <c r="V386">
        <v>666</v>
      </c>
      <c r="W386">
        <v>1</v>
      </c>
    </row>
    <row r="387" spans="2:23" x14ac:dyDescent="0.3">
      <c r="B387">
        <v>665</v>
      </c>
      <c r="C387" s="8">
        <v>1</v>
      </c>
      <c r="F387" t="s">
        <v>8219</v>
      </c>
      <c r="G387" t="s">
        <v>2827</v>
      </c>
      <c r="H387">
        <v>23</v>
      </c>
      <c r="V387">
        <v>670</v>
      </c>
      <c r="W387">
        <v>1</v>
      </c>
    </row>
    <row r="388" spans="2:23" x14ac:dyDescent="0.3">
      <c r="B388">
        <v>666</v>
      </c>
      <c r="C388" s="8">
        <v>1</v>
      </c>
      <c r="F388" t="s">
        <v>8219</v>
      </c>
      <c r="G388" t="s">
        <v>2804</v>
      </c>
      <c r="H388">
        <v>23</v>
      </c>
      <c r="V388">
        <v>676</v>
      </c>
      <c r="W388">
        <v>1</v>
      </c>
    </row>
    <row r="389" spans="2:23" x14ac:dyDescent="0.3">
      <c r="B389">
        <v>670</v>
      </c>
      <c r="C389" s="8">
        <v>1</v>
      </c>
      <c r="F389" t="s">
        <v>8219</v>
      </c>
      <c r="G389" t="s">
        <v>527</v>
      </c>
      <c r="H389">
        <v>23</v>
      </c>
      <c r="V389">
        <v>680</v>
      </c>
      <c r="W389">
        <v>2</v>
      </c>
    </row>
    <row r="390" spans="2:23" x14ac:dyDescent="0.3">
      <c r="B390">
        <v>676</v>
      </c>
      <c r="C390" s="8">
        <v>1</v>
      </c>
      <c r="F390" t="s">
        <v>8219</v>
      </c>
      <c r="G390" t="s">
        <v>858</v>
      </c>
      <c r="H390">
        <v>24</v>
      </c>
      <c r="V390">
        <v>682</v>
      </c>
      <c r="W390">
        <v>2</v>
      </c>
    </row>
    <row r="391" spans="2:23" x14ac:dyDescent="0.3">
      <c r="B391">
        <v>680</v>
      </c>
      <c r="C391" s="8">
        <v>2</v>
      </c>
      <c r="F391" t="s">
        <v>8219</v>
      </c>
      <c r="G391" t="s">
        <v>1301</v>
      </c>
      <c r="H391">
        <v>24</v>
      </c>
      <c r="V391">
        <v>688</v>
      </c>
      <c r="W391">
        <v>1</v>
      </c>
    </row>
    <row r="392" spans="2:23" x14ac:dyDescent="0.3">
      <c r="B392">
        <v>682</v>
      </c>
      <c r="C392" s="8">
        <v>2</v>
      </c>
      <c r="F392" t="s">
        <v>8219</v>
      </c>
      <c r="G392" t="s">
        <v>3185</v>
      </c>
      <c r="H392">
        <v>24</v>
      </c>
      <c r="V392">
        <v>701</v>
      </c>
      <c r="W392">
        <v>1</v>
      </c>
    </row>
    <row r="393" spans="2:23" x14ac:dyDescent="0.3">
      <c r="B393">
        <v>688</v>
      </c>
      <c r="C393" s="8">
        <v>1</v>
      </c>
      <c r="F393" t="s">
        <v>8219</v>
      </c>
      <c r="G393" t="s">
        <v>3543</v>
      </c>
      <c r="H393">
        <v>24</v>
      </c>
      <c r="V393">
        <v>707</v>
      </c>
      <c r="W393">
        <v>1</v>
      </c>
    </row>
    <row r="394" spans="2:23" x14ac:dyDescent="0.3">
      <c r="B394">
        <v>701</v>
      </c>
      <c r="C394" s="8">
        <v>1</v>
      </c>
      <c r="F394" t="s">
        <v>8219</v>
      </c>
      <c r="G394" t="s">
        <v>3780</v>
      </c>
      <c r="H394">
        <v>24</v>
      </c>
      <c r="V394">
        <v>711</v>
      </c>
      <c r="W394">
        <v>1</v>
      </c>
    </row>
    <row r="395" spans="2:23" x14ac:dyDescent="0.3">
      <c r="B395">
        <v>707</v>
      </c>
      <c r="C395" s="8">
        <v>1</v>
      </c>
      <c r="F395" t="s">
        <v>8219</v>
      </c>
      <c r="G395" t="s">
        <v>2209</v>
      </c>
      <c r="H395">
        <v>24</v>
      </c>
      <c r="V395">
        <v>714</v>
      </c>
      <c r="W395">
        <v>1</v>
      </c>
    </row>
    <row r="396" spans="2:23" x14ac:dyDescent="0.3">
      <c r="B396">
        <v>711</v>
      </c>
      <c r="C396" s="8">
        <v>1</v>
      </c>
      <c r="F396" t="s">
        <v>8219</v>
      </c>
      <c r="G396" t="s">
        <v>1849</v>
      </c>
      <c r="H396">
        <v>24</v>
      </c>
      <c r="V396">
        <v>721</v>
      </c>
      <c r="W396">
        <v>1</v>
      </c>
    </row>
    <row r="397" spans="2:23" x14ac:dyDescent="0.3">
      <c r="B397">
        <v>714</v>
      </c>
      <c r="C397" s="8">
        <v>1</v>
      </c>
      <c r="F397" t="s">
        <v>8219</v>
      </c>
      <c r="G397" t="s">
        <v>2980</v>
      </c>
      <c r="H397">
        <v>24</v>
      </c>
      <c r="V397">
        <v>729</v>
      </c>
      <c r="W397">
        <v>1</v>
      </c>
    </row>
    <row r="398" spans="2:23" x14ac:dyDescent="0.3">
      <c r="B398">
        <v>721</v>
      </c>
      <c r="C398" s="8">
        <v>1</v>
      </c>
      <c r="F398" t="s">
        <v>8219</v>
      </c>
      <c r="G398" t="s">
        <v>3558</v>
      </c>
      <c r="H398">
        <v>24</v>
      </c>
      <c r="V398">
        <v>736</v>
      </c>
      <c r="W398">
        <v>1</v>
      </c>
    </row>
    <row r="399" spans="2:23" x14ac:dyDescent="0.3">
      <c r="B399">
        <v>729</v>
      </c>
      <c r="C399" s="8">
        <v>1</v>
      </c>
      <c r="F399" t="s">
        <v>8219</v>
      </c>
      <c r="G399" t="s">
        <v>66</v>
      </c>
      <c r="H399">
        <v>24</v>
      </c>
      <c r="V399">
        <v>740</v>
      </c>
      <c r="W399">
        <v>1</v>
      </c>
    </row>
    <row r="400" spans="2:23" x14ac:dyDescent="0.3">
      <c r="B400">
        <v>736</v>
      </c>
      <c r="C400" s="8">
        <v>1</v>
      </c>
      <c r="F400" t="s">
        <v>8219</v>
      </c>
      <c r="G400" t="s">
        <v>2928</v>
      </c>
      <c r="H400">
        <v>24</v>
      </c>
      <c r="V400">
        <v>742</v>
      </c>
      <c r="W400">
        <v>1</v>
      </c>
    </row>
    <row r="401" spans="2:23" x14ac:dyDescent="0.3">
      <c r="B401">
        <v>740</v>
      </c>
      <c r="C401" s="8">
        <v>1</v>
      </c>
      <c r="F401" t="s">
        <v>8219</v>
      </c>
      <c r="G401" t="s">
        <v>3294</v>
      </c>
      <c r="H401">
        <v>24</v>
      </c>
      <c r="V401">
        <v>760</v>
      </c>
      <c r="W401">
        <v>1</v>
      </c>
    </row>
    <row r="402" spans="2:23" x14ac:dyDescent="0.3">
      <c r="B402">
        <v>742</v>
      </c>
      <c r="C402" s="8">
        <v>1</v>
      </c>
      <c r="F402" t="s">
        <v>8219</v>
      </c>
      <c r="G402" t="s">
        <v>2215</v>
      </c>
      <c r="H402">
        <v>24</v>
      </c>
      <c r="V402">
        <v>813</v>
      </c>
      <c r="W402">
        <v>1</v>
      </c>
    </row>
    <row r="403" spans="2:23" x14ac:dyDescent="0.3">
      <c r="B403">
        <v>760</v>
      </c>
      <c r="C403" s="8">
        <v>1</v>
      </c>
      <c r="F403" t="s">
        <v>8219</v>
      </c>
      <c r="G403" t="s">
        <v>3713</v>
      </c>
      <c r="H403">
        <v>24</v>
      </c>
      <c r="V403">
        <v>821</v>
      </c>
      <c r="W403">
        <v>1</v>
      </c>
    </row>
    <row r="404" spans="2:23" x14ac:dyDescent="0.3">
      <c r="B404">
        <v>813</v>
      </c>
      <c r="C404" s="8">
        <v>1</v>
      </c>
      <c r="F404" t="s">
        <v>8219</v>
      </c>
      <c r="G404" t="s">
        <v>2792</v>
      </c>
      <c r="H404">
        <v>24</v>
      </c>
      <c r="V404">
        <v>827</v>
      </c>
      <c r="W404">
        <v>1</v>
      </c>
    </row>
    <row r="405" spans="2:23" x14ac:dyDescent="0.3">
      <c r="B405">
        <v>821</v>
      </c>
      <c r="C405" s="8">
        <v>1</v>
      </c>
      <c r="F405" t="s">
        <v>8219</v>
      </c>
      <c r="G405" t="s">
        <v>2789</v>
      </c>
      <c r="H405">
        <v>24</v>
      </c>
      <c r="V405">
        <v>834</v>
      </c>
      <c r="W405">
        <v>1</v>
      </c>
    </row>
    <row r="406" spans="2:23" x14ac:dyDescent="0.3">
      <c r="B406">
        <v>827</v>
      </c>
      <c r="C406" s="8">
        <v>1</v>
      </c>
      <c r="F406" t="s">
        <v>8219</v>
      </c>
      <c r="G406" t="s">
        <v>3582</v>
      </c>
      <c r="H406">
        <v>24</v>
      </c>
      <c r="V406">
        <v>848</v>
      </c>
      <c r="W406">
        <v>1</v>
      </c>
    </row>
    <row r="407" spans="2:23" x14ac:dyDescent="0.3">
      <c r="B407">
        <v>834</v>
      </c>
      <c r="C407" s="8">
        <v>1</v>
      </c>
      <c r="F407" t="s">
        <v>8219</v>
      </c>
      <c r="G407" t="s">
        <v>3805</v>
      </c>
      <c r="H407">
        <v>24</v>
      </c>
      <c r="V407">
        <v>859</v>
      </c>
      <c r="W407">
        <v>1</v>
      </c>
    </row>
    <row r="408" spans="2:23" x14ac:dyDescent="0.3">
      <c r="B408">
        <v>848</v>
      </c>
      <c r="C408" s="8">
        <v>1</v>
      </c>
      <c r="F408" t="s">
        <v>8219</v>
      </c>
      <c r="G408" t="s">
        <v>3396</v>
      </c>
      <c r="H408">
        <v>24</v>
      </c>
      <c r="V408">
        <v>874</v>
      </c>
      <c r="W408">
        <v>1</v>
      </c>
    </row>
    <row r="409" spans="2:23" x14ac:dyDescent="0.3">
      <c r="B409">
        <v>859</v>
      </c>
      <c r="C409" s="8">
        <v>1</v>
      </c>
      <c r="F409" t="s">
        <v>8219</v>
      </c>
      <c r="G409" t="s">
        <v>1763</v>
      </c>
      <c r="H409">
        <v>25</v>
      </c>
      <c r="V409">
        <v>878</v>
      </c>
      <c r="W409">
        <v>1</v>
      </c>
    </row>
    <row r="410" spans="2:23" x14ac:dyDescent="0.3">
      <c r="B410">
        <v>874</v>
      </c>
      <c r="C410" s="8">
        <v>1</v>
      </c>
      <c r="F410" t="s">
        <v>8219</v>
      </c>
      <c r="G410" t="s">
        <v>3550</v>
      </c>
      <c r="H410">
        <v>25</v>
      </c>
      <c r="V410">
        <v>885</v>
      </c>
      <c r="W410">
        <v>1</v>
      </c>
    </row>
    <row r="411" spans="2:23" x14ac:dyDescent="0.3">
      <c r="B411">
        <v>878</v>
      </c>
      <c r="C411" s="8">
        <v>1</v>
      </c>
      <c r="F411" t="s">
        <v>8219</v>
      </c>
      <c r="G411" t="s">
        <v>1363</v>
      </c>
      <c r="H411">
        <v>25</v>
      </c>
      <c r="V411">
        <v>897</v>
      </c>
      <c r="W411">
        <v>1</v>
      </c>
    </row>
    <row r="412" spans="2:23" x14ac:dyDescent="0.3">
      <c r="B412">
        <v>885</v>
      </c>
      <c r="C412" s="8">
        <v>1</v>
      </c>
      <c r="F412" t="s">
        <v>8219</v>
      </c>
      <c r="G412" t="s">
        <v>3562</v>
      </c>
      <c r="H412">
        <v>25</v>
      </c>
      <c r="V412">
        <v>902</v>
      </c>
      <c r="W412">
        <v>1</v>
      </c>
    </row>
    <row r="413" spans="2:23" x14ac:dyDescent="0.3">
      <c r="B413">
        <v>897</v>
      </c>
      <c r="C413" s="8">
        <v>1</v>
      </c>
      <c r="F413" t="s">
        <v>8219</v>
      </c>
      <c r="G413" t="s">
        <v>2290</v>
      </c>
      <c r="H413">
        <v>25</v>
      </c>
      <c r="V413">
        <v>916</v>
      </c>
      <c r="W413">
        <v>1</v>
      </c>
    </row>
    <row r="414" spans="2:23" x14ac:dyDescent="0.3">
      <c r="B414">
        <v>902</v>
      </c>
      <c r="C414" s="8">
        <v>1</v>
      </c>
      <c r="F414" t="s">
        <v>8219</v>
      </c>
      <c r="G414" t="s">
        <v>3570</v>
      </c>
      <c r="H414">
        <v>25</v>
      </c>
      <c r="V414">
        <v>930</v>
      </c>
      <c r="W414">
        <v>1</v>
      </c>
    </row>
    <row r="415" spans="2:23" x14ac:dyDescent="0.3">
      <c r="B415">
        <v>916</v>
      </c>
      <c r="C415" s="8">
        <v>1</v>
      </c>
      <c r="F415" t="s">
        <v>8219</v>
      </c>
      <c r="G415" t="s">
        <v>3684</v>
      </c>
      <c r="H415">
        <v>25</v>
      </c>
      <c r="V415">
        <v>942</v>
      </c>
      <c r="W415">
        <v>1</v>
      </c>
    </row>
    <row r="416" spans="2:23" x14ac:dyDescent="0.3">
      <c r="B416">
        <v>930</v>
      </c>
      <c r="C416" s="8">
        <v>1</v>
      </c>
      <c r="F416" t="s">
        <v>8219</v>
      </c>
      <c r="G416" t="s">
        <v>2939</v>
      </c>
      <c r="H416">
        <v>25</v>
      </c>
      <c r="V416">
        <v>943</v>
      </c>
      <c r="W416">
        <v>1</v>
      </c>
    </row>
    <row r="417" spans="2:23" x14ac:dyDescent="0.3">
      <c r="B417">
        <v>942</v>
      </c>
      <c r="C417" s="8">
        <v>1</v>
      </c>
      <c r="F417" t="s">
        <v>8219</v>
      </c>
      <c r="G417" t="s">
        <v>22</v>
      </c>
      <c r="H417">
        <v>25</v>
      </c>
      <c r="V417">
        <v>944</v>
      </c>
      <c r="W417">
        <v>1</v>
      </c>
    </row>
    <row r="418" spans="2:23" x14ac:dyDescent="0.3">
      <c r="B418">
        <v>943</v>
      </c>
      <c r="C418" s="8">
        <v>1</v>
      </c>
      <c r="F418" t="s">
        <v>8219</v>
      </c>
      <c r="G418" t="s">
        <v>417</v>
      </c>
      <c r="H418">
        <v>25</v>
      </c>
      <c r="V418">
        <v>951</v>
      </c>
      <c r="W418">
        <v>1</v>
      </c>
    </row>
    <row r="419" spans="2:23" x14ac:dyDescent="0.3">
      <c r="B419">
        <v>944</v>
      </c>
      <c r="C419" s="8">
        <v>1</v>
      </c>
      <c r="F419" t="s">
        <v>8219</v>
      </c>
      <c r="G419" t="s">
        <v>1215</v>
      </c>
      <c r="H419">
        <v>25</v>
      </c>
      <c r="V419">
        <v>963</v>
      </c>
      <c r="W419">
        <v>1</v>
      </c>
    </row>
    <row r="420" spans="2:23" x14ac:dyDescent="0.3">
      <c r="B420">
        <v>951</v>
      </c>
      <c r="C420" s="8">
        <v>1</v>
      </c>
      <c r="F420" t="s">
        <v>8219</v>
      </c>
      <c r="G420" t="s">
        <v>2088</v>
      </c>
      <c r="H420">
        <v>25</v>
      </c>
      <c r="V420">
        <v>964</v>
      </c>
      <c r="W420">
        <v>1</v>
      </c>
    </row>
    <row r="421" spans="2:23" x14ac:dyDescent="0.3">
      <c r="B421">
        <v>963</v>
      </c>
      <c r="C421" s="8">
        <v>1</v>
      </c>
      <c r="F421" t="s">
        <v>8219</v>
      </c>
      <c r="G421" t="s">
        <v>1834</v>
      </c>
      <c r="H421">
        <v>25</v>
      </c>
      <c r="V421">
        <v>971</v>
      </c>
      <c r="W421">
        <v>1</v>
      </c>
    </row>
    <row r="422" spans="2:23" x14ac:dyDescent="0.3">
      <c r="B422">
        <v>964</v>
      </c>
      <c r="C422" s="8">
        <v>1</v>
      </c>
      <c r="F422" t="s">
        <v>8219</v>
      </c>
      <c r="G422" t="s">
        <v>3289</v>
      </c>
      <c r="H422">
        <v>25</v>
      </c>
      <c r="V422">
        <v>983</v>
      </c>
      <c r="W422">
        <v>1</v>
      </c>
    </row>
    <row r="423" spans="2:23" x14ac:dyDescent="0.3">
      <c r="B423">
        <v>971</v>
      </c>
      <c r="C423" s="8">
        <v>1</v>
      </c>
      <c r="F423" t="s">
        <v>8219</v>
      </c>
      <c r="G423" t="s">
        <v>2559</v>
      </c>
      <c r="H423">
        <v>25</v>
      </c>
      <c r="V423">
        <v>988</v>
      </c>
      <c r="W423">
        <v>1</v>
      </c>
    </row>
    <row r="424" spans="2:23" x14ac:dyDescent="0.3">
      <c r="B424">
        <v>983</v>
      </c>
      <c r="C424" s="8">
        <v>1</v>
      </c>
      <c r="F424" t="s">
        <v>8219</v>
      </c>
      <c r="G424" t="s">
        <v>1625</v>
      </c>
      <c r="H424">
        <v>25</v>
      </c>
      <c r="V424">
        <v>1013</v>
      </c>
      <c r="W424">
        <v>1</v>
      </c>
    </row>
    <row r="425" spans="2:23" x14ac:dyDescent="0.3">
      <c r="B425">
        <v>988</v>
      </c>
      <c r="C425" s="8">
        <v>1</v>
      </c>
      <c r="F425" t="s">
        <v>8219</v>
      </c>
      <c r="G425" t="s">
        <v>2482</v>
      </c>
      <c r="H425">
        <v>25</v>
      </c>
      <c r="V425">
        <v>1019</v>
      </c>
      <c r="W425">
        <v>1</v>
      </c>
    </row>
    <row r="426" spans="2:23" x14ac:dyDescent="0.3">
      <c r="B426">
        <v>1013</v>
      </c>
      <c r="C426" s="8">
        <v>1</v>
      </c>
      <c r="F426" t="s">
        <v>8219</v>
      </c>
      <c r="G426" t="s">
        <v>3149</v>
      </c>
      <c r="H426">
        <v>25</v>
      </c>
      <c r="V426">
        <v>1021</v>
      </c>
      <c r="W426">
        <v>1</v>
      </c>
    </row>
    <row r="427" spans="2:23" x14ac:dyDescent="0.3">
      <c r="B427">
        <v>1019</v>
      </c>
      <c r="C427" s="8">
        <v>1</v>
      </c>
      <c r="F427" t="s">
        <v>8219</v>
      </c>
      <c r="G427" t="s">
        <v>3011</v>
      </c>
      <c r="H427">
        <v>25</v>
      </c>
      <c r="V427">
        <v>1049</v>
      </c>
      <c r="W427">
        <v>1</v>
      </c>
    </row>
    <row r="428" spans="2:23" x14ac:dyDescent="0.3">
      <c r="B428">
        <v>1021</v>
      </c>
      <c r="C428" s="8">
        <v>1</v>
      </c>
      <c r="F428" t="s">
        <v>8219</v>
      </c>
      <c r="G428" t="s">
        <v>1681</v>
      </c>
      <c r="H428">
        <v>25</v>
      </c>
      <c r="V428">
        <v>1062</v>
      </c>
      <c r="W428">
        <v>1</v>
      </c>
    </row>
    <row r="429" spans="2:23" x14ac:dyDescent="0.3">
      <c r="B429">
        <v>1049</v>
      </c>
      <c r="C429" s="8">
        <v>1</v>
      </c>
      <c r="F429" t="s">
        <v>8219</v>
      </c>
      <c r="G429" t="s">
        <v>3771</v>
      </c>
      <c r="H429">
        <v>25</v>
      </c>
      <c r="V429">
        <v>1071</v>
      </c>
      <c r="W429">
        <v>1</v>
      </c>
    </row>
    <row r="430" spans="2:23" x14ac:dyDescent="0.3">
      <c r="B430">
        <v>1062</v>
      </c>
      <c r="C430" s="8">
        <v>1</v>
      </c>
      <c r="F430" t="s">
        <v>8219</v>
      </c>
      <c r="G430" t="s">
        <v>3445</v>
      </c>
      <c r="H430">
        <v>25</v>
      </c>
      <c r="V430">
        <v>1088</v>
      </c>
      <c r="W430">
        <v>1</v>
      </c>
    </row>
    <row r="431" spans="2:23" x14ac:dyDescent="0.3">
      <c r="B431">
        <v>1071</v>
      </c>
      <c r="C431" s="8">
        <v>1</v>
      </c>
      <c r="F431" t="s">
        <v>8219</v>
      </c>
      <c r="G431" t="s">
        <v>2289</v>
      </c>
      <c r="H431">
        <v>25</v>
      </c>
      <c r="V431">
        <v>1095</v>
      </c>
      <c r="W431">
        <v>1</v>
      </c>
    </row>
    <row r="432" spans="2:23" x14ac:dyDescent="0.3">
      <c r="B432">
        <v>1088</v>
      </c>
      <c r="C432" s="8">
        <v>1</v>
      </c>
      <c r="F432" t="s">
        <v>8219</v>
      </c>
      <c r="G432" t="s">
        <v>2634</v>
      </c>
      <c r="H432">
        <v>25</v>
      </c>
      <c r="V432">
        <v>1104</v>
      </c>
      <c r="W432">
        <v>1</v>
      </c>
    </row>
    <row r="433" spans="2:23" x14ac:dyDescent="0.3">
      <c r="B433">
        <v>1095</v>
      </c>
      <c r="C433" s="8">
        <v>1</v>
      </c>
      <c r="F433" t="s">
        <v>8219</v>
      </c>
      <c r="G433" t="s">
        <v>3032</v>
      </c>
      <c r="H433">
        <v>25</v>
      </c>
      <c r="V433">
        <v>1107</v>
      </c>
      <c r="W433">
        <v>1</v>
      </c>
    </row>
    <row r="434" spans="2:23" x14ac:dyDescent="0.3">
      <c r="B434">
        <v>1104</v>
      </c>
      <c r="C434" s="8">
        <v>1</v>
      </c>
      <c r="F434" t="s">
        <v>8219</v>
      </c>
      <c r="G434" t="s">
        <v>2192</v>
      </c>
      <c r="H434">
        <v>25</v>
      </c>
      <c r="V434">
        <v>1113</v>
      </c>
      <c r="W434">
        <v>1</v>
      </c>
    </row>
    <row r="435" spans="2:23" x14ac:dyDescent="0.3">
      <c r="B435">
        <v>1107</v>
      </c>
      <c r="C435" s="8">
        <v>1</v>
      </c>
      <c r="F435" t="s">
        <v>8219</v>
      </c>
      <c r="G435" t="s">
        <v>1288</v>
      </c>
      <c r="H435">
        <v>25</v>
      </c>
      <c r="V435">
        <v>1151</v>
      </c>
      <c r="W435">
        <v>1</v>
      </c>
    </row>
    <row r="436" spans="2:23" x14ac:dyDescent="0.3">
      <c r="B436">
        <v>1113</v>
      </c>
      <c r="C436" s="8">
        <v>1</v>
      </c>
      <c r="F436" t="s">
        <v>8219</v>
      </c>
      <c r="G436" t="s">
        <v>3026</v>
      </c>
      <c r="H436">
        <v>25</v>
      </c>
      <c r="V436">
        <v>1204</v>
      </c>
      <c r="W436">
        <v>1</v>
      </c>
    </row>
    <row r="437" spans="2:23" x14ac:dyDescent="0.3">
      <c r="B437">
        <v>1151</v>
      </c>
      <c r="C437" s="8">
        <v>1</v>
      </c>
      <c r="F437" t="s">
        <v>8219</v>
      </c>
      <c r="G437" t="s">
        <v>1464</v>
      </c>
      <c r="H437">
        <v>25</v>
      </c>
      <c r="V437">
        <v>1224</v>
      </c>
      <c r="W437">
        <v>1</v>
      </c>
    </row>
    <row r="438" spans="2:23" x14ac:dyDescent="0.3">
      <c r="B438">
        <v>1204</v>
      </c>
      <c r="C438" s="8">
        <v>1</v>
      </c>
      <c r="F438" t="s">
        <v>8219</v>
      </c>
      <c r="G438" t="s">
        <v>2084</v>
      </c>
      <c r="H438">
        <v>25</v>
      </c>
      <c r="V438">
        <v>1251</v>
      </c>
      <c r="W438">
        <v>1</v>
      </c>
    </row>
    <row r="439" spans="2:23" x14ac:dyDescent="0.3">
      <c r="B439">
        <v>1224</v>
      </c>
      <c r="C439" s="8">
        <v>1</v>
      </c>
      <c r="F439" t="s">
        <v>8219</v>
      </c>
      <c r="G439" t="s">
        <v>782</v>
      </c>
      <c r="H439">
        <v>25</v>
      </c>
      <c r="V439">
        <v>1260</v>
      </c>
      <c r="W439">
        <v>1</v>
      </c>
    </row>
    <row r="440" spans="2:23" x14ac:dyDescent="0.3">
      <c r="B440">
        <v>1251</v>
      </c>
      <c r="C440" s="8">
        <v>1</v>
      </c>
      <c r="F440" t="s">
        <v>8219</v>
      </c>
      <c r="G440" t="s">
        <v>89</v>
      </c>
      <c r="H440">
        <v>25</v>
      </c>
      <c r="V440">
        <v>1281</v>
      </c>
      <c r="W440">
        <v>1</v>
      </c>
    </row>
    <row r="441" spans="2:23" x14ac:dyDescent="0.3">
      <c r="B441">
        <v>1260</v>
      </c>
      <c r="C441" s="8">
        <v>1</v>
      </c>
      <c r="F441" t="s">
        <v>8219</v>
      </c>
      <c r="G441" t="s">
        <v>3369</v>
      </c>
      <c r="H441">
        <v>26</v>
      </c>
      <c r="V441">
        <v>1328</v>
      </c>
      <c r="W441">
        <v>1</v>
      </c>
    </row>
    <row r="442" spans="2:23" x14ac:dyDescent="0.3">
      <c r="B442">
        <v>1281</v>
      </c>
      <c r="C442" s="8">
        <v>1</v>
      </c>
      <c r="F442" t="s">
        <v>8219</v>
      </c>
      <c r="G442" t="s">
        <v>364</v>
      </c>
      <c r="H442">
        <v>26</v>
      </c>
      <c r="V442">
        <v>1356</v>
      </c>
      <c r="W442">
        <v>1</v>
      </c>
    </row>
    <row r="443" spans="2:23" x14ac:dyDescent="0.3">
      <c r="B443">
        <v>1328</v>
      </c>
      <c r="C443" s="8">
        <v>1</v>
      </c>
      <c r="F443" t="s">
        <v>8219</v>
      </c>
      <c r="G443" t="s">
        <v>3816</v>
      </c>
      <c r="H443">
        <v>26</v>
      </c>
      <c r="V443">
        <v>1364</v>
      </c>
      <c r="W443">
        <v>1</v>
      </c>
    </row>
    <row r="444" spans="2:23" x14ac:dyDescent="0.3">
      <c r="B444">
        <v>1356</v>
      </c>
      <c r="C444" s="8">
        <v>1</v>
      </c>
      <c r="F444" t="s">
        <v>8219</v>
      </c>
      <c r="G444" t="s">
        <v>68</v>
      </c>
      <c r="H444">
        <v>26</v>
      </c>
      <c r="V444">
        <v>1373</v>
      </c>
      <c r="W444">
        <v>1</v>
      </c>
    </row>
    <row r="445" spans="2:23" x14ac:dyDescent="0.3">
      <c r="B445">
        <v>1364</v>
      </c>
      <c r="C445" s="8">
        <v>1</v>
      </c>
      <c r="F445" t="s">
        <v>8219</v>
      </c>
      <c r="G445" t="s">
        <v>3008</v>
      </c>
      <c r="H445">
        <v>26</v>
      </c>
      <c r="V445">
        <v>1375</v>
      </c>
      <c r="W445">
        <v>1</v>
      </c>
    </row>
    <row r="446" spans="2:23" x14ac:dyDescent="0.3">
      <c r="B446">
        <v>1373</v>
      </c>
      <c r="C446" s="8">
        <v>1</v>
      </c>
      <c r="F446" t="s">
        <v>8219</v>
      </c>
      <c r="G446" t="s">
        <v>1349</v>
      </c>
      <c r="H446">
        <v>26</v>
      </c>
      <c r="V446">
        <v>1420</v>
      </c>
      <c r="W446">
        <v>1</v>
      </c>
    </row>
    <row r="447" spans="2:23" x14ac:dyDescent="0.3">
      <c r="B447">
        <v>1375</v>
      </c>
      <c r="C447" s="8">
        <v>1</v>
      </c>
      <c r="F447" t="s">
        <v>8219</v>
      </c>
      <c r="G447" t="s">
        <v>3823</v>
      </c>
      <c r="H447">
        <v>26</v>
      </c>
      <c r="V447">
        <v>1510</v>
      </c>
      <c r="W447">
        <v>1</v>
      </c>
    </row>
    <row r="448" spans="2:23" x14ac:dyDescent="0.3">
      <c r="B448">
        <v>1420</v>
      </c>
      <c r="C448" s="8">
        <v>1</v>
      </c>
      <c r="F448" t="s">
        <v>8219</v>
      </c>
      <c r="G448" t="s">
        <v>754</v>
      </c>
      <c r="H448">
        <v>26</v>
      </c>
      <c r="V448">
        <v>1513</v>
      </c>
      <c r="W448">
        <v>1</v>
      </c>
    </row>
    <row r="449" spans="2:23" x14ac:dyDescent="0.3">
      <c r="B449">
        <v>1510</v>
      </c>
      <c r="C449" s="8">
        <v>1</v>
      </c>
      <c r="F449" t="s">
        <v>8219</v>
      </c>
      <c r="G449" t="s">
        <v>112</v>
      </c>
      <c r="H449">
        <v>26</v>
      </c>
      <c r="V449">
        <v>1530</v>
      </c>
      <c r="W449">
        <v>1</v>
      </c>
    </row>
    <row r="450" spans="2:23" x14ac:dyDescent="0.3">
      <c r="B450">
        <v>1513</v>
      </c>
      <c r="C450" s="8">
        <v>1</v>
      </c>
      <c r="F450" t="s">
        <v>8219</v>
      </c>
      <c r="G450" t="s">
        <v>1852</v>
      </c>
      <c r="H450">
        <v>26</v>
      </c>
      <c r="V450">
        <v>1556</v>
      </c>
      <c r="W450">
        <v>1</v>
      </c>
    </row>
    <row r="451" spans="2:23" x14ac:dyDescent="0.3">
      <c r="B451">
        <v>1530</v>
      </c>
      <c r="C451" s="8">
        <v>1</v>
      </c>
      <c r="F451" t="s">
        <v>8219</v>
      </c>
      <c r="G451" t="s">
        <v>1885</v>
      </c>
      <c r="H451">
        <v>26</v>
      </c>
      <c r="V451">
        <v>1596</v>
      </c>
      <c r="W451">
        <v>1</v>
      </c>
    </row>
    <row r="452" spans="2:23" x14ac:dyDescent="0.3">
      <c r="B452">
        <v>1556</v>
      </c>
      <c r="C452" s="8">
        <v>1</v>
      </c>
      <c r="F452" t="s">
        <v>8219</v>
      </c>
      <c r="G452" t="s">
        <v>3232</v>
      </c>
      <c r="H452">
        <v>26</v>
      </c>
      <c r="V452">
        <v>1633</v>
      </c>
      <c r="W452">
        <v>1</v>
      </c>
    </row>
    <row r="453" spans="2:23" x14ac:dyDescent="0.3">
      <c r="B453">
        <v>1596</v>
      </c>
      <c r="C453" s="8">
        <v>1</v>
      </c>
      <c r="F453" t="s">
        <v>8219</v>
      </c>
      <c r="G453" t="s">
        <v>3329</v>
      </c>
      <c r="H453">
        <v>26</v>
      </c>
      <c r="V453">
        <v>1637</v>
      </c>
      <c r="W453">
        <v>1</v>
      </c>
    </row>
    <row r="454" spans="2:23" x14ac:dyDescent="0.3">
      <c r="B454">
        <v>1633</v>
      </c>
      <c r="C454" s="8">
        <v>1</v>
      </c>
      <c r="F454" t="s">
        <v>8219</v>
      </c>
      <c r="G454" t="s">
        <v>3411</v>
      </c>
      <c r="H454">
        <v>26</v>
      </c>
      <c r="V454">
        <v>1670</v>
      </c>
      <c r="W454">
        <v>1</v>
      </c>
    </row>
    <row r="455" spans="2:23" x14ac:dyDescent="0.3">
      <c r="B455">
        <v>1637</v>
      </c>
      <c r="C455" s="8">
        <v>1</v>
      </c>
      <c r="F455" t="s">
        <v>8219</v>
      </c>
      <c r="G455" t="s">
        <v>79</v>
      </c>
      <c r="H455">
        <v>26</v>
      </c>
      <c r="V455">
        <v>1737</v>
      </c>
      <c r="W455">
        <v>1</v>
      </c>
    </row>
    <row r="456" spans="2:23" x14ac:dyDescent="0.3">
      <c r="B456">
        <v>1670</v>
      </c>
      <c r="C456" s="8">
        <v>1</v>
      </c>
      <c r="F456" t="s">
        <v>8219</v>
      </c>
      <c r="G456" t="s">
        <v>3755</v>
      </c>
      <c r="H456">
        <v>26</v>
      </c>
      <c r="V456">
        <v>1762</v>
      </c>
      <c r="W456">
        <v>1</v>
      </c>
    </row>
    <row r="457" spans="2:23" x14ac:dyDescent="0.3">
      <c r="B457">
        <v>1737</v>
      </c>
      <c r="C457" s="8">
        <v>1</v>
      </c>
      <c r="F457" t="s">
        <v>8219</v>
      </c>
      <c r="G457" t="s">
        <v>1931</v>
      </c>
      <c r="H457">
        <v>26</v>
      </c>
      <c r="V457">
        <v>1780</v>
      </c>
      <c r="W457">
        <v>1</v>
      </c>
    </row>
    <row r="458" spans="2:23" x14ac:dyDescent="0.3">
      <c r="B458">
        <v>1762</v>
      </c>
      <c r="C458" s="8">
        <v>1</v>
      </c>
      <c r="F458" t="s">
        <v>8219</v>
      </c>
      <c r="G458" t="s">
        <v>3362</v>
      </c>
      <c r="H458">
        <v>26</v>
      </c>
      <c r="V458">
        <v>1789</v>
      </c>
      <c r="W458">
        <v>1</v>
      </c>
    </row>
    <row r="459" spans="2:23" x14ac:dyDescent="0.3">
      <c r="B459">
        <v>1780</v>
      </c>
      <c r="C459" s="8">
        <v>1</v>
      </c>
      <c r="F459" t="s">
        <v>8219</v>
      </c>
      <c r="G459" t="s">
        <v>1893</v>
      </c>
      <c r="H459">
        <v>26</v>
      </c>
      <c r="V459">
        <v>1876</v>
      </c>
      <c r="W459">
        <v>1</v>
      </c>
    </row>
    <row r="460" spans="2:23" x14ac:dyDescent="0.3">
      <c r="B460">
        <v>1789</v>
      </c>
      <c r="C460" s="8">
        <v>1</v>
      </c>
      <c r="F460" t="s">
        <v>8219</v>
      </c>
      <c r="G460" t="s">
        <v>1614</v>
      </c>
      <c r="H460">
        <v>26</v>
      </c>
      <c r="V460">
        <v>1887</v>
      </c>
      <c r="W460">
        <v>1</v>
      </c>
    </row>
    <row r="461" spans="2:23" x14ac:dyDescent="0.3">
      <c r="B461">
        <v>1876</v>
      </c>
      <c r="C461" s="8">
        <v>1</v>
      </c>
      <c r="F461" t="s">
        <v>8219</v>
      </c>
      <c r="G461" t="s">
        <v>2523</v>
      </c>
      <c r="H461">
        <v>26</v>
      </c>
      <c r="V461">
        <v>1945</v>
      </c>
      <c r="W461">
        <v>1</v>
      </c>
    </row>
    <row r="462" spans="2:23" x14ac:dyDescent="0.3">
      <c r="B462">
        <v>1887</v>
      </c>
      <c r="C462" s="8">
        <v>1</v>
      </c>
      <c r="F462" t="s">
        <v>8219</v>
      </c>
      <c r="G462" t="s">
        <v>2176</v>
      </c>
      <c r="H462">
        <v>26</v>
      </c>
      <c r="V462">
        <v>1980</v>
      </c>
      <c r="W462">
        <v>1</v>
      </c>
    </row>
    <row r="463" spans="2:23" x14ac:dyDescent="0.3">
      <c r="B463">
        <v>1945</v>
      </c>
      <c r="C463" s="8">
        <v>1</v>
      </c>
      <c r="F463" t="s">
        <v>8219</v>
      </c>
      <c r="G463" t="s">
        <v>3807</v>
      </c>
      <c r="H463">
        <v>26</v>
      </c>
      <c r="V463">
        <v>2035</v>
      </c>
      <c r="W463">
        <v>1</v>
      </c>
    </row>
    <row r="464" spans="2:23" x14ac:dyDescent="0.3">
      <c r="B464">
        <v>1980</v>
      </c>
      <c r="C464" s="8">
        <v>1</v>
      </c>
      <c r="F464" t="s">
        <v>8219</v>
      </c>
      <c r="G464" t="s">
        <v>2637</v>
      </c>
      <c r="H464">
        <v>26</v>
      </c>
      <c r="V464">
        <v>2051</v>
      </c>
      <c r="W464">
        <v>1</v>
      </c>
    </row>
    <row r="465" spans="2:23" x14ac:dyDescent="0.3">
      <c r="B465">
        <v>2035</v>
      </c>
      <c r="C465" s="8">
        <v>1</v>
      </c>
      <c r="F465" t="s">
        <v>8219</v>
      </c>
      <c r="G465" t="s">
        <v>1642</v>
      </c>
      <c r="H465">
        <v>26</v>
      </c>
      <c r="V465">
        <v>2139</v>
      </c>
      <c r="W465">
        <v>1</v>
      </c>
    </row>
    <row r="466" spans="2:23" x14ac:dyDescent="0.3">
      <c r="B466">
        <v>2051</v>
      </c>
      <c r="C466" s="8">
        <v>1</v>
      </c>
      <c r="F466" t="s">
        <v>8219</v>
      </c>
      <c r="G466" t="s">
        <v>3569</v>
      </c>
      <c r="H466">
        <v>26</v>
      </c>
      <c r="V466">
        <v>2165</v>
      </c>
      <c r="W466">
        <v>1</v>
      </c>
    </row>
    <row r="467" spans="2:23" x14ac:dyDescent="0.3">
      <c r="B467">
        <v>2139</v>
      </c>
      <c r="C467" s="8">
        <v>1</v>
      </c>
      <c r="F467" t="s">
        <v>8219</v>
      </c>
      <c r="G467" t="s">
        <v>3530</v>
      </c>
      <c r="H467">
        <v>26</v>
      </c>
      <c r="V467">
        <v>2174</v>
      </c>
      <c r="W467">
        <v>1</v>
      </c>
    </row>
    <row r="468" spans="2:23" x14ac:dyDescent="0.3">
      <c r="B468">
        <v>2165</v>
      </c>
      <c r="C468" s="8">
        <v>1</v>
      </c>
      <c r="F468" t="s">
        <v>8219</v>
      </c>
      <c r="G468" t="s">
        <v>102</v>
      </c>
      <c r="H468">
        <v>26</v>
      </c>
      <c r="V468">
        <v>2436</v>
      </c>
      <c r="W468">
        <v>1</v>
      </c>
    </row>
    <row r="469" spans="2:23" x14ac:dyDescent="0.3">
      <c r="B469">
        <v>2174</v>
      </c>
      <c r="C469" s="8">
        <v>1</v>
      </c>
      <c r="F469" t="s">
        <v>8219</v>
      </c>
      <c r="G469" t="s">
        <v>2294</v>
      </c>
      <c r="H469">
        <v>27</v>
      </c>
      <c r="V469">
        <v>2478</v>
      </c>
      <c r="W469">
        <v>1</v>
      </c>
    </row>
    <row r="470" spans="2:23" x14ac:dyDescent="0.3">
      <c r="B470">
        <v>2436</v>
      </c>
      <c r="C470" s="8">
        <v>1</v>
      </c>
      <c r="F470" t="s">
        <v>8219</v>
      </c>
      <c r="G470" t="s">
        <v>3531</v>
      </c>
      <c r="H470">
        <v>27</v>
      </c>
      <c r="V470">
        <v>2525</v>
      </c>
      <c r="W470">
        <v>1</v>
      </c>
    </row>
    <row r="471" spans="2:23" x14ac:dyDescent="0.3">
      <c r="B471">
        <v>2478</v>
      </c>
      <c r="C471" s="8">
        <v>1</v>
      </c>
      <c r="F471" t="s">
        <v>8219</v>
      </c>
      <c r="G471" t="s">
        <v>3707</v>
      </c>
      <c r="H471">
        <v>27</v>
      </c>
      <c r="V471">
        <v>2602</v>
      </c>
      <c r="W471">
        <v>1</v>
      </c>
    </row>
    <row r="472" spans="2:23" x14ac:dyDescent="0.3">
      <c r="B472">
        <v>2525</v>
      </c>
      <c r="C472" s="8">
        <v>1</v>
      </c>
      <c r="F472" t="s">
        <v>8219</v>
      </c>
      <c r="G472" t="s">
        <v>3489</v>
      </c>
      <c r="H472">
        <v>27</v>
      </c>
      <c r="V472">
        <v>3238</v>
      </c>
      <c r="W472">
        <v>1</v>
      </c>
    </row>
    <row r="473" spans="2:23" x14ac:dyDescent="0.3">
      <c r="B473">
        <v>2602</v>
      </c>
      <c r="C473" s="8">
        <v>1</v>
      </c>
      <c r="F473" t="s">
        <v>8219</v>
      </c>
      <c r="G473" t="s">
        <v>3761</v>
      </c>
      <c r="H473">
        <v>27</v>
      </c>
      <c r="V473">
        <v>3355</v>
      </c>
      <c r="W473">
        <v>1</v>
      </c>
    </row>
    <row r="474" spans="2:23" x14ac:dyDescent="0.3">
      <c r="B474">
        <v>3238</v>
      </c>
      <c r="C474" s="8">
        <v>1</v>
      </c>
      <c r="F474" t="s">
        <v>8219</v>
      </c>
      <c r="G474" t="s">
        <v>3371</v>
      </c>
      <c r="H474">
        <v>27</v>
      </c>
      <c r="V474">
        <v>3468</v>
      </c>
      <c r="W474">
        <v>1</v>
      </c>
    </row>
    <row r="475" spans="2:23" x14ac:dyDescent="0.3">
      <c r="B475">
        <v>3355</v>
      </c>
      <c r="C475" s="8">
        <v>1</v>
      </c>
      <c r="F475" t="s">
        <v>8219</v>
      </c>
      <c r="G475" t="s">
        <v>3579</v>
      </c>
      <c r="H475">
        <v>27</v>
      </c>
      <c r="V475">
        <v>3562</v>
      </c>
      <c r="W475">
        <v>1</v>
      </c>
    </row>
    <row r="476" spans="2:23" x14ac:dyDescent="0.3">
      <c r="B476">
        <v>3468</v>
      </c>
      <c r="C476" s="8">
        <v>1</v>
      </c>
      <c r="F476" t="s">
        <v>8219</v>
      </c>
      <c r="G476" t="s">
        <v>649</v>
      </c>
      <c r="H476">
        <v>27</v>
      </c>
      <c r="V476">
        <v>3663</v>
      </c>
      <c r="W476">
        <v>1</v>
      </c>
    </row>
    <row r="477" spans="2:23" x14ac:dyDescent="0.3">
      <c r="B477">
        <v>3562</v>
      </c>
      <c r="C477" s="8">
        <v>1</v>
      </c>
      <c r="F477" t="s">
        <v>8219</v>
      </c>
      <c r="G477" t="s">
        <v>1639</v>
      </c>
      <c r="H477">
        <v>27</v>
      </c>
      <c r="V477">
        <v>3863</v>
      </c>
      <c r="W477">
        <v>1</v>
      </c>
    </row>
    <row r="478" spans="2:23" x14ac:dyDescent="0.3">
      <c r="B478">
        <v>3663</v>
      </c>
      <c r="C478" s="8">
        <v>1</v>
      </c>
      <c r="F478" t="s">
        <v>8219</v>
      </c>
      <c r="G478" t="s">
        <v>3355</v>
      </c>
      <c r="H478">
        <v>27</v>
      </c>
      <c r="V478">
        <v>4245</v>
      </c>
      <c r="W478">
        <v>1</v>
      </c>
    </row>
    <row r="479" spans="2:23" x14ac:dyDescent="0.3">
      <c r="B479">
        <v>3863</v>
      </c>
      <c r="C479" s="8">
        <v>1</v>
      </c>
      <c r="F479" t="s">
        <v>8219</v>
      </c>
      <c r="G479" t="s">
        <v>647</v>
      </c>
      <c r="H479">
        <v>27</v>
      </c>
      <c r="V479">
        <v>4330</v>
      </c>
      <c r="W479">
        <v>1</v>
      </c>
    </row>
    <row r="480" spans="2:23" x14ac:dyDescent="0.3">
      <c r="B480">
        <v>4245</v>
      </c>
      <c r="C480" s="8">
        <v>1</v>
      </c>
      <c r="F480" t="s">
        <v>8219</v>
      </c>
      <c r="G480" t="s">
        <v>3393</v>
      </c>
      <c r="H480">
        <v>27</v>
      </c>
      <c r="V480">
        <v>4562</v>
      </c>
      <c r="W480">
        <v>1</v>
      </c>
    </row>
    <row r="481" spans="2:23" x14ac:dyDescent="0.3">
      <c r="B481">
        <v>4330</v>
      </c>
      <c r="C481" s="8">
        <v>1</v>
      </c>
      <c r="F481" t="s">
        <v>8219</v>
      </c>
      <c r="G481" t="s">
        <v>3597</v>
      </c>
      <c r="H481">
        <v>27</v>
      </c>
      <c r="V481">
        <v>4883</v>
      </c>
      <c r="W481">
        <v>1</v>
      </c>
    </row>
    <row r="482" spans="2:23" x14ac:dyDescent="0.3">
      <c r="B482">
        <v>4562</v>
      </c>
      <c r="C482" s="8">
        <v>1</v>
      </c>
      <c r="F482" t="s">
        <v>8219</v>
      </c>
      <c r="G482" t="s">
        <v>3701</v>
      </c>
      <c r="H482">
        <v>27</v>
      </c>
      <c r="V482">
        <v>5812</v>
      </c>
      <c r="W482">
        <v>1</v>
      </c>
    </row>
    <row r="483" spans="2:23" x14ac:dyDescent="0.3">
      <c r="B483">
        <v>4883</v>
      </c>
      <c r="C483" s="8">
        <v>1</v>
      </c>
      <c r="F483" t="s">
        <v>8219</v>
      </c>
      <c r="G483" t="s">
        <v>1034</v>
      </c>
      <c r="H483">
        <v>27</v>
      </c>
      <c r="V483">
        <v>8200</v>
      </c>
      <c r="W483">
        <v>1</v>
      </c>
    </row>
    <row r="484" spans="2:23" x14ac:dyDescent="0.3">
      <c r="B484">
        <v>5812</v>
      </c>
      <c r="C484" s="8">
        <v>1</v>
      </c>
      <c r="F484" t="s">
        <v>8219</v>
      </c>
      <c r="G484" t="s">
        <v>2522</v>
      </c>
      <c r="H484">
        <v>27</v>
      </c>
      <c r="V484">
        <v>8359</v>
      </c>
      <c r="W484">
        <v>1</v>
      </c>
    </row>
    <row r="485" spans="2:23" x14ac:dyDescent="0.3">
      <c r="B485">
        <v>8200</v>
      </c>
      <c r="C485" s="8">
        <v>1</v>
      </c>
      <c r="F485" t="s">
        <v>8219</v>
      </c>
      <c r="G485" t="s">
        <v>119</v>
      </c>
      <c r="H485">
        <v>27</v>
      </c>
      <c r="V485">
        <v>20242</v>
      </c>
      <c r="W485">
        <v>1</v>
      </c>
    </row>
    <row r="486" spans="2:23" x14ac:dyDescent="0.3">
      <c r="B486">
        <v>8359</v>
      </c>
      <c r="C486" s="8">
        <v>1</v>
      </c>
      <c r="F486" t="s">
        <v>8219</v>
      </c>
      <c r="G486" t="s">
        <v>2101</v>
      </c>
      <c r="H486">
        <v>27</v>
      </c>
      <c r="V486">
        <v>26457</v>
      </c>
      <c r="W486">
        <v>1</v>
      </c>
    </row>
    <row r="487" spans="2:23" x14ac:dyDescent="0.3">
      <c r="B487">
        <v>20242</v>
      </c>
      <c r="C487" s="8">
        <v>1</v>
      </c>
      <c r="F487" t="s">
        <v>8219</v>
      </c>
      <c r="G487" t="s">
        <v>811</v>
      </c>
      <c r="H487">
        <v>27</v>
      </c>
    </row>
    <row r="488" spans="2:23" x14ac:dyDescent="0.3">
      <c r="B488">
        <v>26457</v>
      </c>
      <c r="C488" s="8">
        <v>1</v>
      </c>
      <c r="F488" t="s">
        <v>8219</v>
      </c>
      <c r="G488" t="s">
        <v>3457</v>
      </c>
      <c r="H488">
        <v>27</v>
      </c>
    </row>
    <row r="489" spans="2:23" x14ac:dyDescent="0.3">
      <c r="B489" t="s">
        <v>8320</v>
      </c>
      <c r="C489" s="8">
        <v>2185</v>
      </c>
      <c r="F489" t="s">
        <v>8219</v>
      </c>
      <c r="G489" t="s">
        <v>1619</v>
      </c>
      <c r="H489">
        <v>27</v>
      </c>
    </row>
    <row r="490" spans="2:23" x14ac:dyDescent="0.3">
      <c r="F490" t="s">
        <v>8219</v>
      </c>
      <c r="G490" t="s">
        <v>2206</v>
      </c>
      <c r="H490">
        <v>27</v>
      </c>
    </row>
    <row r="491" spans="2:23" x14ac:dyDescent="0.3">
      <c r="F491" t="s">
        <v>8219</v>
      </c>
      <c r="G491" t="s">
        <v>3751</v>
      </c>
      <c r="H491">
        <v>27</v>
      </c>
    </row>
    <row r="492" spans="2:23" x14ac:dyDescent="0.3">
      <c r="F492" t="s">
        <v>8219</v>
      </c>
      <c r="G492" t="s">
        <v>108</v>
      </c>
      <c r="H492">
        <v>27</v>
      </c>
    </row>
    <row r="493" spans="2:23" x14ac:dyDescent="0.3">
      <c r="F493" t="s">
        <v>8219</v>
      </c>
      <c r="G493" t="s">
        <v>3779</v>
      </c>
      <c r="H493">
        <v>27</v>
      </c>
    </row>
    <row r="494" spans="2:23" x14ac:dyDescent="0.3">
      <c r="F494" t="s">
        <v>8219</v>
      </c>
      <c r="G494" t="s">
        <v>3038</v>
      </c>
      <c r="H494">
        <v>27</v>
      </c>
    </row>
    <row r="495" spans="2:23" x14ac:dyDescent="0.3">
      <c r="F495" t="s">
        <v>8219</v>
      </c>
      <c r="G495" t="s">
        <v>3607</v>
      </c>
      <c r="H495">
        <v>27</v>
      </c>
    </row>
    <row r="496" spans="2:23" x14ac:dyDescent="0.3">
      <c r="F496" t="s">
        <v>8219</v>
      </c>
      <c r="G496" t="s">
        <v>1612</v>
      </c>
      <c r="H496">
        <v>27</v>
      </c>
    </row>
    <row r="497" spans="6:8" x14ac:dyDescent="0.3">
      <c r="F497" t="s">
        <v>8219</v>
      </c>
      <c r="G497" t="s">
        <v>3810</v>
      </c>
      <c r="H497">
        <v>27</v>
      </c>
    </row>
    <row r="498" spans="6:8" x14ac:dyDescent="0.3">
      <c r="F498" t="s">
        <v>8219</v>
      </c>
      <c r="G498" t="s">
        <v>2492</v>
      </c>
      <c r="H498">
        <v>27</v>
      </c>
    </row>
    <row r="499" spans="6:8" x14ac:dyDescent="0.3">
      <c r="F499" t="s">
        <v>8219</v>
      </c>
      <c r="G499" t="s">
        <v>3295</v>
      </c>
      <c r="H499">
        <v>27</v>
      </c>
    </row>
    <row r="500" spans="6:8" x14ac:dyDescent="0.3">
      <c r="F500" t="s">
        <v>8219</v>
      </c>
      <c r="G500" t="s">
        <v>2990</v>
      </c>
      <c r="H500">
        <v>27</v>
      </c>
    </row>
    <row r="501" spans="6:8" x14ac:dyDescent="0.3">
      <c r="F501" t="s">
        <v>8219</v>
      </c>
      <c r="G501" t="s">
        <v>3712</v>
      </c>
      <c r="H501">
        <v>27</v>
      </c>
    </row>
    <row r="502" spans="6:8" x14ac:dyDescent="0.3">
      <c r="F502" t="s">
        <v>8219</v>
      </c>
      <c r="G502" t="s">
        <v>3576</v>
      </c>
      <c r="H502">
        <v>27</v>
      </c>
    </row>
    <row r="503" spans="6:8" x14ac:dyDescent="0.3">
      <c r="F503" t="s">
        <v>8219</v>
      </c>
      <c r="G503" t="s">
        <v>2540</v>
      </c>
      <c r="H503">
        <v>27</v>
      </c>
    </row>
    <row r="504" spans="6:8" x14ac:dyDescent="0.3">
      <c r="F504" t="s">
        <v>8219</v>
      </c>
      <c r="G504" t="s">
        <v>781</v>
      </c>
      <c r="H504">
        <v>27</v>
      </c>
    </row>
    <row r="505" spans="6:8" x14ac:dyDescent="0.3">
      <c r="F505" t="s">
        <v>8219</v>
      </c>
      <c r="G505" t="s">
        <v>1759</v>
      </c>
      <c r="H505">
        <v>27</v>
      </c>
    </row>
    <row r="506" spans="6:8" x14ac:dyDescent="0.3">
      <c r="F506" t="s">
        <v>8219</v>
      </c>
      <c r="G506" t="s">
        <v>3825</v>
      </c>
      <c r="H506">
        <v>28</v>
      </c>
    </row>
    <row r="507" spans="6:8" x14ac:dyDescent="0.3">
      <c r="F507" t="s">
        <v>8219</v>
      </c>
      <c r="G507" t="s">
        <v>3379</v>
      </c>
      <c r="H507">
        <v>28</v>
      </c>
    </row>
    <row r="508" spans="6:8" x14ac:dyDescent="0.3">
      <c r="F508" t="s">
        <v>8219</v>
      </c>
      <c r="G508" t="s">
        <v>2791</v>
      </c>
      <c r="H508">
        <v>28</v>
      </c>
    </row>
    <row r="509" spans="6:8" x14ac:dyDescent="0.3">
      <c r="F509" t="s">
        <v>8219</v>
      </c>
      <c r="G509" t="s">
        <v>3586</v>
      </c>
      <c r="H509">
        <v>28</v>
      </c>
    </row>
    <row r="510" spans="6:8" x14ac:dyDescent="0.3">
      <c r="F510" t="s">
        <v>8219</v>
      </c>
      <c r="G510" t="s">
        <v>3518</v>
      </c>
      <c r="H510">
        <v>28</v>
      </c>
    </row>
    <row r="511" spans="6:8" x14ac:dyDescent="0.3">
      <c r="F511" t="s">
        <v>8219</v>
      </c>
      <c r="G511" t="s">
        <v>83</v>
      </c>
      <c r="H511">
        <v>28</v>
      </c>
    </row>
    <row r="512" spans="6:8" x14ac:dyDescent="0.3">
      <c r="F512" t="s">
        <v>8219</v>
      </c>
      <c r="G512" t="s">
        <v>1839</v>
      </c>
      <c r="H512">
        <v>28</v>
      </c>
    </row>
    <row r="513" spans="6:8" x14ac:dyDescent="0.3">
      <c r="F513" t="s">
        <v>8219</v>
      </c>
      <c r="G513" t="s">
        <v>2988</v>
      </c>
      <c r="H513">
        <v>28</v>
      </c>
    </row>
    <row r="514" spans="6:8" x14ac:dyDescent="0.3">
      <c r="F514" t="s">
        <v>8219</v>
      </c>
      <c r="G514" t="s">
        <v>2613</v>
      </c>
      <c r="H514">
        <v>28</v>
      </c>
    </row>
    <row r="515" spans="6:8" x14ac:dyDescent="0.3">
      <c r="F515" t="s">
        <v>8219</v>
      </c>
      <c r="G515" t="s">
        <v>1525</v>
      </c>
      <c r="H515">
        <v>28</v>
      </c>
    </row>
    <row r="516" spans="6:8" x14ac:dyDescent="0.3">
      <c r="F516" t="s">
        <v>8219</v>
      </c>
      <c r="G516" t="s">
        <v>815</v>
      </c>
      <c r="H516">
        <v>28</v>
      </c>
    </row>
    <row r="517" spans="6:8" x14ac:dyDescent="0.3">
      <c r="F517" t="s">
        <v>8219</v>
      </c>
      <c r="G517" t="s">
        <v>3759</v>
      </c>
      <c r="H517">
        <v>28</v>
      </c>
    </row>
    <row r="518" spans="6:8" x14ac:dyDescent="0.3">
      <c r="F518" t="s">
        <v>8219</v>
      </c>
      <c r="G518" t="s">
        <v>3665</v>
      </c>
      <c r="H518">
        <v>28</v>
      </c>
    </row>
    <row r="519" spans="6:8" x14ac:dyDescent="0.3">
      <c r="F519" t="s">
        <v>8219</v>
      </c>
      <c r="G519" t="s">
        <v>1273</v>
      </c>
      <c r="H519">
        <v>28</v>
      </c>
    </row>
    <row r="520" spans="6:8" x14ac:dyDescent="0.3">
      <c r="F520" t="s">
        <v>8219</v>
      </c>
      <c r="G520" t="s">
        <v>2235</v>
      </c>
      <c r="H520">
        <v>28</v>
      </c>
    </row>
    <row r="521" spans="6:8" x14ac:dyDescent="0.3">
      <c r="F521" t="s">
        <v>8219</v>
      </c>
      <c r="G521" t="s">
        <v>1643</v>
      </c>
      <c r="H521">
        <v>28</v>
      </c>
    </row>
    <row r="522" spans="6:8" x14ac:dyDescent="0.3">
      <c r="F522" t="s">
        <v>8219</v>
      </c>
      <c r="G522" t="s">
        <v>857</v>
      </c>
      <c r="H522">
        <v>28</v>
      </c>
    </row>
    <row r="523" spans="6:8" x14ac:dyDescent="0.3">
      <c r="F523" t="s">
        <v>8219</v>
      </c>
      <c r="G523" t="s">
        <v>3395</v>
      </c>
      <c r="H523">
        <v>28</v>
      </c>
    </row>
    <row r="524" spans="6:8" x14ac:dyDescent="0.3">
      <c r="F524" t="s">
        <v>8219</v>
      </c>
      <c r="G524" t="s">
        <v>3752</v>
      </c>
      <c r="H524">
        <v>28</v>
      </c>
    </row>
    <row r="525" spans="6:8" x14ac:dyDescent="0.3">
      <c r="F525" t="s">
        <v>8219</v>
      </c>
      <c r="G525" t="s">
        <v>800</v>
      </c>
      <c r="H525">
        <v>28</v>
      </c>
    </row>
    <row r="526" spans="6:8" x14ac:dyDescent="0.3">
      <c r="F526" t="s">
        <v>8219</v>
      </c>
      <c r="G526" t="s">
        <v>3747</v>
      </c>
      <c r="H526">
        <v>28</v>
      </c>
    </row>
    <row r="527" spans="6:8" x14ac:dyDescent="0.3">
      <c r="F527" t="s">
        <v>8219</v>
      </c>
      <c r="G527" t="s">
        <v>3231</v>
      </c>
      <c r="H527">
        <v>28</v>
      </c>
    </row>
    <row r="528" spans="6:8" x14ac:dyDescent="0.3">
      <c r="F528" t="s">
        <v>8219</v>
      </c>
      <c r="G528" t="s">
        <v>2202</v>
      </c>
      <c r="H528">
        <v>28</v>
      </c>
    </row>
    <row r="529" spans="6:8" x14ac:dyDescent="0.3">
      <c r="F529" t="s">
        <v>8219</v>
      </c>
      <c r="G529" t="s">
        <v>3536</v>
      </c>
      <c r="H529">
        <v>28</v>
      </c>
    </row>
    <row r="530" spans="6:8" x14ac:dyDescent="0.3">
      <c r="F530" t="s">
        <v>8219</v>
      </c>
      <c r="G530" t="s">
        <v>653</v>
      </c>
      <c r="H530">
        <v>28</v>
      </c>
    </row>
    <row r="531" spans="6:8" x14ac:dyDescent="0.3">
      <c r="F531" t="s">
        <v>8219</v>
      </c>
      <c r="G531" t="s">
        <v>3341</v>
      </c>
      <c r="H531">
        <v>28</v>
      </c>
    </row>
    <row r="532" spans="6:8" x14ac:dyDescent="0.3">
      <c r="F532" t="s">
        <v>8219</v>
      </c>
      <c r="G532" t="s">
        <v>2781</v>
      </c>
      <c r="H532">
        <v>28</v>
      </c>
    </row>
    <row r="533" spans="6:8" x14ac:dyDescent="0.3">
      <c r="F533" t="s">
        <v>8219</v>
      </c>
      <c r="G533" t="s">
        <v>2668</v>
      </c>
      <c r="H533">
        <v>28</v>
      </c>
    </row>
    <row r="534" spans="6:8" x14ac:dyDescent="0.3">
      <c r="F534" t="s">
        <v>8219</v>
      </c>
      <c r="G534" t="s">
        <v>37</v>
      </c>
      <c r="H534">
        <v>28</v>
      </c>
    </row>
    <row r="535" spans="6:8" x14ac:dyDescent="0.3">
      <c r="F535" t="s">
        <v>8219</v>
      </c>
      <c r="G535" t="s">
        <v>3542</v>
      </c>
      <c r="H535">
        <v>29</v>
      </c>
    </row>
    <row r="536" spans="6:8" x14ac:dyDescent="0.3">
      <c r="F536" t="s">
        <v>8219</v>
      </c>
      <c r="G536" t="s">
        <v>3505</v>
      </c>
      <c r="H536">
        <v>29</v>
      </c>
    </row>
    <row r="537" spans="6:8" x14ac:dyDescent="0.3">
      <c r="F537" t="s">
        <v>8219</v>
      </c>
      <c r="G537" t="s">
        <v>2291</v>
      </c>
      <c r="H537">
        <v>29</v>
      </c>
    </row>
    <row r="538" spans="6:8" x14ac:dyDescent="0.3">
      <c r="F538" t="s">
        <v>8219</v>
      </c>
      <c r="G538" t="s">
        <v>3031</v>
      </c>
      <c r="H538">
        <v>29</v>
      </c>
    </row>
    <row r="539" spans="6:8" x14ac:dyDescent="0.3">
      <c r="F539" t="s">
        <v>8219</v>
      </c>
      <c r="G539" t="s">
        <v>2500</v>
      </c>
      <c r="H539">
        <v>29</v>
      </c>
    </row>
    <row r="540" spans="6:8" x14ac:dyDescent="0.3">
      <c r="F540" t="s">
        <v>8219</v>
      </c>
      <c r="G540" t="s">
        <v>531</v>
      </c>
      <c r="H540">
        <v>29</v>
      </c>
    </row>
    <row r="541" spans="6:8" x14ac:dyDescent="0.3">
      <c r="F541" t="s">
        <v>8219</v>
      </c>
      <c r="G541" t="s">
        <v>1938</v>
      </c>
      <c r="H541">
        <v>29</v>
      </c>
    </row>
    <row r="542" spans="6:8" x14ac:dyDescent="0.3">
      <c r="F542" t="s">
        <v>8219</v>
      </c>
      <c r="G542" t="s">
        <v>3487</v>
      </c>
      <c r="H542">
        <v>29</v>
      </c>
    </row>
    <row r="543" spans="6:8" x14ac:dyDescent="0.3">
      <c r="F543" t="s">
        <v>8219</v>
      </c>
      <c r="G543" t="s">
        <v>1887</v>
      </c>
      <c r="H543">
        <v>29</v>
      </c>
    </row>
    <row r="544" spans="6:8" x14ac:dyDescent="0.3">
      <c r="F544" t="s">
        <v>8219</v>
      </c>
      <c r="G544" t="s">
        <v>76</v>
      </c>
      <c r="H544">
        <v>29</v>
      </c>
    </row>
    <row r="545" spans="6:8" x14ac:dyDescent="0.3">
      <c r="F545" t="s">
        <v>8219</v>
      </c>
      <c r="G545" t="s">
        <v>3313</v>
      </c>
      <c r="H545">
        <v>29</v>
      </c>
    </row>
    <row r="546" spans="6:8" x14ac:dyDescent="0.3">
      <c r="F546" t="s">
        <v>8219</v>
      </c>
      <c r="G546" t="s">
        <v>3492</v>
      </c>
      <c r="H546">
        <v>29</v>
      </c>
    </row>
    <row r="547" spans="6:8" x14ac:dyDescent="0.3">
      <c r="F547" t="s">
        <v>8219</v>
      </c>
      <c r="G547" t="s">
        <v>3625</v>
      </c>
      <c r="H547">
        <v>29</v>
      </c>
    </row>
    <row r="548" spans="6:8" x14ac:dyDescent="0.3">
      <c r="F548" t="s">
        <v>8219</v>
      </c>
      <c r="G548" t="s">
        <v>3172</v>
      </c>
      <c r="H548">
        <v>29</v>
      </c>
    </row>
    <row r="549" spans="6:8" x14ac:dyDescent="0.3">
      <c r="F549" t="s">
        <v>8219</v>
      </c>
      <c r="G549" t="s">
        <v>355</v>
      </c>
      <c r="H549">
        <v>29</v>
      </c>
    </row>
    <row r="550" spans="6:8" x14ac:dyDescent="0.3">
      <c r="F550" t="s">
        <v>8219</v>
      </c>
      <c r="G550" t="s">
        <v>1302</v>
      </c>
      <c r="H550">
        <v>29</v>
      </c>
    </row>
    <row r="551" spans="6:8" x14ac:dyDescent="0.3">
      <c r="F551" t="s">
        <v>8219</v>
      </c>
      <c r="G551" t="s">
        <v>786</v>
      </c>
      <c r="H551">
        <v>29</v>
      </c>
    </row>
    <row r="552" spans="6:8" x14ac:dyDescent="0.3">
      <c r="F552" t="s">
        <v>8219</v>
      </c>
      <c r="G552" t="s">
        <v>3426</v>
      </c>
      <c r="H552">
        <v>29</v>
      </c>
    </row>
    <row r="553" spans="6:8" x14ac:dyDescent="0.3">
      <c r="F553" t="s">
        <v>8219</v>
      </c>
      <c r="G553" t="s">
        <v>3227</v>
      </c>
      <c r="H553">
        <v>30</v>
      </c>
    </row>
    <row r="554" spans="6:8" x14ac:dyDescent="0.3">
      <c r="F554" t="s">
        <v>8219</v>
      </c>
      <c r="G554" t="s">
        <v>3484</v>
      </c>
      <c r="H554">
        <v>30</v>
      </c>
    </row>
    <row r="555" spans="6:8" x14ac:dyDescent="0.3">
      <c r="F555" t="s">
        <v>8219</v>
      </c>
      <c r="G555" t="s">
        <v>1040</v>
      </c>
      <c r="H555">
        <v>30</v>
      </c>
    </row>
    <row r="556" spans="6:8" x14ac:dyDescent="0.3">
      <c r="F556" t="s">
        <v>8219</v>
      </c>
      <c r="G556" t="s">
        <v>2977</v>
      </c>
      <c r="H556">
        <v>30</v>
      </c>
    </row>
    <row r="557" spans="6:8" x14ac:dyDescent="0.3">
      <c r="F557" t="s">
        <v>8219</v>
      </c>
      <c r="G557" t="s">
        <v>3270</v>
      </c>
      <c r="H557">
        <v>30</v>
      </c>
    </row>
    <row r="558" spans="6:8" x14ac:dyDescent="0.3">
      <c r="F558" t="s">
        <v>8219</v>
      </c>
      <c r="G558" t="s">
        <v>529</v>
      </c>
      <c r="H558">
        <v>30</v>
      </c>
    </row>
    <row r="559" spans="6:8" x14ac:dyDescent="0.3">
      <c r="F559" t="s">
        <v>8219</v>
      </c>
      <c r="G559" t="s">
        <v>3470</v>
      </c>
      <c r="H559">
        <v>30</v>
      </c>
    </row>
    <row r="560" spans="6:8" x14ac:dyDescent="0.3">
      <c r="F560" t="s">
        <v>8219</v>
      </c>
      <c r="G560" t="s">
        <v>3676</v>
      </c>
      <c r="H560">
        <v>30</v>
      </c>
    </row>
    <row r="561" spans="6:8" x14ac:dyDescent="0.3">
      <c r="F561" t="s">
        <v>8219</v>
      </c>
      <c r="G561" t="s">
        <v>3382</v>
      </c>
      <c r="H561">
        <v>30</v>
      </c>
    </row>
    <row r="562" spans="6:8" x14ac:dyDescent="0.3">
      <c r="F562" t="s">
        <v>8219</v>
      </c>
      <c r="G562" t="s">
        <v>3280</v>
      </c>
      <c r="H562">
        <v>30</v>
      </c>
    </row>
    <row r="563" spans="6:8" x14ac:dyDescent="0.3">
      <c r="F563" t="s">
        <v>8219</v>
      </c>
      <c r="G563" t="s">
        <v>2486</v>
      </c>
      <c r="H563">
        <v>30</v>
      </c>
    </row>
    <row r="564" spans="6:8" x14ac:dyDescent="0.3">
      <c r="F564" t="s">
        <v>8219</v>
      </c>
      <c r="G564" t="s">
        <v>3415</v>
      </c>
      <c r="H564">
        <v>30</v>
      </c>
    </row>
    <row r="565" spans="6:8" x14ac:dyDescent="0.3">
      <c r="F565" t="s">
        <v>8219</v>
      </c>
      <c r="G565" t="s">
        <v>1604</v>
      </c>
      <c r="H565">
        <v>30</v>
      </c>
    </row>
    <row r="566" spans="6:8" x14ac:dyDescent="0.3">
      <c r="F566" t="s">
        <v>8219</v>
      </c>
      <c r="G566" t="s">
        <v>3777</v>
      </c>
      <c r="H566">
        <v>30</v>
      </c>
    </row>
    <row r="567" spans="6:8" x14ac:dyDescent="0.3">
      <c r="F567" t="s">
        <v>8219</v>
      </c>
      <c r="G567" t="s">
        <v>3366</v>
      </c>
      <c r="H567">
        <v>30</v>
      </c>
    </row>
    <row r="568" spans="6:8" x14ac:dyDescent="0.3">
      <c r="F568" t="s">
        <v>8219</v>
      </c>
      <c r="G568" t="s">
        <v>2223</v>
      </c>
      <c r="H568">
        <v>30</v>
      </c>
    </row>
    <row r="569" spans="6:8" x14ac:dyDescent="0.3">
      <c r="F569" t="s">
        <v>8219</v>
      </c>
      <c r="G569" t="s">
        <v>3020</v>
      </c>
      <c r="H569">
        <v>30</v>
      </c>
    </row>
    <row r="570" spans="6:8" x14ac:dyDescent="0.3">
      <c r="F570" t="s">
        <v>8219</v>
      </c>
      <c r="G570" t="s">
        <v>3700</v>
      </c>
      <c r="H570">
        <v>30</v>
      </c>
    </row>
    <row r="571" spans="6:8" x14ac:dyDescent="0.3">
      <c r="F571" t="s">
        <v>8219</v>
      </c>
      <c r="G571" t="s">
        <v>3782</v>
      </c>
      <c r="H571">
        <v>30</v>
      </c>
    </row>
    <row r="572" spans="6:8" x14ac:dyDescent="0.3">
      <c r="F572" t="s">
        <v>8219</v>
      </c>
      <c r="G572" t="s">
        <v>1838</v>
      </c>
      <c r="H572">
        <v>30</v>
      </c>
    </row>
    <row r="573" spans="6:8" x14ac:dyDescent="0.3">
      <c r="F573" t="s">
        <v>8219</v>
      </c>
      <c r="G573" t="s">
        <v>3694</v>
      </c>
      <c r="H573">
        <v>30</v>
      </c>
    </row>
    <row r="574" spans="6:8" x14ac:dyDescent="0.3">
      <c r="F574" t="s">
        <v>8219</v>
      </c>
      <c r="G574" t="s">
        <v>1021</v>
      </c>
      <c r="H574">
        <v>30</v>
      </c>
    </row>
    <row r="575" spans="6:8" x14ac:dyDescent="0.3">
      <c r="F575" t="s">
        <v>8219</v>
      </c>
      <c r="G575" t="s">
        <v>3372</v>
      </c>
      <c r="H575">
        <v>30</v>
      </c>
    </row>
    <row r="576" spans="6:8" x14ac:dyDescent="0.3">
      <c r="F576" t="s">
        <v>8219</v>
      </c>
      <c r="G576" t="s">
        <v>3750</v>
      </c>
      <c r="H576">
        <v>30</v>
      </c>
    </row>
    <row r="577" spans="6:8" x14ac:dyDescent="0.3">
      <c r="F577" t="s">
        <v>8219</v>
      </c>
      <c r="G577" t="s">
        <v>2839</v>
      </c>
      <c r="H577">
        <v>31</v>
      </c>
    </row>
    <row r="578" spans="6:8" x14ac:dyDescent="0.3">
      <c r="F578" t="s">
        <v>8219</v>
      </c>
      <c r="G578" t="s">
        <v>3444</v>
      </c>
      <c r="H578">
        <v>31</v>
      </c>
    </row>
    <row r="579" spans="6:8" x14ac:dyDescent="0.3">
      <c r="F579" t="s">
        <v>8219</v>
      </c>
      <c r="G579" t="s">
        <v>1247</v>
      </c>
      <c r="H579">
        <v>31</v>
      </c>
    </row>
    <row r="580" spans="6:8" x14ac:dyDescent="0.3">
      <c r="F580" t="s">
        <v>8219</v>
      </c>
      <c r="G580" t="s">
        <v>3309</v>
      </c>
      <c r="H580">
        <v>31</v>
      </c>
    </row>
    <row r="581" spans="6:8" x14ac:dyDescent="0.3">
      <c r="F581" t="s">
        <v>8219</v>
      </c>
      <c r="G581" t="s">
        <v>523</v>
      </c>
      <c r="H581">
        <v>31</v>
      </c>
    </row>
    <row r="582" spans="6:8" x14ac:dyDescent="0.3">
      <c r="F582" t="s">
        <v>8219</v>
      </c>
      <c r="G582" t="s">
        <v>532</v>
      </c>
      <c r="H582">
        <v>31</v>
      </c>
    </row>
    <row r="583" spans="6:8" x14ac:dyDescent="0.3">
      <c r="F583" t="s">
        <v>8219</v>
      </c>
      <c r="G583" t="s">
        <v>3501</v>
      </c>
      <c r="H583">
        <v>31</v>
      </c>
    </row>
    <row r="584" spans="6:8" x14ac:dyDescent="0.3">
      <c r="F584" t="s">
        <v>8219</v>
      </c>
      <c r="G584" t="s">
        <v>2800</v>
      </c>
      <c r="H584">
        <v>31</v>
      </c>
    </row>
    <row r="585" spans="6:8" x14ac:dyDescent="0.3">
      <c r="F585" t="s">
        <v>8219</v>
      </c>
      <c r="G585" t="s">
        <v>3671</v>
      </c>
      <c r="H585">
        <v>31</v>
      </c>
    </row>
    <row r="586" spans="6:8" x14ac:dyDescent="0.3">
      <c r="F586" t="s">
        <v>8219</v>
      </c>
      <c r="G586" t="s">
        <v>1272</v>
      </c>
      <c r="H586">
        <v>31</v>
      </c>
    </row>
    <row r="587" spans="6:8" x14ac:dyDescent="0.3">
      <c r="F587" t="s">
        <v>8219</v>
      </c>
      <c r="G587" t="s">
        <v>1285</v>
      </c>
      <c r="H587">
        <v>31</v>
      </c>
    </row>
    <row r="588" spans="6:8" x14ac:dyDescent="0.3">
      <c r="F588" t="s">
        <v>8219</v>
      </c>
      <c r="G588" t="s">
        <v>1941</v>
      </c>
      <c r="H588">
        <v>31</v>
      </c>
    </row>
    <row r="589" spans="6:8" x14ac:dyDescent="0.3">
      <c r="F589" t="s">
        <v>8219</v>
      </c>
      <c r="G589" t="s">
        <v>1378</v>
      </c>
      <c r="H589">
        <v>31</v>
      </c>
    </row>
    <row r="590" spans="6:8" x14ac:dyDescent="0.3">
      <c r="F590" t="s">
        <v>8219</v>
      </c>
      <c r="G590" t="s">
        <v>1348</v>
      </c>
      <c r="H590">
        <v>31</v>
      </c>
    </row>
    <row r="591" spans="6:8" x14ac:dyDescent="0.3">
      <c r="F591" t="s">
        <v>8219</v>
      </c>
      <c r="G591" t="s">
        <v>338</v>
      </c>
      <c r="H591">
        <v>31</v>
      </c>
    </row>
    <row r="592" spans="6:8" x14ac:dyDescent="0.3">
      <c r="F592" t="s">
        <v>8219</v>
      </c>
      <c r="G592" t="s">
        <v>3675</v>
      </c>
      <c r="H592">
        <v>31</v>
      </c>
    </row>
    <row r="593" spans="6:8" x14ac:dyDescent="0.3">
      <c r="F593" t="s">
        <v>8219</v>
      </c>
      <c r="G593" t="s">
        <v>3609</v>
      </c>
      <c r="H593">
        <v>31</v>
      </c>
    </row>
    <row r="594" spans="6:8" x14ac:dyDescent="0.3">
      <c r="F594" t="s">
        <v>8219</v>
      </c>
      <c r="G594" t="s">
        <v>3310</v>
      </c>
      <c r="H594">
        <v>31</v>
      </c>
    </row>
    <row r="595" spans="6:8" x14ac:dyDescent="0.3">
      <c r="F595" t="s">
        <v>8219</v>
      </c>
      <c r="G595" t="s">
        <v>3561</v>
      </c>
      <c r="H595">
        <v>31</v>
      </c>
    </row>
    <row r="596" spans="6:8" x14ac:dyDescent="0.3">
      <c r="F596" t="s">
        <v>8219</v>
      </c>
      <c r="G596" t="s">
        <v>3687</v>
      </c>
      <c r="H596">
        <v>31</v>
      </c>
    </row>
    <row r="597" spans="6:8" x14ac:dyDescent="0.3">
      <c r="F597" t="s">
        <v>8219</v>
      </c>
      <c r="G597" t="s">
        <v>1884</v>
      </c>
      <c r="H597">
        <v>32</v>
      </c>
    </row>
    <row r="598" spans="6:8" x14ac:dyDescent="0.3">
      <c r="F598" t="s">
        <v>8219</v>
      </c>
      <c r="G598" t="s">
        <v>831</v>
      </c>
      <c r="H598">
        <v>32</v>
      </c>
    </row>
    <row r="599" spans="6:8" x14ac:dyDescent="0.3">
      <c r="F599" t="s">
        <v>8219</v>
      </c>
      <c r="G599" t="s">
        <v>794</v>
      </c>
      <c r="H599">
        <v>32</v>
      </c>
    </row>
    <row r="600" spans="6:8" x14ac:dyDescent="0.3">
      <c r="F600" t="s">
        <v>8219</v>
      </c>
      <c r="G600" t="s">
        <v>73</v>
      </c>
      <c r="H600">
        <v>32</v>
      </c>
    </row>
    <row r="601" spans="6:8" x14ac:dyDescent="0.3">
      <c r="F601" t="s">
        <v>8219</v>
      </c>
      <c r="G601" t="s">
        <v>3836</v>
      </c>
      <c r="H601">
        <v>32</v>
      </c>
    </row>
    <row r="602" spans="6:8" x14ac:dyDescent="0.3">
      <c r="F602" t="s">
        <v>8219</v>
      </c>
      <c r="G602" t="s">
        <v>1664</v>
      </c>
      <c r="H602">
        <v>32</v>
      </c>
    </row>
    <row r="603" spans="6:8" x14ac:dyDescent="0.3">
      <c r="F603" t="s">
        <v>8219</v>
      </c>
      <c r="G603" t="s">
        <v>3037</v>
      </c>
      <c r="H603">
        <v>32</v>
      </c>
    </row>
    <row r="604" spans="6:8" x14ac:dyDescent="0.3">
      <c r="F604" t="s">
        <v>8219</v>
      </c>
      <c r="G604" t="s">
        <v>2167</v>
      </c>
      <c r="H604">
        <v>32</v>
      </c>
    </row>
    <row r="605" spans="6:8" x14ac:dyDescent="0.3">
      <c r="F605" t="s">
        <v>8219</v>
      </c>
      <c r="G605" t="s">
        <v>2938</v>
      </c>
      <c r="H605">
        <v>32</v>
      </c>
    </row>
    <row r="606" spans="6:8" x14ac:dyDescent="0.3">
      <c r="F606" t="s">
        <v>8219</v>
      </c>
      <c r="G606" t="s">
        <v>2929</v>
      </c>
      <c r="H606">
        <v>32</v>
      </c>
    </row>
    <row r="607" spans="6:8" x14ac:dyDescent="0.3">
      <c r="F607" t="s">
        <v>8219</v>
      </c>
      <c r="G607" t="s">
        <v>3318</v>
      </c>
      <c r="H607">
        <v>32</v>
      </c>
    </row>
    <row r="608" spans="6:8" x14ac:dyDescent="0.3">
      <c r="F608" t="s">
        <v>8219</v>
      </c>
      <c r="G608" t="s">
        <v>1635</v>
      </c>
      <c r="H608">
        <v>32</v>
      </c>
    </row>
    <row r="609" spans="6:8" x14ac:dyDescent="0.3">
      <c r="F609" t="s">
        <v>8219</v>
      </c>
      <c r="G609" t="s">
        <v>1300</v>
      </c>
      <c r="H609">
        <v>32</v>
      </c>
    </row>
    <row r="610" spans="6:8" x14ac:dyDescent="0.3">
      <c r="F610" t="s">
        <v>8219</v>
      </c>
      <c r="G610" t="s">
        <v>2099</v>
      </c>
      <c r="H610">
        <v>32</v>
      </c>
    </row>
    <row r="611" spans="6:8" x14ac:dyDescent="0.3">
      <c r="F611" t="s">
        <v>8219</v>
      </c>
      <c r="G611" t="s">
        <v>1603</v>
      </c>
      <c r="H611">
        <v>32</v>
      </c>
    </row>
    <row r="612" spans="6:8" x14ac:dyDescent="0.3">
      <c r="F612" t="s">
        <v>8219</v>
      </c>
      <c r="G612" t="s">
        <v>1651</v>
      </c>
      <c r="H612">
        <v>32</v>
      </c>
    </row>
    <row r="613" spans="6:8" x14ac:dyDescent="0.3">
      <c r="F613" t="s">
        <v>8219</v>
      </c>
      <c r="G613" t="s">
        <v>3540</v>
      </c>
      <c r="H613">
        <v>32</v>
      </c>
    </row>
    <row r="614" spans="6:8" x14ac:dyDescent="0.3">
      <c r="F614" t="s">
        <v>8219</v>
      </c>
      <c r="G614" t="s">
        <v>1207</v>
      </c>
      <c r="H614">
        <v>32</v>
      </c>
    </row>
    <row r="615" spans="6:8" x14ac:dyDescent="0.3">
      <c r="F615" t="s">
        <v>8219</v>
      </c>
      <c r="G615" t="s">
        <v>2280</v>
      </c>
      <c r="H615">
        <v>32</v>
      </c>
    </row>
    <row r="616" spans="6:8" x14ac:dyDescent="0.3">
      <c r="F616" t="s">
        <v>8219</v>
      </c>
      <c r="G616" t="s">
        <v>61</v>
      </c>
      <c r="H616">
        <v>33</v>
      </c>
    </row>
    <row r="617" spans="6:8" x14ac:dyDescent="0.3">
      <c r="F617" t="s">
        <v>8219</v>
      </c>
      <c r="G617" t="s">
        <v>2216</v>
      </c>
      <c r="H617">
        <v>33</v>
      </c>
    </row>
    <row r="618" spans="6:8" x14ac:dyDescent="0.3">
      <c r="F618" t="s">
        <v>8219</v>
      </c>
      <c r="G618" t="s">
        <v>2526</v>
      </c>
      <c r="H618">
        <v>33</v>
      </c>
    </row>
    <row r="619" spans="6:8" x14ac:dyDescent="0.3">
      <c r="F619" t="s">
        <v>8219</v>
      </c>
      <c r="G619" t="s">
        <v>2817</v>
      </c>
      <c r="H619">
        <v>33</v>
      </c>
    </row>
    <row r="620" spans="6:8" x14ac:dyDescent="0.3">
      <c r="F620" t="s">
        <v>8219</v>
      </c>
      <c r="G620" t="s">
        <v>3596</v>
      </c>
      <c r="H620">
        <v>33</v>
      </c>
    </row>
    <row r="621" spans="6:8" x14ac:dyDescent="0.3">
      <c r="F621" t="s">
        <v>8219</v>
      </c>
      <c r="G621" t="s">
        <v>3650</v>
      </c>
      <c r="H621">
        <v>33</v>
      </c>
    </row>
    <row r="622" spans="6:8" x14ac:dyDescent="0.3">
      <c r="F622" t="s">
        <v>8219</v>
      </c>
      <c r="G622" t="s">
        <v>3517</v>
      </c>
      <c r="H622">
        <v>33</v>
      </c>
    </row>
    <row r="623" spans="6:8" x14ac:dyDescent="0.3">
      <c r="F623" t="s">
        <v>8219</v>
      </c>
      <c r="G623" t="s">
        <v>2973</v>
      </c>
      <c r="H623">
        <v>33</v>
      </c>
    </row>
    <row r="624" spans="6:8" x14ac:dyDescent="0.3">
      <c r="F624" t="s">
        <v>8219</v>
      </c>
      <c r="G624" t="s">
        <v>824</v>
      </c>
      <c r="H624">
        <v>33</v>
      </c>
    </row>
    <row r="625" spans="6:8" x14ac:dyDescent="0.3">
      <c r="F625" t="s">
        <v>8219</v>
      </c>
      <c r="G625" t="s">
        <v>1299</v>
      </c>
      <c r="H625">
        <v>33</v>
      </c>
    </row>
    <row r="626" spans="6:8" x14ac:dyDescent="0.3">
      <c r="F626" t="s">
        <v>8219</v>
      </c>
      <c r="G626" t="s">
        <v>813</v>
      </c>
      <c r="H626">
        <v>33</v>
      </c>
    </row>
    <row r="627" spans="6:8" x14ac:dyDescent="0.3">
      <c r="F627" t="s">
        <v>8219</v>
      </c>
      <c r="G627" t="s">
        <v>1192</v>
      </c>
      <c r="H627">
        <v>33</v>
      </c>
    </row>
    <row r="628" spans="6:8" x14ac:dyDescent="0.3">
      <c r="F628" t="s">
        <v>8219</v>
      </c>
      <c r="G628" t="s">
        <v>1830</v>
      </c>
      <c r="H628">
        <v>33</v>
      </c>
    </row>
    <row r="629" spans="6:8" x14ac:dyDescent="0.3">
      <c r="F629" t="s">
        <v>8219</v>
      </c>
      <c r="G629" t="s">
        <v>2940</v>
      </c>
      <c r="H629">
        <v>33</v>
      </c>
    </row>
    <row r="630" spans="6:8" x14ac:dyDescent="0.3">
      <c r="F630" t="s">
        <v>8219</v>
      </c>
      <c r="G630" t="s">
        <v>3327</v>
      </c>
      <c r="H630">
        <v>33</v>
      </c>
    </row>
    <row r="631" spans="6:8" x14ac:dyDescent="0.3">
      <c r="F631" t="s">
        <v>8219</v>
      </c>
      <c r="G631" t="s">
        <v>1508</v>
      </c>
      <c r="H631">
        <v>33</v>
      </c>
    </row>
    <row r="632" spans="6:8" x14ac:dyDescent="0.3">
      <c r="F632" t="s">
        <v>8219</v>
      </c>
      <c r="G632" t="s">
        <v>3472</v>
      </c>
      <c r="H632">
        <v>33</v>
      </c>
    </row>
    <row r="633" spans="6:8" x14ac:dyDescent="0.3">
      <c r="F633" t="s">
        <v>8219</v>
      </c>
      <c r="G633" t="s">
        <v>3769</v>
      </c>
      <c r="H633">
        <v>33</v>
      </c>
    </row>
    <row r="634" spans="6:8" x14ac:dyDescent="0.3">
      <c r="F634" t="s">
        <v>8219</v>
      </c>
      <c r="G634" t="s">
        <v>1824</v>
      </c>
      <c r="H634">
        <v>33</v>
      </c>
    </row>
    <row r="635" spans="6:8" x14ac:dyDescent="0.3">
      <c r="F635" t="s">
        <v>8219</v>
      </c>
      <c r="G635" t="s">
        <v>3508</v>
      </c>
      <c r="H635">
        <v>33</v>
      </c>
    </row>
    <row r="636" spans="6:8" x14ac:dyDescent="0.3">
      <c r="F636" t="s">
        <v>8219</v>
      </c>
      <c r="G636" t="s">
        <v>3724</v>
      </c>
      <c r="H636">
        <v>33</v>
      </c>
    </row>
    <row r="637" spans="6:8" x14ac:dyDescent="0.3">
      <c r="F637" t="s">
        <v>8219</v>
      </c>
      <c r="G637" t="s">
        <v>3692</v>
      </c>
      <c r="H637">
        <v>33</v>
      </c>
    </row>
    <row r="638" spans="6:8" x14ac:dyDescent="0.3">
      <c r="F638" t="s">
        <v>8219</v>
      </c>
      <c r="G638" t="s">
        <v>1925</v>
      </c>
      <c r="H638">
        <v>33</v>
      </c>
    </row>
    <row r="639" spans="6:8" x14ac:dyDescent="0.3">
      <c r="F639" t="s">
        <v>8219</v>
      </c>
      <c r="G639" t="s">
        <v>1961</v>
      </c>
      <c r="H639">
        <v>33</v>
      </c>
    </row>
    <row r="640" spans="6:8" x14ac:dyDescent="0.3">
      <c r="F640" t="s">
        <v>8219</v>
      </c>
      <c r="G640" t="s">
        <v>3151</v>
      </c>
      <c r="H640">
        <v>34</v>
      </c>
    </row>
    <row r="641" spans="6:8" x14ac:dyDescent="0.3">
      <c r="F641" t="s">
        <v>8219</v>
      </c>
      <c r="G641" t="s">
        <v>2207</v>
      </c>
      <c r="H641">
        <v>34</v>
      </c>
    </row>
    <row r="642" spans="6:8" x14ac:dyDescent="0.3">
      <c r="F642" t="s">
        <v>8219</v>
      </c>
      <c r="G642" t="s">
        <v>1265</v>
      </c>
      <c r="H642">
        <v>34</v>
      </c>
    </row>
    <row r="643" spans="6:8" x14ac:dyDescent="0.3">
      <c r="F643" t="s">
        <v>8219</v>
      </c>
      <c r="G643" t="s">
        <v>1743</v>
      </c>
      <c r="H643">
        <v>34</v>
      </c>
    </row>
    <row r="644" spans="6:8" x14ac:dyDescent="0.3">
      <c r="F644" t="s">
        <v>8219</v>
      </c>
      <c r="G644" t="s">
        <v>521</v>
      </c>
      <c r="H644">
        <v>34</v>
      </c>
    </row>
    <row r="645" spans="6:8" x14ac:dyDescent="0.3">
      <c r="F645" t="s">
        <v>8219</v>
      </c>
      <c r="G645" t="s">
        <v>3337</v>
      </c>
      <c r="H645">
        <v>34</v>
      </c>
    </row>
    <row r="646" spans="6:8" x14ac:dyDescent="0.3">
      <c r="F646" t="s">
        <v>8219</v>
      </c>
      <c r="G646" t="s">
        <v>3811</v>
      </c>
      <c r="H646">
        <v>34</v>
      </c>
    </row>
    <row r="647" spans="6:8" x14ac:dyDescent="0.3">
      <c r="F647" t="s">
        <v>8219</v>
      </c>
      <c r="G647" t="s">
        <v>328</v>
      </c>
      <c r="H647">
        <v>34</v>
      </c>
    </row>
    <row r="648" spans="6:8" x14ac:dyDescent="0.3">
      <c r="F648" t="s">
        <v>8219</v>
      </c>
      <c r="G648" t="s">
        <v>2556</v>
      </c>
      <c r="H648">
        <v>34</v>
      </c>
    </row>
    <row r="649" spans="6:8" x14ac:dyDescent="0.3">
      <c r="F649" t="s">
        <v>8219</v>
      </c>
      <c r="G649" t="s">
        <v>789</v>
      </c>
      <c r="H649">
        <v>34</v>
      </c>
    </row>
    <row r="650" spans="6:8" x14ac:dyDescent="0.3">
      <c r="F650" t="s">
        <v>8219</v>
      </c>
      <c r="G650" t="s">
        <v>3525</v>
      </c>
      <c r="H650">
        <v>34</v>
      </c>
    </row>
    <row r="651" spans="6:8" x14ac:dyDescent="0.3">
      <c r="F651" t="s">
        <v>8219</v>
      </c>
      <c r="G651" t="s">
        <v>98</v>
      </c>
      <c r="H651">
        <v>34</v>
      </c>
    </row>
    <row r="652" spans="6:8" x14ac:dyDescent="0.3">
      <c r="F652" t="s">
        <v>8219</v>
      </c>
      <c r="G652" t="s">
        <v>1929</v>
      </c>
      <c r="H652">
        <v>34</v>
      </c>
    </row>
    <row r="653" spans="6:8" x14ac:dyDescent="0.3">
      <c r="F653" t="s">
        <v>8219</v>
      </c>
      <c r="G653" t="s">
        <v>3677</v>
      </c>
      <c r="H653">
        <v>34</v>
      </c>
    </row>
    <row r="654" spans="6:8" x14ac:dyDescent="0.3">
      <c r="F654" t="s">
        <v>8219</v>
      </c>
      <c r="G654" t="s">
        <v>3521</v>
      </c>
      <c r="H654">
        <v>34</v>
      </c>
    </row>
    <row r="655" spans="6:8" x14ac:dyDescent="0.3">
      <c r="F655" t="s">
        <v>8219</v>
      </c>
      <c r="G655" t="s">
        <v>1390</v>
      </c>
      <c r="H655">
        <v>34</v>
      </c>
    </row>
    <row r="656" spans="6:8" x14ac:dyDescent="0.3">
      <c r="F656" t="s">
        <v>8219</v>
      </c>
      <c r="G656" t="s">
        <v>3240</v>
      </c>
      <c r="H656">
        <v>34</v>
      </c>
    </row>
    <row r="657" spans="6:8" x14ac:dyDescent="0.3">
      <c r="F657" t="s">
        <v>8219</v>
      </c>
      <c r="G657" t="s">
        <v>2936</v>
      </c>
      <c r="H657">
        <v>34</v>
      </c>
    </row>
    <row r="658" spans="6:8" x14ac:dyDescent="0.3">
      <c r="F658" t="s">
        <v>8219</v>
      </c>
      <c r="G658" t="s">
        <v>3419</v>
      </c>
      <c r="H658">
        <v>34</v>
      </c>
    </row>
    <row r="659" spans="6:8" x14ac:dyDescent="0.3">
      <c r="F659" t="s">
        <v>8219</v>
      </c>
      <c r="G659" t="s">
        <v>1655</v>
      </c>
      <c r="H659">
        <v>34</v>
      </c>
    </row>
    <row r="660" spans="6:8" x14ac:dyDescent="0.3">
      <c r="F660" t="s">
        <v>8219</v>
      </c>
      <c r="G660" t="s">
        <v>2296</v>
      </c>
      <c r="H660">
        <v>34</v>
      </c>
    </row>
    <row r="661" spans="6:8" x14ac:dyDescent="0.3">
      <c r="F661" t="s">
        <v>8219</v>
      </c>
      <c r="G661" t="s">
        <v>3621</v>
      </c>
      <c r="H661">
        <v>34</v>
      </c>
    </row>
    <row r="662" spans="6:8" x14ac:dyDescent="0.3">
      <c r="F662" t="s">
        <v>8219</v>
      </c>
      <c r="G662" t="s">
        <v>1401</v>
      </c>
      <c r="H662">
        <v>34</v>
      </c>
    </row>
    <row r="663" spans="6:8" x14ac:dyDescent="0.3">
      <c r="F663" t="s">
        <v>8219</v>
      </c>
      <c r="G663" t="s">
        <v>1676</v>
      </c>
      <c r="H663">
        <v>34</v>
      </c>
    </row>
    <row r="664" spans="6:8" x14ac:dyDescent="0.3">
      <c r="F664" t="s">
        <v>8219</v>
      </c>
      <c r="G664" t="s">
        <v>3287</v>
      </c>
      <c r="H664">
        <v>34</v>
      </c>
    </row>
    <row r="665" spans="6:8" x14ac:dyDescent="0.3">
      <c r="F665" t="s">
        <v>8219</v>
      </c>
      <c r="G665" t="s">
        <v>3278</v>
      </c>
      <c r="H665">
        <v>34</v>
      </c>
    </row>
    <row r="666" spans="6:8" x14ac:dyDescent="0.3">
      <c r="F666" t="s">
        <v>8219</v>
      </c>
      <c r="G666" t="s">
        <v>727</v>
      </c>
      <c r="H666">
        <v>35</v>
      </c>
    </row>
    <row r="667" spans="6:8" x14ac:dyDescent="0.3">
      <c r="F667" t="s">
        <v>8219</v>
      </c>
      <c r="G667" t="s">
        <v>2087</v>
      </c>
      <c r="H667">
        <v>35</v>
      </c>
    </row>
    <row r="668" spans="6:8" x14ac:dyDescent="0.3">
      <c r="F668" t="s">
        <v>8219</v>
      </c>
      <c r="G668" t="s">
        <v>2062</v>
      </c>
      <c r="H668">
        <v>35</v>
      </c>
    </row>
    <row r="669" spans="6:8" x14ac:dyDescent="0.3">
      <c r="F669" t="s">
        <v>8219</v>
      </c>
      <c r="G669" t="s">
        <v>3591</v>
      </c>
      <c r="H669">
        <v>35</v>
      </c>
    </row>
    <row r="670" spans="6:8" x14ac:dyDescent="0.3">
      <c r="F670" t="s">
        <v>8219</v>
      </c>
      <c r="G670" t="s">
        <v>3216</v>
      </c>
      <c r="H670">
        <v>35</v>
      </c>
    </row>
    <row r="671" spans="6:8" x14ac:dyDescent="0.3">
      <c r="F671" t="s">
        <v>8219</v>
      </c>
      <c r="G671" t="s">
        <v>4</v>
      </c>
      <c r="H671">
        <v>35</v>
      </c>
    </row>
    <row r="672" spans="6:8" x14ac:dyDescent="0.3">
      <c r="F672" t="s">
        <v>8219</v>
      </c>
      <c r="G672" t="s">
        <v>80</v>
      </c>
      <c r="H672">
        <v>35</v>
      </c>
    </row>
    <row r="673" spans="6:8" x14ac:dyDescent="0.3">
      <c r="F673" t="s">
        <v>8219</v>
      </c>
      <c r="G673" t="s">
        <v>3498</v>
      </c>
      <c r="H673">
        <v>35</v>
      </c>
    </row>
    <row r="674" spans="6:8" x14ac:dyDescent="0.3">
      <c r="F674" t="s">
        <v>8219</v>
      </c>
      <c r="G674" t="s">
        <v>784</v>
      </c>
      <c r="H674">
        <v>35</v>
      </c>
    </row>
    <row r="675" spans="6:8" x14ac:dyDescent="0.3">
      <c r="F675" t="s">
        <v>8219</v>
      </c>
      <c r="G675" t="s">
        <v>103</v>
      </c>
      <c r="H675">
        <v>35</v>
      </c>
    </row>
    <row r="676" spans="6:8" x14ac:dyDescent="0.3">
      <c r="F676" t="s">
        <v>8219</v>
      </c>
      <c r="G676" t="s">
        <v>116</v>
      </c>
      <c r="H676">
        <v>35</v>
      </c>
    </row>
    <row r="677" spans="6:8" x14ac:dyDescent="0.3">
      <c r="F677" t="s">
        <v>8219</v>
      </c>
      <c r="G677" t="s">
        <v>3386</v>
      </c>
      <c r="H677">
        <v>35</v>
      </c>
    </row>
    <row r="678" spans="6:8" x14ac:dyDescent="0.3">
      <c r="F678" t="s">
        <v>8219</v>
      </c>
      <c r="G678" t="s">
        <v>2821</v>
      </c>
      <c r="H678">
        <v>35</v>
      </c>
    </row>
    <row r="679" spans="6:8" x14ac:dyDescent="0.3">
      <c r="F679" t="s">
        <v>8219</v>
      </c>
      <c r="G679" t="s">
        <v>3702</v>
      </c>
      <c r="H679">
        <v>35</v>
      </c>
    </row>
    <row r="680" spans="6:8" x14ac:dyDescent="0.3">
      <c r="F680" t="s">
        <v>8219</v>
      </c>
      <c r="G680" t="s">
        <v>3719</v>
      </c>
      <c r="H680">
        <v>35</v>
      </c>
    </row>
    <row r="681" spans="6:8" x14ac:dyDescent="0.3">
      <c r="F681" t="s">
        <v>8219</v>
      </c>
      <c r="G681" t="s">
        <v>2555</v>
      </c>
      <c r="H681">
        <v>35</v>
      </c>
    </row>
    <row r="682" spans="6:8" x14ac:dyDescent="0.3">
      <c r="F682" t="s">
        <v>8219</v>
      </c>
      <c r="G682" t="s">
        <v>2833</v>
      </c>
      <c r="H682">
        <v>35</v>
      </c>
    </row>
    <row r="683" spans="6:8" x14ac:dyDescent="0.3">
      <c r="F683" t="s">
        <v>8219</v>
      </c>
      <c r="G683" t="s">
        <v>407</v>
      </c>
      <c r="H683">
        <v>35</v>
      </c>
    </row>
    <row r="684" spans="6:8" x14ac:dyDescent="0.3">
      <c r="F684" t="s">
        <v>8219</v>
      </c>
      <c r="G684" t="s">
        <v>1754</v>
      </c>
      <c r="H684">
        <v>35</v>
      </c>
    </row>
    <row r="685" spans="6:8" x14ac:dyDescent="0.3">
      <c r="F685" t="s">
        <v>8219</v>
      </c>
      <c r="G685" t="s">
        <v>3491</v>
      </c>
      <c r="H685">
        <v>35</v>
      </c>
    </row>
    <row r="686" spans="6:8" x14ac:dyDescent="0.3">
      <c r="F686" t="s">
        <v>8219</v>
      </c>
      <c r="G686" t="s">
        <v>3706</v>
      </c>
      <c r="H686">
        <v>35</v>
      </c>
    </row>
    <row r="687" spans="6:8" x14ac:dyDescent="0.3">
      <c r="F687" t="s">
        <v>8219</v>
      </c>
      <c r="G687" t="s">
        <v>3303</v>
      </c>
      <c r="H687">
        <v>35</v>
      </c>
    </row>
    <row r="688" spans="6:8" x14ac:dyDescent="0.3">
      <c r="F688" t="s">
        <v>8219</v>
      </c>
      <c r="G688" t="s">
        <v>2118</v>
      </c>
      <c r="H688">
        <v>35</v>
      </c>
    </row>
    <row r="689" spans="6:8" x14ac:dyDescent="0.3">
      <c r="F689" t="s">
        <v>8219</v>
      </c>
      <c r="G689" t="s">
        <v>3658</v>
      </c>
      <c r="H689">
        <v>36</v>
      </c>
    </row>
    <row r="690" spans="6:8" x14ac:dyDescent="0.3">
      <c r="F690" t="s">
        <v>8219</v>
      </c>
      <c r="G690" t="s">
        <v>3436</v>
      </c>
      <c r="H690">
        <v>36</v>
      </c>
    </row>
    <row r="691" spans="6:8" x14ac:dyDescent="0.3">
      <c r="F691" t="s">
        <v>8219</v>
      </c>
      <c r="G691" t="s">
        <v>3464</v>
      </c>
      <c r="H691">
        <v>36</v>
      </c>
    </row>
    <row r="692" spans="6:8" x14ac:dyDescent="0.3">
      <c r="F692" t="s">
        <v>8219</v>
      </c>
      <c r="G692" t="s">
        <v>3458</v>
      </c>
      <c r="H692">
        <v>36</v>
      </c>
    </row>
    <row r="693" spans="6:8" x14ac:dyDescent="0.3">
      <c r="F693" t="s">
        <v>8219</v>
      </c>
      <c r="G693" t="s">
        <v>2557</v>
      </c>
      <c r="H693">
        <v>36</v>
      </c>
    </row>
    <row r="694" spans="6:8" x14ac:dyDescent="0.3">
      <c r="F694" t="s">
        <v>8219</v>
      </c>
      <c r="G694" t="s">
        <v>311</v>
      </c>
      <c r="H694">
        <v>36</v>
      </c>
    </row>
    <row r="695" spans="6:8" x14ac:dyDescent="0.3">
      <c r="F695" t="s">
        <v>8219</v>
      </c>
      <c r="G695" t="s">
        <v>2471</v>
      </c>
      <c r="H695">
        <v>36</v>
      </c>
    </row>
    <row r="696" spans="6:8" x14ac:dyDescent="0.3">
      <c r="F696" t="s">
        <v>8219</v>
      </c>
      <c r="G696" t="s">
        <v>3775</v>
      </c>
      <c r="H696">
        <v>36</v>
      </c>
    </row>
    <row r="697" spans="6:8" x14ac:dyDescent="0.3">
      <c r="F697" t="s">
        <v>8219</v>
      </c>
      <c r="G697" t="s">
        <v>3593</v>
      </c>
      <c r="H697">
        <v>36</v>
      </c>
    </row>
    <row r="698" spans="6:8" x14ac:dyDescent="0.3">
      <c r="F698" t="s">
        <v>8219</v>
      </c>
      <c r="G698" t="s">
        <v>19</v>
      </c>
      <c r="H698">
        <v>36</v>
      </c>
    </row>
    <row r="699" spans="6:8" x14ac:dyDescent="0.3">
      <c r="F699" t="s">
        <v>8219</v>
      </c>
      <c r="G699" t="s">
        <v>70</v>
      </c>
      <c r="H699">
        <v>36</v>
      </c>
    </row>
    <row r="700" spans="6:8" x14ac:dyDescent="0.3">
      <c r="F700" t="s">
        <v>8219</v>
      </c>
      <c r="G700" t="s">
        <v>3016</v>
      </c>
      <c r="H700">
        <v>36</v>
      </c>
    </row>
    <row r="701" spans="6:8" x14ac:dyDescent="0.3">
      <c r="F701" t="s">
        <v>8219</v>
      </c>
      <c r="G701" t="s">
        <v>1661</v>
      </c>
      <c r="H701">
        <v>36</v>
      </c>
    </row>
    <row r="702" spans="6:8" x14ac:dyDescent="0.3">
      <c r="F702" t="s">
        <v>8219</v>
      </c>
      <c r="G702" t="s">
        <v>267</v>
      </c>
      <c r="H702">
        <v>36</v>
      </c>
    </row>
    <row r="703" spans="6:8" x14ac:dyDescent="0.3">
      <c r="F703" t="s">
        <v>8219</v>
      </c>
      <c r="G703" t="s">
        <v>2116</v>
      </c>
      <c r="H703">
        <v>36</v>
      </c>
    </row>
    <row r="704" spans="6:8" x14ac:dyDescent="0.3">
      <c r="F704" t="s">
        <v>8219</v>
      </c>
      <c r="G704" t="s">
        <v>3230</v>
      </c>
      <c r="H704">
        <v>37</v>
      </c>
    </row>
    <row r="705" spans="6:8" x14ac:dyDescent="0.3">
      <c r="F705" t="s">
        <v>8219</v>
      </c>
      <c r="G705" t="s">
        <v>3435</v>
      </c>
      <c r="H705">
        <v>37</v>
      </c>
    </row>
    <row r="706" spans="6:8" x14ac:dyDescent="0.3">
      <c r="F706" t="s">
        <v>8219</v>
      </c>
      <c r="G706" t="s">
        <v>3813</v>
      </c>
      <c r="H706">
        <v>37</v>
      </c>
    </row>
    <row r="707" spans="6:8" x14ac:dyDescent="0.3">
      <c r="F707" t="s">
        <v>8219</v>
      </c>
      <c r="G707" t="s">
        <v>2731</v>
      </c>
      <c r="H707">
        <v>37</v>
      </c>
    </row>
    <row r="708" spans="6:8" x14ac:dyDescent="0.3">
      <c r="F708" t="s">
        <v>8219</v>
      </c>
      <c r="G708" t="s">
        <v>3228</v>
      </c>
      <c r="H708">
        <v>37</v>
      </c>
    </row>
    <row r="709" spans="6:8" x14ac:dyDescent="0.3">
      <c r="F709" t="s">
        <v>8219</v>
      </c>
      <c r="G709" t="s">
        <v>3577</v>
      </c>
      <c r="H709">
        <v>37</v>
      </c>
    </row>
    <row r="710" spans="6:8" x14ac:dyDescent="0.3">
      <c r="F710" t="s">
        <v>8219</v>
      </c>
      <c r="G710" t="s">
        <v>3042</v>
      </c>
      <c r="H710">
        <v>37</v>
      </c>
    </row>
    <row r="711" spans="6:8" x14ac:dyDescent="0.3">
      <c r="F711" t="s">
        <v>8219</v>
      </c>
      <c r="G711" t="s">
        <v>2105</v>
      </c>
      <c r="H711">
        <v>37</v>
      </c>
    </row>
    <row r="712" spans="6:8" x14ac:dyDescent="0.3">
      <c r="F712" t="s">
        <v>8219</v>
      </c>
      <c r="G712" t="s">
        <v>121</v>
      </c>
      <c r="H712">
        <v>37</v>
      </c>
    </row>
    <row r="713" spans="6:8" x14ac:dyDescent="0.3">
      <c r="F713" t="s">
        <v>8219</v>
      </c>
      <c r="G713" t="s">
        <v>2548</v>
      </c>
      <c r="H713">
        <v>37</v>
      </c>
    </row>
    <row r="714" spans="6:8" x14ac:dyDescent="0.3">
      <c r="F714" t="s">
        <v>8219</v>
      </c>
      <c r="G714" t="s">
        <v>3451</v>
      </c>
      <c r="H714">
        <v>37</v>
      </c>
    </row>
    <row r="715" spans="6:8" x14ac:dyDescent="0.3">
      <c r="F715" t="s">
        <v>8219</v>
      </c>
      <c r="G715" t="s">
        <v>2934</v>
      </c>
      <c r="H715">
        <v>37</v>
      </c>
    </row>
    <row r="716" spans="6:8" x14ac:dyDescent="0.3">
      <c r="F716" t="s">
        <v>8219</v>
      </c>
      <c r="G716" t="s">
        <v>1622</v>
      </c>
      <c r="H716">
        <v>37</v>
      </c>
    </row>
    <row r="717" spans="6:8" x14ac:dyDescent="0.3">
      <c r="F717" t="s">
        <v>8219</v>
      </c>
      <c r="G717" t="s">
        <v>2549</v>
      </c>
      <c r="H717">
        <v>37</v>
      </c>
    </row>
    <row r="718" spans="6:8" x14ac:dyDescent="0.3">
      <c r="F718" t="s">
        <v>8219</v>
      </c>
      <c r="G718" t="s">
        <v>1636</v>
      </c>
      <c r="H718">
        <v>37</v>
      </c>
    </row>
    <row r="719" spans="6:8" x14ac:dyDescent="0.3">
      <c r="F719" t="s">
        <v>8219</v>
      </c>
      <c r="G719" t="s">
        <v>1644</v>
      </c>
      <c r="H719">
        <v>37</v>
      </c>
    </row>
    <row r="720" spans="6:8" x14ac:dyDescent="0.3">
      <c r="F720" t="s">
        <v>8219</v>
      </c>
      <c r="G720" t="s">
        <v>3527</v>
      </c>
      <c r="H720">
        <v>37</v>
      </c>
    </row>
    <row r="721" spans="6:8" x14ac:dyDescent="0.3">
      <c r="F721" t="s">
        <v>8219</v>
      </c>
      <c r="G721" t="s">
        <v>2111</v>
      </c>
      <c r="H721">
        <v>38</v>
      </c>
    </row>
    <row r="722" spans="6:8" x14ac:dyDescent="0.3">
      <c r="F722" t="s">
        <v>8219</v>
      </c>
      <c r="G722" t="s">
        <v>3806</v>
      </c>
      <c r="H722">
        <v>38</v>
      </c>
    </row>
    <row r="723" spans="6:8" x14ac:dyDescent="0.3">
      <c r="F723" t="s">
        <v>8219</v>
      </c>
      <c r="G723" t="s">
        <v>1827</v>
      </c>
      <c r="H723">
        <v>38</v>
      </c>
    </row>
    <row r="724" spans="6:8" x14ac:dyDescent="0.3">
      <c r="F724" t="s">
        <v>8219</v>
      </c>
      <c r="G724" t="s">
        <v>2098</v>
      </c>
      <c r="H724">
        <v>38</v>
      </c>
    </row>
    <row r="725" spans="6:8" x14ac:dyDescent="0.3">
      <c r="F725" t="s">
        <v>8219</v>
      </c>
      <c r="G725" t="s">
        <v>3768</v>
      </c>
      <c r="H725">
        <v>38</v>
      </c>
    </row>
    <row r="726" spans="6:8" x14ac:dyDescent="0.3">
      <c r="F726" t="s">
        <v>8219</v>
      </c>
      <c r="G726" t="s">
        <v>2487</v>
      </c>
      <c r="H726">
        <v>38</v>
      </c>
    </row>
    <row r="727" spans="6:8" x14ac:dyDescent="0.3">
      <c r="F727" t="s">
        <v>8219</v>
      </c>
      <c r="G727" t="s">
        <v>1848</v>
      </c>
      <c r="H727">
        <v>38</v>
      </c>
    </row>
    <row r="728" spans="6:8" x14ac:dyDescent="0.3">
      <c r="F728" t="s">
        <v>8219</v>
      </c>
      <c r="G728" t="s">
        <v>3651</v>
      </c>
      <c r="H728">
        <v>38</v>
      </c>
    </row>
    <row r="729" spans="6:8" x14ac:dyDescent="0.3">
      <c r="F729" t="s">
        <v>8219</v>
      </c>
      <c r="G729" t="s">
        <v>3663</v>
      </c>
      <c r="H729">
        <v>38</v>
      </c>
    </row>
    <row r="730" spans="6:8" x14ac:dyDescent="0.3">
      <c r="F730" t="s">
        <v>8219</v>
      </c>
      <c r="G730" t="s">
        <v>829</v>
      </c>
      <c r="H730">
        <v>38</v>
      </c>
    </row>
    <row r="731" spans="6:8" x14ac:dyDescent="0.3">
      <c r="F731" t="s">
        <v>8219</v>
      </c>
      <c r="G731" t="s">
        <v>3340</v>
      </c>
      <c r="H731">
        <v>38</v>
      </c>
    </row>
    <row r="732" spans="6:8" x14ac:dyDescent="0.3">
      <c r="F732" t="s">
        <v>8219</v>
      </c>
      <c r="G732" t="s">
        <v>1857</v>
      </c>
      <c r="H732">
        <v>38</v>
      </c>
    </row>
    <row r="733" spans="6:8" x14ac:dyDescent="0.3">
      <c r="F733" t="s">
        <v>8219</v>
      </c>
      <c r="G733" t="s">
        <v>2932</v>
      </c>
      <c r="H733">
        <v>38</v>
      </c>
    </row>
    <row r="734" spans="6:8" x14ac:dyDescent="0.3">
      <c r="F734" t="s">
        <v>8219</v>
      </c>
      <c r="G734" t="s">
        <v>3320</v>
      </c>
      <c r="H734">
        <v>38</v>
      </c>
    </row>
    <row r="735" spans="6:8" x14ac:dyDescent="0.3">
      <c r="F735" t="s">
        <v>8219</v>
      </c>
      <c r="G735" t="s">
        <v>3394</v>
      </c>
      <c r="H735">
        <v>38</v>
      </c>
    </row>
    <row r="736" spans="6:8" x14ac:dyDescent="0.3">
      <c r="F736" t="s">
        <v>8219</v>
      </c>
      <c r="G736" t="s">
        <v>2083</v>
      </c>
      <c r="H736">
        <v>38</v>
      </c>
    </row>
    <row r="737" spans="6:8" x14ac:dyDescent="0.3">
      <c r="F737" t="s">
        <v>8219</v>
      </c>
      <c r="G737" t="s">
        <v>2178</v>
      </c>
      <c r="H737">
        <v>38</v>
      </c>
    </row>
    <row r="738" spans="6:8" x14ac:dyDescent="0.3">
      <c r="F738" t="s">
        <v>8219</v>
      </c>
      <c r="G738" t="s">
        <v>50</v>
      </c>
      <c r="H738">
        <v>38</v>
      </c>
    </row>
    <row r="739" spans="6:8" x14ac:dyDescent="0.3">
      <c r="F739" t="s">
        <v>8219</v>
      </c>
      <c r="G739" t="s">
        <v>2787</v>
      </c>
      <c r="H739">
        <v>38</v>
      </c>
    </row>
    <row r="740" spans="6:8" x14ac:dyDescent="0.3">
      <c r="F740" t="s">
        <v>8219</v>
      </c>
      <c r="G740" t="s">
        <v>409</v>
      </c>
      <c r="H740">
        <v>38</v>
      </c>
    </row>
    <row r="741" spans="6:8" x14ac:dyDescent="0.3">
      <c r="F741" t="s">
        <v>8219</v>
      </c>
      <c r="G741" t="s">
        <v>1628</v>
      </c>
      <c r="H741">
        <v>38</v>
      </c>
    </row>
    <row r="742" spans="6:8" x14ac:dyDescent="0.3">
      <c r="F742" t="s">
        <v>8219</v>
      </c>
      <c r="G742" t="s">
        <v>2475</v>
      </c>
      <c r="H742">
        <v>38</v>
      </c>
    </row>
    <row r="743" spans="6:8" x14ac:dyDescent="0.3">
      <c r="F743" t="s">
        <v>8219</v>
      </c>
      <c r="G743" t="s">
        <v>3502</v>
      </c>
      <c r="H743">
        <v>38</v>
      </c>
    </row>
    <row r="744" spans="6:8" x14ac:dyDescent="0.3">
      <c r="F744" t="s">
        <v>8219</v>
      </c>
      <c r="G744" t="s">
        <v>804</v>
      </c>
      <c r="H744">
        <v>38</v>
      </c>
    </row>
    <row r="745" spans="6:8" x14ac:dyDescent="0.3">
      <c r="F745" t="s">
        <v>8219</v>
      </c>
      <c r="G745" t="s">
        <v>1922</v>
      </c>
      <c r="H745">
        <v>38</v>
      </c>
    </row>
    <row r="746" spans="6:8" x14ac:dyDescent="0.3">
      <c r="F746" t="s">
        <v>8219</v>
      </c>
      <c r="G746" t="s">
        <v>2103</v>
      </c>
      <c r="H746">
        <v>38</v>
      </c>
    </row>
    <row r="747" spans="6:8" x14ac:dyDescent="0.3">
      <c r="F747" t="s">
        <v>8219</v>
      </c>
      <c r="G747" t="s">
        <v>3378</v>
      </c>
      <c r="H747">
        <v>38</v>
      </c>
    </row>
    <row r="748" spans="6:8" x14ac:dyDescent="0.3">
      <c r="F748" t="s">
        <v>8219</v>
      </c>
      <c r="G748" t="s">
        <v>3565</v>
      </c>
      <c r="H748">
        <v>38</v>
      </c>
    </row>
    <row r="749" spans="6:8" x14ac:dyDescent="0.3">
      <c r="F749" t="s">
        <v>8219</v>
      </c>
      <c r="G749" t="s">
        <v>821</v>
      </c>
      <c r="H749">
        <v>38</v>
      </c>
    </row>
    <row r="750" spans="6:8" x14ac:dyDescent="0.3">
      <c r="F750" t="s">
        <v>8219</v>
      </c>
      <c r="G750" t="s">
        <v>843</v>
      </c>
      <c r="H750">
        <v>39</v>
      </c>
    </row>
    <row r="751" spans="6:8" x14ac:dyDescent="0.3">
      <c r="F751" t="s">
        <v>8219</v>
      </c>
      <c r="G751" t="s">
        <v>3622</v>
      </c>
      <c r="H751">
        <v>39</v>
      </c>
    </row>
    <row r="752" spans="6:8" x14ac:dyDescent="0.3">
      <c r="F752" t="s">
        <v>8219</v>
      </c>
      <c r="G752" t="s">
        <v>3473</v>
      </c>
      <c r="H752">
        <v>39</v>
      </c>
    </row>
    <row r="753" spans="6:8" x14ac:dyDescent="0.3">
      <c r="F753" t="s">
        <v>8219</v>
      </c>
      <c r="G753" t="s">
        <v>101</v>
      </c>
      <c r="H753">
        <v>39</v>
      </c>
    </row>
    <row r="754" spans="6:8" x14ac:dyDescent="0.3">
      <c r="F754" t="s">
        <v>8219</v>
      </c>
      <c r="G754" t="s">
        <v>120</v>
      </c>
      <c r="H754">
        <v>39</v>
      </c>
    </row>
    <row r="755" spans="6:8" x14ac:dyDescent="0.3">
      <c r="F755" t="s">
        <v>8219</v>
      </c>
      <c r="G755" t="s">
        <v>3698</v>
      </c>
      <c r="H755">
        <v>39</v>
      </c>
    </row>
    <row r="756" spans="6:8" x14ac:dyDescent="0.3">
      <c r="F756" t="s">
        <v>8219</v>
      </c>
      <c r="G756" t="s">
        <v>2935</v>
      </c>
      <c r="H756">
        <v>39</v>
      </c>
    </row>
    <row r="757" spans="6:8" x14ac:dyDescent="0.3">
      <c r="F757" t="s">
        <v>8219</v>
      </c>
      <c r="G757" t="s">
        <v>2965</v>
      </c>
      <c r="H757">
        <v>39</v>
      </c>
    </row>
    <row r="758" spans="6:8" x14ac:dyDescent="0.3">
      <c r="F758" t="s">
        <v>8219</v>
      </c>
      <c r="G758" t="s">
        <v>2112</v>
      </c>
      <c r="H758">
        <v>39</v>
      </c>
    </row>
    <row r="759" spans="6:8" x14ac:dyDescent="0.3">
      <c r="F759" t="s">
        <v>8219</v>
      </c>
      <c r="G759" t="s">
        <v>2494</v>
      </c>
      <c r="H759">
        <v>39</v>
      </c>
    </row>
    <row r="760" spans="6:8" x14ac:dyDescent="0.3">
      <c r="F760" t="s">
        <v>8219</v>
      </c>
      <c r="G760" t="s">
        <v>3705</v>
      </c>
      <c r="H760">
        <v>39</v>
      </c>
    </row>
    <row r="761" spans="6:8" x14ac:dyDescent="0.3">
      <c r="F761" t="s">
        <v>8219</v>
      </c>
      <c r="G761" t="s">
        <v>537</v>
      </c>
      <c r="H761">
        <v>39</v>
      </c>
    </row>
    <row r="762" spans="6:8" x14ac:dyDescent="0.3">
      <c r="F762" t="s">
        <v>8219</v>
      </c>
      <c r="G762" t="s">
        <v>3476</v>
      </c>
      <c r="H762">
        <v>39</v>
      </c>
    </row>
    <row r="763" spans="6:8" x14ac:dyDescent="0.3">
      <c r="F763" t="s">
        <v>8219</v>
      </c>
      <c r="G763" t="s">
        <v>3504</v>
      </c>
      <c r="H763">
        <v>39</v>
      </c>
    </row>
    <row r="764" spans="6:8" x14ac:dyDescent="0.3">
      <c r="F764" t="s">
        <v>8219</v>
      </c>
      <c r="G764" t="s">
        <v>3449</v>
      </c>
      <c r="H764">
        <v>39</v>
      </c>
    </row>
    <row r="765" spans="6:8" x14ac:dyDescent="0.3">
      <c r="F765" t="s">
        <v>8219</v>
      </c>
      <c r="G765" t="s">
        <v>3685</v>
      </c>
      <c r="H765">
        <v>39</v>
      </c>
    </row>
    <row r="766" spans="6:8" x14ac:dyDescent="0.3">
      <c r="F766" t="s">
        <v>8219</v>
      </c>
      <c r="G766" t="s">
        <v>3225</v>
      </c>
      <c r="H766">
        <v>39</v>
      </c>
    </row>
    <row r="767" spans="6:8" x14ac:dyDescent="0.3">
      <c r="F767" t="s">
        <v>8219</v>
      </c>
      <c r="G767" t="s">
        <v>3015</v>
      </c>
      <c r="H767">
        <v>40</v>
      </c>
    </row>
    <row r="768" spans="6:8" x14ac:dyDescent="0.3">
      <c r="F768" t="s">
        <v>8219</v>
      </c>
      <c r="G768" t="s">
        <v>1842</v>
      </c>
      <c r="H768">
        <v>40</v>
      </c>
    </row>
    <row r="769" spans="6:8" x14ac:dyDescent="0.3">
      <c r="F769" t="s">
        <v>8219</v>
      </c>
      <c r="G769" t="s">
        <v>3668</v>
      </c>
      <c r="H769">
        <v>40</v>
      </c>
    </row>
    <row r="770" spans="6:8" x14ac:dyDescent="0.3">
      <c r="F770" t="s">
        <v>8219</v>
      </c>
      <c r="G770" t="s">
        <v>3717</v>
      </c>
      <c r="H770">
        <v>40</v>
      </c>
    </row>
    <row r="771" spans="6:8" x14ac:dyDescent="0.3">
      <c r="F771" t="s">
        <v>8219</v>
      </c>
      <c r="G771" t="s">
        <v>836</v>
      </c>
      <c r="H771">
        <v>40</v>
      </c>
    </row>
    <row r="772" spans="6:8" x14ac:dyDescent="0.3">
      <c r="F772" t="s">
        <v>8219</v>
      </c>
      <c r="G772" t="s">
        <v>3659</v>
      </c>
      <c r="H772">
        <v>40</v>
      </c>
    </row>
    <row r="773" spans="6:8" x14ac:dyDescent="0.3">
      <c r="F773" t="s">
        <v>8219</v>
      </c>
      <c r="G773" t="s">
        <v>2110</v>
      </c>
      <c r="H773">
        <v>40</v>
      </c>
    </row>
    <row r="774" spans="6:8" x14ac:dyDescent="0.3">
      <c r="F774" t="s">
        <v>8219</v>
      </c>
      <c r="G774" t="s">
        <v>3696</v>
      </c>
      <c r="H774">
        <v>40</v>
      </c>
    </row>
    <row r="775" spans="6:8" x14ac:dyDescent="0.3">
      <c r="F775" t="s">
        <v>8219</v>
      </c>
      <c r="G775" t="s">
        <v>3344</v>
      </c>
      <c r="H775">
        <v>40</v>
      </c>
    </row>
    <row r="776" spans="6:8" x14ac:dyDescent="0.3">
      <c r="F776" t="s">
        <v>8219</v>
      </c>
      <c r="G776" t="s">
        <v>3409</v>
      </c>
      <c r="H776">
        <v>40</v>
      </c>
    </row>
    <row r="777" spans="6:8" x14ac:dyDescent="0.3">
      <c r="F777" t="s">
        <v>8219</v>
      </c>
      <c r="G777" t="s">
        <v>1825</v>
      </c>
      <c r="H777">
        <v>40</v>
      </c>
    </row>
    <row r="778" spans="6:8" x14ac:dyDescent="0.3">
      <c r="F778" t="s">
        <v>8219</v>
      </c>
      <c r="G778" t="s">
        <v>16</v>
      </c>
      <c r="H778">
        <v>41</v>
      </c>
    </row>
    <row r="779" spans="6:8" x14ac:dyDescent="0.3">
      <c r="F779" t="s">
        <v>8219</v>
      </c>
      <c r="G779" t="s">
        <v>3566</v>
      </c>
      <c r="H779">
        <v>41</v>
      </c>
    </row>
    <row r="780" spans="6:8" x14ac:dyDescent="0.3">
      <c r="F780" t="s">
        <v>8219</v>
      </c>
      <c r="G780" t="s">
        <v>2485</v>
      </c>
      <c r="H780">
        <v>41</v>
      </c>
    </row>
    <row r="781" spans="6:8" x14ac:dyDescent="0.3">
      <c r="F781" t="s">
        <v>8219</v>
      </c>
      <c r="G781" t="s">
        <v>824</v>
      </c>
      <c r="H781">
        <v>41</v>
      </c>
    </row>
    <row r="782" spans="6:8" x14ac:dyDescent="0.3">
      <c r="F782" t="s">
        <v>8219</v>
      </c>
      <c r="G782" t="s">
        <v>3820</v>
      </c>
      <c r="H782">
        <v>41</v>
      </c>
    </row>
    <row r="783" spans="6:8" x14ac:dyDescent="0.3">
      <c r="F783" t="s">
        <v>8219</v>
      </c>
      <c r="G783" t="s">
        <v>3385</v>
      </c>
      <c r="H783">
        <v>41</v>
      </c>
    </row>
    <row r="784" spans="6:8" x14ac:dyDescent="0.3">
      <c r="F784" t="s">
        <v>8219</v>
      </c>
      <c r="G784" t="s">
        <v>3568</v>
      </c>
      <c r="H784">
        <v>41</v>
      </c>
    </row>
    <row r="785" spans="6:8" x14ac:dyDescent="0.3">
      <c r="F785" t="s">
        <v>8219</v>
      </c>
      <c r="G785" t="s">
        <v>3030</v>
      </c>
      <c r="H785">
        <v>41</v>
      </c>
    </row>
    <row r="786" spans="6:8" x14ac:dyDescent="0.3">
      <c r="F786" t="s">
        <v>8219</v>
      </c>
      <c r="G786" t="s">
        <v>3257</v>
      </c>
      <c r="H786">
        <v>41</v>
      </c>
    </row>
    <row r="787" spans="6:8" x14ac:dyDescent="0.3">
      <c r="F787" t="s">
        <v>8219</v>
      </c>
      <c r="G787" t="s">
        <v>81</v>
      </c>
      <c r="H787">
        <v>41</v>
      </c>
    </row>
    <row r="788" spans="6:8" x14ac:dyDescent="0.3">
      <c r="F788" t="s">
        <v>8219</v>
      </c>
      <c r="G788" t="s">
        <v>1264</v>
      </c>
      <c r="H788">
        <v>41</v>
      </c>
    </row>
    <row r="789" spans="6:8" x14ac:dyDescent="0.3">
      <c r="F789" t="s">
        <v>8219</v>
      </c>
      <c r="G789" t="s">
        <v>834</v>
      </c>
      <c r="H789">
        <v>41</v>
      </c>
    </row>
    <row r="790" spans="6:8" x14ac:dyDescent="0.3">
      <c r="F790" t="s">
        <v>8219</v>
      </c>
      <c r="G790" t="s">
        <v>3312</v>
      </c>
      <c r="H790">
        <v>41</v>
      </c>
    </row>
    <row r="791" spans="6:8" x14ac:dyDescent="0.3">
      <c r="F791" t="s">
        <v>8219</v>
      </c>
      <c r="G791" t="s">
        <v>2009</v>
      </c>
      <c r="H791">
        <v>41</v>
      </c>
    </row>
    <row r="792" spans="6:8" x14ac:dyDescent="0.3">
      <c r="F792" t="s">
        <v>8219</v>
      </c>
      <c r="G792" t="s">
        <v>3157</v>
      </c>
      <c r="H792">
        <v>41</v>
      </c>
    </row>
    <row r="793" spans="6:8" x14ac:dyDescent="0.3">
      <c r="F793" t="s">
        <v>8219</v>
      </c>
      <c r="G793" t="s">
        <v>74</v>
      </c>
      <c r="H793">
        <v>41</v>
      </c>
    </row>
    <row r="794" spans="6:8" x14ac:dyDescent="0.3">
      <c r="F794" t="s">
        <v>8219</v>
      </c>
      <c r="G794" t="s">
        <v>739</v>
      </c>
      <c r="H794">
        <v>41</v>
      </c>
    </row>
    <row r="795" spans="6:8" x14ac:dyDescent="0.3">
      <c r="F795" t="s">
        <v>8219</v>
      </c>
      <c r="G795" t="s">
        <v>3018</v>
      </c>
      <c r="H795">
        <v>41</v>
      </c>
    </row>
    <row r="796" spans="6:8" x14ac:dyDescent="0.3">
      <c r="F796" t="s">
        <v>8219</v>
      </c>
      <c r="G796" t="s">
        <v>721</v>
      </c>
      <c r="H796">
        <v>41</v>
      </c>
    </row>
    <row r="797" spans="6:8" x14ac:dyDescent="0.3">
      <c r="F797" t="s">
        <v>8219</v>
      </c>
      <c r="G797" t="s">
        <v>1678</v>
      </c>
      <c r="H797">
        <v>42</v>
      </c>
    </row>
    <row r="798" spans="6:8" x14ac:dyDescent="0.3">
      <c r="F798" t="s">
        <v>8219</v>
      </c>
      <c r="G798" t="s">
        <v>1677</v>
      </c>
      <c r="H798">
        <v>42</v>
      </c>
    </row>
    <row r="799" spans="6:8" x14ac:dyDescent="0.3">
      <c r="F799" t="s">
        <v>8219</v>
      </c>
      <c r="G799" t="s">
        <v>3268</v>
      </c>
      <c r="H799">
        <v>42</v>
      </c>
    </row>
    <row r="800" spans="6:8" x14ac:dyDescent="0.3">
      <c r="F800" t="s">
        <v>8219</v>
      </c>
      <c r="G800" t="s">
        <v>1292</v>
      </c>
      <c r="H800">
        <v>42</v>
      </c>
    </row>
    <row r="801" spans="6:8" x14ac:dyDescent="0.3">
      <c r="F801" t="s">
        <v>8219</v>
      </c>
      <c r="G801" t="s">
        <v>1354</v>
      </c>
      <c r="H801">
        <v>42</v>
      </c>
    </row>
    <row r="802" spans="6:8" x14ac:dyDescent="0.3">
      <c r="F802" t="s">
        <v>8219</v>
      </c>
      <c r="G802" t="s">
        <v>3040</v>
      </c>
      <c r="H802">
        <v>42</v>
      </c>
    </row>
    <row r="803" spans="6:8" x14ac:dyDescent="0.3">
      <c r="F803" t="s">
        <v>8219</v>
      </c>
      <c r="G803" t="s">
        <v>3431</v>
      </c>
      <c r="H803">
        <v>42</v>
      </c>
    </row>
    <row r="804" spans="6:8" x14ac:dyDescent="0.3">
      <c r="F804" t="s">
        <v>8219</v>
      </c>
      <c r="G804" t="s">
        <v>3497</v>
      </c>
      <c r="H804">
        <v>42</v>
      </c>
    </row>
    <row r="805" spans="6:8" x14ac:dyDescent="0.3">
      <c r="F805" t="s">
        <v>8219</v>
      </c>
      <c r="G805" t="s">
        <v>3500</v>
      </c>
      <c r="H805">
        <v>42</v>
      </c>
    </row>
    <row r="806" spans="6:8" x14ac:dyDescent="0.3">
      <c r="F806" t="s">
        <v>8219</v>
      </c>
      <c r="G806" t="s">
        <v>3499</v>
      </c>
      <c r="H806">
        <v>42</v>
      </c>
    </row>
    <row r="807" spans="6:8" x14ac:dyDescent="0.3">
      <c r="F807" t="s">
        <v>8219</v>
      </c>
      <c r="G807" t="s">
        <v>3548</v>
      </c>
      <c r="H807">
        <v>42</v>
      </c>
    </row>
    <row r="808" spans="6:8" x14ac:dyDescent="0.3">
      <c r="F808" t="s">
        <v>8219</v>
      </c>
      <c r="G808" t="s">
        <v>1900</v>
      </c>
      <c r="H808">
        <v>42</v>
      </c>
    </row>
    <row r="809" spans="6:8" x14ac:dyDescent="0.3">
      <c r="F809" t="s">
        <v>8219</v>
      </c>
      <c r="G809" t="s">
        <v>2632</v>
      </c>
      <c r="H809">
        <v>42</v>
      </c>
    </row>
    <row r="810" spans="6:8" x14ac:dyDescent="0.3">
      <c r="F810" t="s">
        <v>8219</v>
      </c>
      <c r="G810" t="s">
        <v>2495</v>
      </c>
      <c r="H810">
        <v>42</v>
      </c>
    </row>
    <row r="811" spans="6:8" x14ac:dyDescent="0.3">
      <c r="F811" t="s">
        <v>8219</v>
      </c>
      <c r="G811" t="s">
        <v>3592</v>
      </c>
      <c r="H811">
        <v>43</v>
      </c>
    </row>
    <row r="812" spans="6:8" x14ac:dyDescent="0.3">
      <c r="F812" t="s">
        <v>8219</v>
      </c>
      <c r="G812" t="s">
        <v>2292</v>
      </c>
      <c r="H812">
        <v>43</v>
      </c>
    </row>
    <row r="813" spans="6:8" x14ac:dyDescent="0.3">
      <c r="F813" t="s">
        <v>8219</v>
      </c>
      <c r="G813" t="s">
        <v>403</v>
      </c>
      <c r="H813">
        <v>43</v>
      </c>
    </row>
    <row r="814" spans="6:8" x14ac:dyDescent="0.3">
      <c r="F814" t="s">
        <v>8219</v>
      </c>
      <c r="G814" t="s">
        <v>94</v>
      </c>
      <c r="H814">
        <v>43</v>
      </c>
    </row>
    <row r="815" spans="6:8" x14ac:dyDescent="0.3">
      <c r="F815" t="s">
        <v>8219</v>
      </c>
      <c r="G815" t="s">
        <v>371</v>
      </c>
      <c r="H815">
        <v>43</v>
      </c>
    </row>
    <row r="816" spans="6:8" x14ac:dyDescent="0.3">
      <c r="F816" t="s">
        <v>8219</v>
      </c>
      <c r="G816" t="s">
        <v>1507</v>
      </c>
      <c r="H816">
        <v>43</v>
      </c>
    </row>
    <row r="817" spans="6:8" x14ac:dyDescent="0.3">
      <c r="F817" t="s">
        <v>8219</v>
      </c>
      <c r="G817" t="s">
        <v>2524</v>
      </c>
      <c r="H817">
        <v>43</v>
      </c>
    </row>
    <row r="818" spans="6:8" x14ac:dyDescent="0.3">
      <c r="F818" t="s">
        <v>8219</v>
      </c>
      <c r="G818" t="s">
        <v>2468</v>
      </c>
      <c r="H818">
        <v>43</v>
      </c>
    </row>
    <row r="819" spans="6:8" x14ac:dyDescent="0.3">
      <c r="F819" t="s">
        <v>8219</v>
      </c>
      <c r="G819" t="s">
        <v>3440</v>
      </c>
      <c r="H819">
        <v>43</v>
      </c>
    </row>
    <row r="820" spans="6:8" x14ac:dyDescent="0.3">
      <c r="F820" t="s">
        <v>8219</v>
      </c>
      <c r="G820" t="s">
        <v>816</v>
      </c>
      <c r="H820">
        <v>43</v>
      </c>
    </row>
    <row r="821" spans="6:8" x14ac:dyDescent="0.3">
      <c r="F821" t="s">
        <v>8219</v>
      </c>
      <c r="G821" t="s">
        <v>2465</v>
      </c>
      <c r="H821">
        <v>43</v>
      </c>
    </row>
    <row r="822" spans="6:8" x14ac:dyDescent="0.3">
      <c r="F822" t="s">
        <v>8219</v>
      </c>
      <c r="G822" t="s">
        <v>809</v>
      </c>
      <c r="H822">
        <v>43</v>
      </c>
    </row>
    <row r="823" spans="6:8" x14ac:dyDescent="0.3">
      <c r="F823" t="s">
        <v>8219</v>
      </c>
      <c r="G823" t="s">
        <v>2971</v>
      </c>
      <c r="H823">
        <v>43</v>
      </c>
    </row>
    <row r="824" spans="6:8" x14ac:dyDescent="0.3">
      <c r="F824" t="s">
        <v>8219</v>
      </c>
      <c r="G824" t="s">
        <v>1606</v>
      </c>
      <c r="H824">
        <v>44</v>
      </c>
    </row>
    <row r="825" spans="6:8" x14ac:dyDescent="0.3">
      <c r="F825" t="s">
        <v>8219</v>
      </c>
      <c r="G825" t="s">
        <v>2107</v>
      </c>
      <c r="H825">
        <v>44</v>
      </c>
    </row>
    <row r="826" spans="6:8" x14ac:dyDescent="0.3">
      <c r="F826" t="s">
        <v>8219</v>
      </c>
      <c r="G826" t="s">
        <v>2164</v>
      </c>
      <c r="H826">
        <v>44</v>
      </c>
    </row>
    <row r="827" spans="6:8" x14ac:dyDescent="0.3">
      <c r="F827" t="s">
        <v>8219</v>
      </c>
      <c r="G827" t="s">
        <v>1890</v>
      </c>
      <c r="H827">
        <v>44</v>
      </c>
    </row>
    <row r="828" spans="6:8" x14ac:dyDescent="0.3">
      <c r="F828" t="s">
        <v>8219</v>
      </c>
      <c r="G828" t="s">
        <v>3483</v>
      </c>
      <c r="H828">
        <v>44</v>
      </c>
    </row>
    <row r="829" spans="6:8" x14ac:dyDescent="0.3">
      <c r="F829" t="s">
        <v>8219</v>
      </c>
      <c r="G829" t="s">
        <v>3718</v>
      </c>
      <c r="H829">
        <v>44</v>
      </c>
    </row>
    <row r="830" spans="6:8" x14ac:dyDescent="0.3">
      <c r="F830" t="s">
        <v>8219</v>
      </c>
      <c r="G830" t="s">
        <v>749</v>
      </c>
      <c r="H830">
        <v>44</v>
      </c>
    </row>
    <row r="831" spans="6:8" x14ac:dyDescent="0.3">
      <c r="F831" t="s">
        <v>8219</v>
      </c>
      <c r="G831" t="s">
        <v>3297</v>
      </c>
      <c r="H831">
        <v>44</v>
      </c>
    </row>
    <row r="832" spans="6:8" x14ac:dyDescent="0.3">
      <c r="F832" t="s">
        <v>8219</v>
      </c>
      <c r="G832" t="s">
        <v>787</v>
      </c>
      <c r="H832">
        <v>44</v>
      </c>
    </row>
    <row r="833" spans="6:8" x14ac:dyDescent="0.3">
      <c r="F833" t="s">
        <v>8219</v>
      </c>
      <c r="G833" t="s">
        <v>3352</v>
      </c>
      <c r="H833">
        <v>44</v>
      </c>
    </row>
    <row r="834" spans="6:8" x14ac:dyDescent="0.3">
      <c r="F834" t="s">
        <v>8219</v>
      </c>
      <c r="G834" t="s">
        <v>3413</v>
      </c>
      <c r="H834">
        <v>44</v>
      </c>
    </row>
    <row r="835" spans="6:8" x14ac:dyDescent="0.3">
      <c r="F835" t="s">
        <v>8219</v>
      </c>
      <c r="G835" t="s">
        <v>3512</v>
      </c>
      <c r="H835">
        <v>44</v>
      </c>
    </row>
    <row r="836" spans="6:8" x14ac:dyDescent="0.3">
      <c r="F836" t="s">
        <v>8219</v>
      </c>
      <c r="G836" t="s">
        <v>38</v>
      </c>
      <c r="H836">
        <v>44</v>
      </c>
    </row>
    <row r="837" spans="6:8" x14ac:dyDescent="0.3">
      <c r="F837" t="s">
        <v>8219</v>
      </c>
      <c r="G837" t="s">
        <v>3392</v>
      </c>
      <c r="H837">
        <v>44</v>
      </c>
    </row>
    <row r="838" spans="6:8" x14ac:dyDescent="0.3">
      <c r="F838" t="s">
        <v>8219</v>
      </c>
      <c r="G838" t="s">
        <v>2102</v>
      </c>
      <c r="H838">
        <v>44</v>
      </c>
    </row>
    <row r="839" spans="6:8" x14ac:dyDescent="0.3">
      <c r="F839" t="s">
        <v>8219</v>
      </c>
      <c r="G839" t="s">
        <v>3311</v>
      </c>
      <c r="H839">
        <v>45</v>
      </c>
    </row>
    <row r="840" spans="6:8" x14ac:dyDescent="0.3">
      <c r="F840" t="s">
        <v>8219</v>
      </c>
      <c r="G840" t="s">
        <v>1894</v>
      </c>
      <c r="H840">
        <v>45</v>
      </c>
    </row>
    <row r="841" spans="6:8" x14ac:dyDescent="0.3">
      <c r="F841" t="s">
        <v>8219</v>
      </c>
      <c r="G841" t="s">
        <v>3416</v>
      </c>
      <c r="H841">
        <v>45</v>
      </c>
    </row>
    <row r="842" spans="6:8" x14ac:dyDescent="0.3">
      <c r="F842" t="s">
        <v>8219</v>
      </c>
      <c r="G842" t="s">
        <v>3573</v>
      </c>
      <c r="H842">
        <v>45</v>
      </c>
    </row>
    <row r="843" spans="6:8" x14ac:dyDescent="0.3">
      <c r="F843" t="s">
        <v>8219</v>
      </c>
      <c r="G843" t="s">
        <v>3580</v>
      </c>
      <c r="H843">
        <v>45</v>
      </c>
    </row>
    <row r="844" spans="6:8" x14ac:dyDescent="0.3">
      <c r="F844" t="s">
        <v>8219</v>
      </c>
      <c r="G844" t="s">
        <v>3180</v>
      </c>
      <c r="H844">
        <v>45</v>
      </c>
    </row>
    <row r="845" spans="6:8" x14ac:dyDescent="0.3">
      <c r="F845" t="s">
        <v>8219</v>
      </c>
      <c r="G845" t="s">
        <v>1840</v>
      </c>
      <c r="H845">
        <v>45</v>
      </c>
    </row>
    <row r="846" spans="6:8" x14ac:dyDescent="0.3">
      <c r="F846" t="s">
        <v>8219</v>
      </c>
      <c r="G846" t="s">
        <v>3387</v>
      </c>
      <c r="H846">
        <v>45</v>
      </c>
    </row>
    <row r="847" spans="6:8" x14ac:dyDescent="0.3">
      <c r="F847" t="s">
        <v>8219</v>
      </c>
      <c r="G847" t="s">
        <v>48</v>
      </c>
      <c r="H847">
        <v>45</v>
      </c>
    </row>
    <row r="848" spans="6:8" x14ac:dyDescent="0.3">
      <c r="F848" t="s">
        <v>8219</v>
      </c>
      <c r="G848" t="s">
        <v>3442</v>
      </c>
      <c r="H848">
        <v>45</v>
      </c>
    </row>
    <row r="849" spans="6:8" x14ac:dyDescent="0.3">
      <c r="F849" t="s">
        <v>8219</v>
      </c>
      <c r="G849" t="s">
        <v>2627</v>
      </c>
      <c r="H849">
        <v>45</v>
      </c>
    </row>
    <row r="850" spans="6:8" x14ac:dyDescent="0.3">
      <c r="F850" t="s">
        <v>8219</v>
      </c>
      <c r="G850" t="s">
        <v>3614</v>
      </c>
      <c r="H850">
        <v>45</v>
      </c>
    </row>
    <row r="851" spans="6:8" x14ac:dyDescent="0.3">
      <c r="F851" t="s">
        <v>8219</v>
      </c>
      <c r="G851" t="s">
        <v>3447</v>
      </c>
      <c r="H851">
        <v>45</v>
      </c>
    </row>
    <row r="852" spans="6:8" x14ac:dyDescent="0.3">
      <c r="F852" t="s">
        <v>8219</v>
      </c>
      <c r="G852" t="s">
        <v>1660</v>
      </c>
      <c r="H852">
        <v>45</v>
      </c>
    </row>
    <row r="853" spans="6:8" x14ac:dyDescent="0.3">
      <c r="F853" t="s">
        <v>8219</v>
      </c>
      <c r="G853" t="s">
        <v>1245</v>
      </c>
      <c r="H853">
        <v>45</v>
      </c>
    </row>
    <row r="854" spans="6:8" x14ac:dyDescent="0.3">
      <c r="F854" t="s">
        <v>8219</v>
      </c>
      <c r="G854" t="s">
        <v>3653</v>
      </c>
      <c r="H854">
        <v>46</v>
      </c>
    </row>
    <row r="855" spans="6:8" x14ac:dyDescent="0.3">
      <c r="F855" t="s">
        <v>8219</v>
      </c>
      <c r="G855" t="s">
        <v>2979</v>
      </c>
      <c r="H855">
        <v>46</v>
      </c>
    </row>
    <row r="856" spans="6:8" x14ac:dyDescent="0.3">
      <c r="F856" t="s">
        <v>8219</v>
      </c>
      <c r="G856" t="s">
        <v>2293</v>
      </c>
      <c r="H856">
        <v>46</v>
      </c>
    </row>
    <row r="857" spans="6:8" x14ac:dyDescent="0.3">
      <c r="F857" t="s">
        <v>8219</v>
      </c>
      <c r="G857" t="s">
        <v>3818</v>
      </c>
      <c r="H857">
        <v>46</v>
      </c>
    </row>
    <row r="858" spans="6:8" x14ac:dyDescent="0.3">
      <c r="F858" t="s">
        <v>8219</v>
      </c>
      <c r="G858" t="s">
        <v>3381</v>
      </c>
      <c r="H858">
        <v>46</v>
      </c>
    </row>
    <row r="859" spans="6:8" x14ac:dyDescent="0.3">
      <c r="F859" t="s">
        <v>8219</v>
      </c>
      <c r="G859" t="s">
        <v>837</v>
      </c>
      <c r="H859">
        <v>46</v>
      </c>
    </row>
    <row r="860" spans="6:8" x14ac:dyDescent="0.3">
      <c r="F860" t="s">
        <v>8219</v>
      </c>
      <c r="G860" t="s">
        <v>3184</v>
      </c>
      <c r="H860">
        <v>46</v>
      </c>
    </row>
    <row r="861" spans="6:8" x14ac:dyDescent="0.3">
      <c r="F861" t="s">
        <v>8219</v>
      </c>
      <c r="G861" t="s">
        <v>2665</v>
      </c>
      <c r="H861">
        <v>46</v>
      </c>
    </row>
    <row r="862" spans="6:8" x14ac:dyDescent="0.3">
      <c r="F862" t="s">
        <v>8219</v>
      </c>
      <c r="G862" t="s">
        <v>3418</v>
      </c>
      <c r="H862">
        <v>46</v>
      </c>
    </row>
    <row r="863" spans="6:8" x14ac:dyDescent="0.3">
      <c r="F863" t="s">
        <v>8219</v>
      </c>
      <c r="G863" t="s">
        <v>3723</v>
      </c>
      <c r="H863">
        <v>46</v>
      </c>
    </row>
    <row r="864" spans="6:8" x14ac:dyDescent="0.3">
      <c r="F864" t="s">
        <v>8219</v>
      </c>
      <c r="G864" t="s">
        <v>1210</v>
      </c>
      <c r="H864">
        <v>46</v>
      </c>
    </row>
    <row r="865" spans="6:8" x14ac:dyDescent="0.3">
      <c r="F865" t="s">
        <v>8219</v>
      </c>
      <c r="G865" t="s">
        <v>1648</v>
      </c>
      <c r="H865">
        <v>46</v>
      </c>
    </row>
    <row r="866" spans="6:8" x14ac:dyDescent="0.3">
      <c r="F866" t="s">
        <v>8219</v>
      </c>
      <c r="G866" t="s">
        <v>93</v>
      </c>
      <c r="H866">
        <v>46</v>
      </c>
    </row>
    <row r="867" spans="6:8" x14ac:dyDescent="0.3">
      <c r="F867" t="s">
        <v>8219</v>
      </c>
      <c r="G867" t="s">
        <v>2085</v>
      </c>
      <c r="H867">
        <v>46</v>
      </c>
    </row>
    <row r="868" spans="6:8" x14ac:dyDescent="0.3">
      <c r="F868" t="s">
        <v>8219</v>
      </c>
      <c r="G868" t="s">
        <v>3715</v>
      </c>
      <c r="H868">
        <v>46</v>
      </c>
    </row>
    <row r="869" spans="6:8" x14ac:dyDescent="0.3">
      <c r="F869" t="s">
        <v>8219</v>
      </c>
      <c r="G869" t="s">
        <v>3398</v>
      </c>
      <c r="H869">
        <v>46</v>
      </c>
    </row>
    <row r="870" spans="6:8" x14ac:dyDescent="0.3">
      <c r="F870" t="s">
        <v>8219</v>
      </c>
      <c r="G870" t="s">
        <v>3334</v>
      </c>
      <c r="H870">
        <v>46</v>
      </c>
    </row>
    <row r="871" spans="6:8" x14ac:dyDescent="0.3">
      <c r="F871" t="s">
        <v>8219</v>
      </c>
      <c r="G871" t="s">
        <v>3421</v>
      </c>
      <c r="H871">
        <v>46</v>
      </c>
    </row>
    <row r="872" spans="6:8" x14ac:dyDescent="0.3">
      <c r="F872" t="s">
        <v>8219</v>
      </c>
      <c r="G872" t="s">
        <v>3514</v>
      </c>
      <c r="H872">
        <v>46</v>
      </c>
    </row>
    <row r="873" spans="6:8" x14ac:dyDescent="0.3">
      <c r="F873" t="s">
        <v>8219</v>
      </c>
      <c r="G873" t="s">
        <v>3534</v>
      </c>
      <c r="H873">
        <v>46</v>
      </c>
    </row>
    <row r="874" spans="6:8" x14ac:dyDescent="0.3">
      <c r="F874" t="s">
        <v>8219</v>
      </c>
      <c r="G874" t="s">
        <v>1539</v>
      </c>
      <c r="H874">
        <v>46</v>
      </c>
    </row>
    <row r="875" spans="6:8" x14ac:dyDescent="0.3">
      <c r="F875" t="s">
        <v>8219</v>
      </c>
      <c r="G875" t="s">
        <v>77</v>
      </c>
      <c r="H875">
        <v>47</v>
      </c>
    </row>
    <row r="876" spans="6:8" x14ac:dyDescent="0.3">
      <c r="F876" t="s">
        <v>8219</v>
      </c>
      <c r="G876" t="s">
        <v>3296</v>
      </c>
      <c r="H876">
        <v>47</v>
      </c>
    </row>
    <row r="877" spans="6:8" x14ac:dyDescent="0.3">
      <c r="F877" t="s">
        <v>8219</v>
      </c>
      <c r="G877" t="s">
        <v>856</v>
      </c>
      <c r="H877">
        <v>47</v>
      </c>
    </row>
    <row r="878" spans="6:8" x14ac:dyDescent="0.3">
      <c r="F878" t="s">
        <v>8219</v>
      </c>
      <c r="G878" t="s">
        <v>2172</v>
      </c>
      <c r="H878">
        <v>47</v>
      </c>
    </row>
    <row r="879" spans="6:8" x14ac:dyDescent="0.3">
      <c r="F879" t="s">
        <v>8219</v>
      </c>
      <c r="G879" t="s">
        <v>1633</v>
      </c>
      <c r="H879">
        <v>47</v>
      </c>
    </row>
    <row r="880" spans="6:8" x14ac:dyDescent="0.3">
      <c r="F880" t="s">
        <v>8219</v>
      </c>
      <c r="G880" t="s">
        <v>847</v>
      </c>
      <c r="H880">
        <v>47</v>
      </c>
    </row>
    <row r="881" spans="6:8" x14ac:dyDescent="0.3">
      <c r="F881" t="s">
        <v>8219</v>
      </c>
      <c r="G881" t="s">
        <v>111</v>
      </c>
      <c r="H881">
        <v>47</v>
      </c>
    </row>
    <row r="882" spans="6:8" x14ac:dyDescent="0.3">
      <c r="F882" t="s">
        <v>8219</v>
      </c>
      <c r="G882" t="s">
        <v>3048</v>
      </c>
      <c r="H882">
        <v>47</v>
      </c>
    </row>
    <row r="883" spans="6:8" x14ac:dyDescent="0.3">
      <c r="F883" t="s">
        <v>8219</v>
      </c>
      <c r="G883" t="s">
        <v>3339</v>
      </c>
      <c r="H883">
        <v>47</v>
      </c>
    </row>
    <row r="884" spans="6:8" x14ac:dyDescent="0.3">
      <c r="F884" t="s">
        <v>8219</v>
      </c>
      <c r="G884" t="s">
        <v>110</v>
      </c>
      <c r="H884">
        <v>47</v>
      </c>
    </row>
    <row r="885" spans="6:8" x14ac:dyDescent="0.3">
      <c r="F885" t="s">
        <v>8219</v>
      </c>
      <c r="G885" t="s">
        <v>3283</v>
      </c>
      <c r="H885">
        <v>47</v>
      </c>
    </row>
    <row r="886" spans="6:8" x14ac:dyDescent="0.3">
      <c r="F886" t="s">
        <v>8219</v>
      </c>
      <c r="G886" t="s">
        <v>1896</v>
      </c>
      <c r="H886">
        <v>47</v>
      </c>
    </row>
    <row r="887" spans="6:8" x14ac:dyDescent="0.3">
      <c r="F887" t="s">
        <v>8219</v>
      </c>
      <c r="G887" t="s">
        <v>3281</v>
      </c>
      <c r="H887">
        <v>47</v>
      </c>
    </row>
    <row r="888" spans="6:8" x14ac:dyDescent="0.3">
      <c r="F888" t="s">
        <v>8219</v>
      </c>
      <c r="G888" t="s">
        <v>2474</v>
      </c>
      <c r="H888">
        <v>47</v>
      </c>
    </row>
    <row r="889" spans="6:8" x14ac:dyDescent="0.3">
      <c r="F889" t="s">
        <v>8219</v>
      </c>
      <c r="G889" t="s">
        <v>3213</v>
      </c>
      <c r="H889">
        <v>47</v>
      </c>
    </row>
    <row r="890" spans="6:8" x14ac:dyDescent="0.3">
      <c r="F890" t="s">
        <v>8219</v>
      </c>
      <c r="G890" t="s">
        <v>1474</v>
      </c>
      <c r="H890">
        <v>47</v>
      </c>
    </row>
    <row r="891" spans="6:8" x14ac:dyDescent="0.3">
      <c r="F891" t="s">
        <v>8219</v>
      </c>
      <c r="G891" t="s">
        <v>2470</v>
      </c>
      <c r="H891">
        <v>47</v>
      </c>
    </row>
    <row r="892" spans="6:8" x14ac:dyDescent="0.3">
      <c r="F892" t="s">
        <v>8219</v>
      </c>
      <c r="G892" t="s">
        <v>82</v>
      </c>
      <c r="H892">
        <v>47</v>
      </c>
    </row>
    <row r="893" spans="6:8" x14ac:dyDescent="0.3">
      <c r="F893" t="s">
        <v>8219</v>
      </c>
      <c r="G893" t="s">
        <v>7</v>
      </c>
      <c r="H893">
        <v>47</v>
      </c>
    </row>
    <row r="894" spans="6:8" x14ac:dyDescent="0.3">
      <c r="F894" t="s">
        <v>8219</v>
      </c>
      <c r="G894" t="s">
        <v>2968</v>
      </c>
      <c r="H894">
        <v>47</v>
      </c>
    </row>
    <row r="895" spans="6:8" x14ac:dyDescent="0.3">
      <c r="F895" t="s">
        <v>8219</v>
      </c>
      <c r="G895" t="s">
        <v>3466</v>
      </c>
      <c r="H895">
        <v>47</v>
      </c>
    </row>
    <row r="896" spans="6:8" x14ac:dyDescent="0.3">
      <c r="F896" t="s">
        <v>8219</v>
      </c>
      <c r="G896" t="s">
        <v>1829</v>
      </c>
      <c r="H896">
        <v>48</v>
      </c>
    </row>
    <row r="897" spans="6:8" x14ac:dyDescent="0.3">
      <c r="F897" t="s">
        <v>8219</v>
      </c>
      <c r="G897" t="s">
        <v>2079</v>
      </c>
      <c r="H897">
        <v>48</v>
      </c>
    </row>
    <row r="898" spans="6:8" x14ac:dyDescent="0.3">
      <c r="F898" t="s">
        <v>8219</v>
      </c>
      <c r="G898" t="s">
        <v>651</v>
      </c>
      <c r="H898">
        <v>48</v>
      </c>
    </row>
    <row r="899" spans="6:8" x14ac:dyDescent="0.3">
      <c r="F899" t="s">
        <v>8219</v>
      </c>
      <c r="G899" t="s">
        <v>1657</v>
      </c>
      <c r="H899">
        <v>48</v>
      </c>
    </row>
    <row r="900" spans="6:8" x14ac:dyDescent="0.3">
      <c r="F900" t="s">
        <v>8219</v>
      </c>
      <c r="G900" t="s">
        <v>2284</v>
      </c>
      <c r="H900">
        <v>48</v>
      </c>
    </row>
    <row r="901" spans="6:8" x14ac:dyDescent="0.3">
      <c r="F901" t="s">
        <v>8219</v>
      </c>
      <c r="G901" t="s">
        <v>1656</v>
      </c>
      <c r="H901">
        <v>48</v>
      </c>
    </row>
    <row r="902" spans="6:8" x14ac:dyDescent="0.3">
      <c r="F902" t="s">
        <v>8219</v>
      </c>
      <c r="G902" t="s">
        <v>2530</v>
      </c>
      <c r="H902">
        <v>48</v>
      </c>
    </row>
    <row r="903" spans="6:8" x14ac:dyDescent="0.3">
      <c r="F903" t="s">
        <v>8219</v>
      </c>
      <c r="G903" t="s">
        <v>377</v>
      </c>
      <c r="H903">
        <v>48</v>
      </c>
    </row>
    <row r="904" spans="6:8" x14ac:dyDescent="0.3">
      <c r="F904" t="s">
        <v>8219</v>
      </c>
      <c r="G904" t="s">
        <v>64</v>
      </c>
      <c r="H904">
        <v>48</v>
      </c>
    </row>
    <row r="905" spans="6:8" x14ac:dyDescent="0.3">
      <c r="F905" t="s">
        <v>8219</v>
      </c>
      <c r="G905" t="s">
        <v>3380</v>
      </c>
      <c r="H905">
        <v>48</v>
      </c>
    </row>
    <row r="906" spans="6:8" x14ac:dyDescent="0.3">
      <c r="F906" t="s">
        <v>8219</v>
      </c>
      <c r="G906" t="s">
        <v>2466</v>
      </c>
      <c r="H906">
        <v>48</v>
      </c>
    </row>
    <row r="907" spans="6:8" x14ac:dyDescent="0.3">
      <c r="F907" t="s">
        <v>8219</v>
      </c>
      <c r="G907" t="s">
        <v>535</v>
      </c>
      <c r="H907">
        <v>48</v>
      </c>
    </row>
    <row r="908" spans="6:8" x14ac:dyDescent="0.3">
      <c r="F908" t="s">
        <v>8219</v>
      </c>
      <c r="G908" t="s">
        <v>3624</v>
      </c>
      <c r="H908">
        <v>48</v>
      </c>
    </row>
    <row r="909" spans="6:8" x14ac:dyDescent="0.3">
      <c r="F909" t="s">
        <v>8219</v>
      </c>
      <c r="G909" t="s">
        <v>384</v>
      </c>
      <c r="H909">
        <v>48</v>
      </c>
    </row>
    <row r="910" spans="6:8" x14ac:dyDescent="0.3">
      <c r="F910" t="s">
        <v>8219</v>
      </c>
      <c r="G910" t="s">
        <v>1679</v>
      </c>
      <c r="H910">
        <v>49</v>
      </c>
    </row>
    <row r="911" spans="6:8" x14ac:dyDescent="0.3">
      <c r="F911" t="s">
        <v>8219</v>
      </c>
      <c r="G911" t="s">
        <v>1760</v>
      </c>
      <c r="H911">
        <v>49</v>
      </c>
    </row>
    <row r="912" spans="6:8" x14ac:dyDescent="0.3">
      <c r="F912" t="s">
        <v>8219</v>
      </c>
      <c r="G912" t="s">
        <v>3822</v>
      </c>
      <c r="H912">
        <v>49</v>
      </c>
    </row>
    <row r="913" spans="6:8" x14ac:dyDescent="0.3">
      <c r="F913" t="s">
        <v>8219</v>
      </c>
      <c r="G913" t="s">
        <v>1673</v>
      </c>
      <c r="H913">
        <v>49</v>
      </c>
    </row>
    <row r="914" spans="6:8" x14ac:dyDescent="0.3">
      <c r="F914" t="s">
        <v>8219</v>
      </c>
      <c r="G914" t="s">
        <v>105</v>
      </c>
      <c r="H914">
        <v>49</v>
      </c>
    </row>
    <row r="915" spans="6:8" x14ac:dyDescent="0.3">
      <c r="F915" t="s">
        <v>8219</v>
      </c>
      <c r="G915" t="s">
        <v>755</v>
      </c>
      <c r="H915">
        <v>49</v>
      </c>
    </row>
    <row r="916" spans="6:8" x14ac:dyDescent="0.3">
      <c r="F916" t="s">
        <v>8219</v>
      </c>
      <c r="G916" t="s">
        <v>3264</v>
      </c>
      <c r="H916">
        <v>49</v>
      </c>
    </row>
    <row r="917" spans="6:8" x14ac:dyDescent="0.3">
      <c r="F917" t="s">
        <v>8219</v>
      </c>
      <c r="G917" t="s">
        <v>3323</v>
      </c>
      <c r="H917">
        <v>49</v>
      </c>
    </row>
    <row r="918" spans="6:8" x14ac:dyDescent="0.3">
      <c r="F918" t="s">
        <v>8219</v>
      </c>
      <c r="G918" t="s">
        <v>2639</v>
      </c>
      <c r="H918">
        <v>49</v>
      </c>
    </row>
    <row r="919" spans="6:8" x14ac:dyDescent="0.3">
      <c r="F919" t="s">
        <v>8219</v>
      </c>
      <c r="G919" t="s">
        <v>827</v>
      </c>
      <c r="H919">
        <v>49</v>
      </c>
    </row>
    <row r="920" spans="6:8" x14ac:dyDescent="0.3">
      <c r="F920" t="s">
        <v>8219</v>
      </c>
      <c r="G920" t="s">
        <v>3581</v>
      </c>
      <c r="H920">
        <v>49</v>
      </c>
    </row>
    <row r="921" spans="6:8" x14ac:dyDescent="0.3">
      <c r="F921" t="s">
        <v>8219</v>
      </c>
      <c r="G921" t="s">
        <v>3601</v>
      </c>
      <c r="H921">
        <v>49</v>
      </c>
    </row>
    <row r="922" spans="6:8" x14ac:dyDescent="0.3">
      <c r="F922" t="s">
        <v>8219</v>
      </c>
      <c r="G922" t="s">
        <v>3261</v>
      </c>
      <c r="H922">
        <v>49</v>
      </c>
    </row>
    <row r="923" spans="6:8" x14ac:dyDescent="0.3">
      <c r="F923" t="s">
        <v>8219</v>
      </c>
      <c r="G923" t="s">
        <v>3496</v>
      </c>
      <c r="H923">
        <v>49</v>
      </c>
    </row>
    <row r="924" spans="6:8" x14ac:dyDescent="0.3">
      <c r="F924" t="s">
        <v>8219</v>
      </c>
      <c r="G924" t="s">
        <v>381</v>
      </c>
      <c r="H924">
        <v>49</v>
      </c>
    </row>
    <row r="925" spans="6:8" x14ac:dyDescent="0.3">
      <c r="F925" t="s">
        <v>8219</v>
      </c>
      <c r="G925" t="s">
        <v>1359</v>
      </c>
      <c r="H925">
        <v>49</v>
      </c>
    </row>
    <row r="926" spans="6:8" x14ac:dyDescent="0.3">
      <c r="F926" t="s">
        <v>8219</v>
      </c>
      <c r="G926" t="s">
        <v>2064</v>
      </c>
      <c r="H926">
        <v>49</v>
      </c>
    </row>
    <row r="927" spans="6:8" x14ac:dyDescent="0.3">
      <c r="F927" t="s">
        <v>8219</v>
      </c>
      <c r="G927" t="s">
        <v>2204</v>
      </c>
      <c r="H927">
        <v>50</v>
      </c>
    </row>
    <row r="928" spans="6:8" x14ac:dyDescent="0.3">
      <c r="F928" t="s">
        <v>8219</v>
      </c>
      <c r="G928" t="s">
        <v>3754</v>
      </c>
      <c r="H928">
        <v>50</v>
      </c>
    </row>
    <row r="929" spans="6:8" x14ac:dyDescent="0.3">
      <c r="F929" t="s">
        <v>8219</v>
      </c>
      <c r="G929" t="s">
        <v>2257</v>
      </c>
      <c r="H929">
        <v>50</v>
      </c>
    </row>
    <row r="930" spans="6:8" x14ac:dyDescent="0.3">
      <c r="F930" t="s">
        <v>8219</v>
      </c>
      <c r="G930" t="s">
        <v>1248</v>
      </c>
      <c r="H930">
        <v>50</v>
      </c>
    </row>
    <row r="931" spans="6:8" x14ac:dyDescent="0.3">
      <c r="F931" t="s">
        <v>8219</v>
      </c>
      <c r="G931" t="s">
        <v>3302</v>
      </c>
      <c r="H931">
        <v>50</v>
      </c>
    </row>
    <row r="932" spans="6:8" x14ac:dyDescent="0.3">
      <c r="F932" t="s">
        <v>8219</v>
      </c>
      <c r="G932" t="s">
        <v>2315</v>
      </c>
      <c r="H932">
        <v>50</v>
      </c>
    </row>
    <row r="933" spans="6:8" x14ac:dyDescent="0.3">
      <c r="F933" t="s">
        <v>8219</v>
      </c>
      <c r="G933" t="s">
        <v>1826</v>
      </c>
      <c r="H933">
        <v>50</v>
      </c>
    </row>
    <row r="934" spans="6:8" x14ac:dyDescent="0.3">
      <c r="F934" t="s">
        <v>8219</v>
      </c>
      <c r="G934" t="s">
        <v>1303</v>
      </c>
      <c r="H934">
        <v>50</v>
      </c>
    </row>
    <row r="935" spans="6:8" x14ac:dyDescent="0.3">
      <c r="F935" t="s">
        <v>8219</v>
      </c>
      <c r="G935" t="s">
        <v>395</v>
      </c>
      <c r="H935">
        <v>50</v>
      </c>
    </row>
    <row r="936" spans="6:8" x14ac:dyDescent="0.3">
      <c r="F936" t="s">
        <v>8219</v>
      </c>
      <c r="G936" t="s">
        <v>2603</v>
      </c>
      <c r="H936">
        <v>50</v>
      </c>
    </row>
    <row r="937" spans="6:8" x14ac:dyDescent="0.3">
      <c r="F937" t="s">
        <v>8219</v>
      </c>
      <c r="G937" t="s">
        <v>2926</v>
      </c>
      <c r="H937">
        <v>50</v>
      </c>
    </row>
    <row r="938" spans="6:8" x14ac:dyDescent="0.3">
      <c r="F938" t="s">
        <v>8219</v>
      </c>
      <c r="G938" t="s">
        <v>3252</v>
      </c>
      <c r="H938">
        <v>50</v>
      </c>
    </row>
    <row r="939" spans="6:8" x14ac:dyDescent="0.3">
      <c r="F939" t="s">
        <v>8219</v>
      </c>
      <c r="G939" t="s">
        <v>1932</v>
      </c>
      <c r="H939">
        <v>50</v>
      </c>
    </row>
    <row r="940" spans="6:8" x14ac:dyDescent="0.3">
      <c r="F940" t="s">
        <v>8219</v>
      </c>
      <c r="G940" t="s">
        <v>2626</v>
      </c>
      <c r="H940">
        <v>50</v>
      </c>
    </row>
    <row r="941" spans="6:8" x14ac:dyDescent="0.3">
      <c r="F941" t="s">
        <v>8219</v>
      </c>
      <c r="G941" t="s">
        <v>1267</v>
      </c>
      <c r="H941">
        <v>50</v>
      </c>
    </row>
    <row r="942" spans="6:8" x14ac:dyDescent="0.3">
      <c r="F942" t="s">
        <v>8219</v>
      </c>
      <c r="G942" t="s">
        <v>295</v>
      </c>
      <c r="H942">
        <v>50</v>
      </c>
    </row>
    <row r="943" spans="6:8" x14ac:dyDescent="0.3">
      <c r="F943" t="s">
        <v>8219</v>
      </c>
      <c r="G943" t="s">
        <v>2636</v>
      </c>
      <c r="H943">
        <v>50</v>
      </c>
    </row>
    <row r="944" spans="6:8" x14ac:dyDescent="0.3">
      <c r="F944" t="s">
        <v>8219</v>
      </c>
      <c r="G944" t="s">
        <v>1936</v>
      </c>
      <c r="H944">
        <v>50</v>
      </c>
    </row>
    <row r="945" spans="6:8" x14ac:dyDescent="0.3">
      <c r="F945" t="s">
        <v>8219</v>
      </c>
      <c r="G945" t="s">
        <v>2081</v>
      </c>
      <c r="H945">
        <v>50</v>
      </c>
    </row>
    <row r="946" spans="6:8" x14ac:dyDescent="0.3">
      <c r="F946" t="s">
        <v>8219</v>
      </c>
      <c r="G946" t="s">
        <v>15</v>
      </c>
      <c r="H946">
        <v>51</v>
      </c>
    </row>
    <row r="947" spans="6:8" x14ac:dyDescent="0.3">
      <c r="F947" t="s">
        <v>8219</v>
      </c>
      <c r="G947" t="s">
        <v>3427</v>
      </c>
      <c r="H947">
        <v>51</v>
      </c>
    </row>
    <row r="948" spans="6:8" x14ac:dyDescent="0.3">
      <c r="F948" t="s">
        <v>8219</v>
      </c>
      <c r="G948" t="s">
        <v>320</v>
      </c>
      <c r="H948">
        <v>51</v>
      </c>
    </row>
    <row r="949" spans="6:8" x14ac:dyDescent="0.3">
      <c r="F949" t="s">
        <v>8219</v>
      </c>
      <c r="G949" t="s">
        <v>3615</v>
      </c>
      <c r="H949">
        <v>51</v>
      </c>
    </row>
    <row r="950" spans="6:8" x14ac:dyDescent="0.3">
      <c r="F950" t="s">
        <v>8219</v>
      </c>
      <c r="G950" t="s">
        <v>3271</v>
      </c>
      <c r="H950">
        <v>51</v>
      </c>
    </row>
    <row r="951" spans="6:8" x14ac:dyDescent="0.3">
      <c r="F951" t="s">
        <v>8219</v>
      </c>
      <c r="G951" t="s">
        <v>802</v>
      </c>
      <c r="H951">
        <v>51</v>
      </c>
    </row>
    <row r="952" spans="6:8" x14ac:dyDescent="0.3">
      <c r="F952" t="s">
        <v>8219</v>
      </c>
      <c r="G952" t="s">
        <v>2825</v>
      </c>
      <c r="H952">
        <v>51</v>
      </c>
    </row>
    <row r="953" spans="6:8" x14ac:dyDescent="0.3">
      <c r="F953" t="s">
        <v>8219</v>
      </c>
      <c r="G953" t="s">
        <v>3177</v>
      </c>
      <c r="H953">
        <v>51</v>
      </c>
    </row>
    <row r="954" spans="6:8" x14ac:dyDescent="0.3">
      <c r="F954" t="s">
        <v>8219</v>
      </c>
      <c r="G954" t="s">
        <v>3349</v>
      </c>
      <c r="H954">
        <v>51</v>
      </c>
    </row>
    <row r="955" spans="6:8" x14ac:dyDescent="0.3">
      <c r="F955" t="s">
        <v>8219</v>
      </c>
      <c r="G955" t="s">
        <v>3610</v>
      </c>
      <c r="H955">
        <v>51</v>
      </c>
    </row>
    <row r="956" spans="6:8" x14ac:dyDescent="0.3">
      <c r="F956" t="s">
        <v>8219</v>
      </c>
      <c r="G956" t="s">
        <v>56</v>
      </c>
      <c r="H956">
        <v>52</v>
      </c>
    </row>
    <row r="957" spans="6:8" x14ac:dyDescent="0.3">
      <c r="F957" t="s">
        <v>8219</v>
      </c>
      <c r="G957" t="s">
        <v>1374</v>
      </c>
      <c r="H957">
        <v>52</v>
      </c>
    </row>
    <row r="958" spans="6:8" x14ac:dyDescent="0.3">
      <c r="F958" t="s">
        <v>8219</v>
      </c>
      <c r="G958" t="s">
        <v>2625</v>
      </c>
      <c r="H958">
        <v>52</v>
      </c>
    </row>
    <row r="959" spans="6:8" x14ac:dyDescent="0.3">
      <c r="F959" t="s">
        <v>8219</v>
      </c>
      <c r="G959" t="s">
        <v>3745</v>
      </c>
      <c r="H959">
        <v>52</v>
      </c>
    </row>
    <row r="960" spans="6:8" x14ac:dyDescent="0.3">
      <c r="F960" t="s">
        <v>8219</v>
      </c>
      <c r="G960" t="s">
        <v>1742</v>
      </c>
      <c r="H960">
        <v>52</v>
      </c>
    </row>
    <row r="961" spans="6:8" x14ac:dyDescent="0.3">
      <c r="F961" t="s">
        <v>8219</v>
      </c>
      <c r="G961" t="s">
        <v>418</v>
      </c>
      <c r="H961">
        <v>52</v>
      </c>
    </row>
    <row r="962" spans="6:8" x14ac:dyDescent="0.3">
      <c r="F962" t="s">
        <v>8219</v>
      </c>
      <c r="G962" t="s">
        <v>3373</v>
      </c>
      <c r="H962">
        <v>52</v>
      </c>
    </row>
    <row r="963" spans="6:8" x14ac:dyDescent="0.3">
      <c r="F963" t="s">
        <v>8219</v>
      </c>
      <c r="G963" t="s">
        <v>3778</v>
      </c>
      <c r="H963">
        <v>52</v>
      </c>
    </row>
    <row r="964" spans="6:8" x14ac:dyDescent="0.3">
      <c r="F964" t="s">
        <v>8219</v>
      </c>
      <c r="G964" t="s">
        <v>2467</v>
      </c>
      <c r="H964">
        <v>52</v>
      </c>
    </row>
    <row r="965" spans="6:8" x14ac:dyDescent="0.3">
      <c r="F965" t="s">
        <v>8219</v>
      </c>
      <c r="G965" t="s">
        <v>54</v>
      </c>
      <c r="H965">
        <v>52</v>
      </c>
    </row>
    <row r="966" spans="6:8" x14ac:dyDescent="0.3">
      <c r="F966" t="s">
        <v>8219</v>
      </c>
      <c r="G966" t="s">
        <v>1290</v>
      </c>
      <c r="H966">
        <v>52</v>
      </c>
    </row>
    <row r="967" spans="6:8" x14ac:dyDescent="0.3">
      <c r="F967" t="s">
        <v>8219</v>
      </c>
      <c r="G967" t="s">
        <v>810</v>
      </c>
      <c r="H967">
        <v>52</v>
      </c>
    </row>
    <row r="968" spans="6:8" x14ac:dyDescent="0.3">
      <c r="F968" t="s">
        <v>8219</v>
      </c>
      <c r="G968" t="s">
        <v>1293</v>
      </c>
      <c r="H968">
        <v>52</v>
      </c>
    </row>
    <row r="969" spans="6:8" x14ac:dyDescent="0.3">
      <c r="F969" t="s">
        <v>8219</v>
      </c>
      <c r="G969" t="s">
        <v>1670</v>
      </c>
      <c r="H969">
        <v>52</v>
      </c>
    </row>
    <row r="970" spans="6:8" x14ac:dyDescent="0.3">
      <c r="F970" t="s">
        <v>8219</v>
      </c>
      <c r="G970" t="s">
        <v>2831</v>
      </c>
      <c r="H970">
        <v>52</v>
      </c>
    </row>
    <row r="971" spans="6:8" x14ac:dyDescent="0.3">
      <c r="F971" t="s">
        <v>8219</v>
      </c>
      <c r="G971" t="s">
        <v>1926</v>
      </c>
      <c r="H971">
        <v>52</v>
      </c>
    </row>
    <row r="972" spans="6:8" x14ac:dyDescent="0.3">
      <c r="F972" t="s">
        <v>8219</v>
      </c>
      <c r="G972" t="s">
        <v>1262</v>
      </c>
      <c r="H972">
        <v>52</v>
      </c>
    </row>
    <row r="973" spans="6:8" x14ac:dyDescent="0.3">
      <c r="F973" t="s">
        <v>8219</v>
      </c>
      <c r="G973" t="s">
        <v>3159</v>
      </c>
      <c r="H973">
        <v>52</v>
      </c>
    </row>
    <row r="974" spans="6:8" x14ac:dyDescent="0.3">
      <c r="F974" t="s">
        <v>8219</v>
      </c>
      <c r="G974" t="s">
        <v>1394</v>
      </c>
      <c r="H974">
        <v>52</v>
      </c>
    </row>
    <row r="975" spans="6:8" x14ac:dyDescent="0.3">
      <c r="F975" t="s">
        <v>8219</v>
      </c>
      <c r="G975" t="s">
        <v>795</v>
      </c>
      <c r="H975">
        <v>53</v>
      </c>
    </row>
    <row r="976" spans="6:8" x14ac:dyDescent="0.3">
      <c r="F976" t="s">
        <v>8219</v>
      </c>
      <c r="G976" t="s">
        <v>2182</v>
      </c>
      <c r="H976">
        <v>53</v>
      </c>
    </row>
    <row r="977" spans="6:8" x14ac:dyDescent="0.3">
      <c r="F977" t="s">
        <v>8219</v>
      </c>
      <c r="G977" t="s">
        <v>32</v>
      </c>
      <c r="H977">
        <v>53</v>
      </c>
    </row>
    <row r="978" spans="6:8" x14ac:dyDescent="0.3">
      <c r="F978" t="s">
        <v>8219</v>
      </c>
      <c r="G978" t="s">
        <v>113</v>
      </c>
      <c r="H978">
        <v>53</v>
      </c>
    </row>
    <row r="979" spans="6:8" x14ac:dyDescent="0.3">
      <c r="F979" t="s">
        <v>8219</v>
      </c>
      <c r="G979" t="s">
        <v>2619</v>
      </c>
      <c r="H979">
        <v>53</v>
      </c>
    </row>
    <row r="980" spans="6:8" x14ac:dyDescent="0.3">
      <c r="F980" t="s">
        <v>8219</v>
      </c>
      <c r="G980" t="s">
        <v>3553</v>
      </c>
      <c r="H980">
        <v>53</v>
      </c>
    </row>
    <row r="981" spans="6:8" x14ac:dyDescent="0.3">
      <c r="F981" t="s">
        <v>8219</v>
      </c>
      <c r="G981" t="s">
        <v>3600</v>
      </c>
      <c r="H981">
        <v>53</v>
      </c>
    </row>
    <row r="982" spans="6:8" x14ac:dyDescent="0.3">
      <c r="F982" t="s">
        <v>8219</v>
      </c>
      <c r="G982" t="s">
        <v>1901</v>
      </c>
      <c r="H982">
        <v>54</v>
      </c>
    </row>
    <row r="983" spans="6:8" x14ac:dyDescent="0.3">
      <c r="F983" t="s">
        <v>8219</v>
      </c>
      <c r="G983" t="s">
        <v>3350</v>
      </c>
      <c r="H983">
        <v>54</v>
      </c>
    </row>
    <row r="984" spans="6:8" x14ac:dyDescent="0.3">
      <c r="F984" t="s">
        <v>8219</v>
      </c>
      <c r="G984" t="s">
        <v>3585</v>
      </c>
      <c r="H984">
        <v>54</v>
      </c>
    </row>
    <row r="985" spans="6:8" x14ac:dyDescent="0.3">
      <c r="F985" t="s">
        <v>8219</v>
      </c>
      <c r="G985" t="s">
        <v>825</v>
      </c>
      <c r="H985">
        <v>54</v>
      </c>
    </row>
    <row r="986" spans="6:8" x14ac:dyDescent="0.3">
      <c r="F986" t="s">
        <v>8219</v>
      </c>
      <c r="G986" t="s">
        <v>3560</v>
      </c>
      <c r="H986">
        <v>54</v>
      </c>
    </row>
    <row r="987" spans="6:8" x14ac:dyDescent="0.3">
      <c r="F987" t="s">
        <v>8219</v>
      </c>
      <c r="G987" t="s">
        <v>3049</v>
      </c>
      <c r="H987">
        <v>54</v>
      </c>
    </row>
    <row r="988" spans="6:8" x14ac:dyDescent="0.3">
      <c r="F988" t="s">
        <v>8219</v>
      </c>
      <c r="G988" t="s">
        <v>2838</v>
      </c>
      <c r="H988">
        <v>54</v>
      </c>
    </row>
    <row r="989" spans="6:8" x14ac:dyDescent="0.3">
      <c r="F989" t="s">
        <v>8219</v>
      </c>
      <c r="G989" t="s">
        <v>1274</v>
      </c>
      <c r="H989">
        <v>54</v>
      </c>
    </row>
    <row r="990" spans="6:8" x14ac:dyDescent="0.3">
      <c r="F990" t="s">
        <v>8219</v>
      </c>
      <c r="G990" t="s">
        <v>3368</v>
      </c>
      <c r="H990">
        <v>54</v>
      </c>
    </row>
    <row r="991" spans="6:8" x14ac:dyDescent="0.3">
      <c r="F991" t="s">
        <v>8219</v>
      </c>
      <c r="G991" t="s">
        <v>3306</v>
      </c>
      <c r="H991">
        <v>54</v>
      </c>
    </row>
    <row r="992" spans="6:8" x14ac:dyDescent="0.3">
      <c r="F992" t="s">
        <v>8219</v>
      </c>
      <c r="G992" t="s">
        <v>2933</v>
      </c>
      <c r="H992">
        <v>54</v>
      </c>
    </row>
    <row r="993" spans="6:8" x14ac:dyDescent="0.3">
      <c r="F993" t="s">
        <v>8219</v>
      </c>
      <c r="G993" t="s">
        <v>806</v>
      </c>
      <c r="H993">
        <v>54</v>
      </c>
    </row>
    <row r="994" spans="6:8" x14ac:dyDescent="0.3">
      <c r="F994" t="s">
        <v>8219</v>
      </c>
      <c r="G994" t="s">
        <v>2093</v>
      </c>
      <c r="H994">
        <v>55</v>
      </c>
    </row>
    <row r="995" spans="6:8" x14ac:dyDescent="0.3">
      <c r="F995" t="s">
        <v>8219</v>
      </c>
      <c r="G995" t="s">
        <v>2477</v>
      </c>
      <c r="H995">
        <v>55</v>
      </c>
    </row>
    <row r="996" spans="6:8" x14ac:dyDescent="0.3">
      <c r="F996" t="s">
        <v>8219</v>
      </c>
      <c r="G996" t="s">
        <v>3167</v>
      </c>
      <c r="H996">
        <v>55</v>
      </c>
    </row>
    <row r="997" spans="6:8" x14ac:dyDescent="0.3">
      <c r="F997" t="s">
        <v>8219</v>
      </c>
      <c r="G997" t="s">
        <v>1837</v>
      </c>
      <c r="H997">
        <v>55</v>
      </c>
    </row>
    <row r="998" spans="6:8" x14ac:dyDescent="0.3">
      <c r="F998" t="s">
        <v>8219</v>
      </c>
      <c r="G998" t="s">
        <v>2082</v>
      </c>
      <c r="H998">
        <v>55</v>
      </c>
    </row>
    <row r="999" spans="6:8" x14ac:dyDescent="0.3">
      <c r="F999" t="s">
        <v>8219</v>
      </c>
      <c r="G999" t="s">
        <v>3176</v>
      </c>
      <c r="H999">
        <v>55</v>
      </c>
    </row>
    <row r="1000" spans="6:8" x14ac:dyDescent="0.3">
      <c r="F1000" t="s">
        <v>8219</v>
      </c>
      <c r="G1000" t="s">
        <v>413</v>
      </c>
      <c r="H1000">
        <v>55</v>
      </c>
    </row>
    <row r="1001" spans="6:8" x14ac:dyDescent="0.3">
      <c r="F1001" t="s">
        <v>8219</v>
      </c>
      <c r="G1001" t="s">
        <v>3353</v>
      </c>
      <c r="H1001">
        <v>55</v>
      </c>
    </row>
    <row r="1002" spans="6:8" x14ac:dyDescent="0.3">
      <c r="F1002" t="s">
        <v>8219</v>
      </c>
      <c r="G1002" t="s">
        <v>406</v>
      </c>
      <c r="H1002">
        <v>55</v>
      </c>
    </row>
    <row r="1003" spans="6:8" x14ac:dyDescent="0.3">
      <c r="F1003" t="s">
        <v>8219</v>
      </c>
      <c r="G1003" t="s">
        <v>3456</v>
      </c>
      <c r="H1003">
        <v>55</v>
      </c>
    </row>
    <row r="1004" spans="6:8" x14ac:dyDescent="0.3">
      <c r="F1004" t="s">
        <v>8219</v>
      </c>
      <c r="G1004" t="s">
        <v>748</v>
      </c>
      <c r="H1004">
        <v>55</v>
      </c>
    </row>
    <row r="1005" spans="6:8" x14ac:dyDescent="0.3">
      <c r="F1005" t="s">
        <v>8219</v>
      </c>
      <c r="G1005" t="s">
        <v>2937</v>
      </c>
      <c r="H1005">
        <v>55</v>
      </c>
    </row>
    <row r="1006" spans="6:8" x14ac:dyDescent="0.3">
      <c r="F1006" t="s">
        <v>8219</v>
      </c>
      <c r="G1006" t="s">
        <v>3012</v>
      </c>
      <c r="H1006">
        <v>55</v>
      </c>
    </row>
    <row r="1007" spans="6:8" x14ac:dyDescent="0.3">
      <c r="F1007" t="s">
        <v>8219</v>
      </c>
      <c r="G1007" t="s">
        <v>342</v>
      </c>
      <c r="H1007">
        <v>55</v>
      </c>
    </row>
    <row r="1008" spans="6:8" x14ac:dyDescent="0.3">
      <c r="F1008" t="s">
        <v>8219</v>
      </c>
      <c r="G1008" t="s">
        <v>3417</v>
      </c>
      <c r="H1008">
        <v>56</v>
      </c>
    </row>
    <row r="1009" spans="6:8" x14ac:dyDescent="0.3">
      <c r="F1009" t="s">
        <v>8219</v>
      </c>
      <c r="G1009" t="s">
        <v>2663</v>
      </c>
      <c r="H1009">
        <v>56</v>
      </c>
    </row>
    <row r="1010" spans="6:8" x14ac:dyDescent="0.3">
      <c r="F1010" t="s">
        <v>8219</v>
      </c>
      <c r="G1010" t="s">
        <v>3764</v>
      </c>
      <c r="H1010">
        <v>56</v>
      </c>
    </row>
    <row r="1011" spans="6:8" x14ac:dyDescent="0.3">
      <c r="F1011" t="s">
        <v>8219</v>
      </c>
      <c r="G1011" t="s">
        <v>3616</v>
      </c>
      <c r="H1011">
        <v>56</v>
      </c>
    </row>
    <row r="1012" spans="6:8" x14ac:dyDescent="0.3">
      <c r="F1012" t="s">
        <v>8219</v>
      </c>
      <c r="G1012" t="s">
        <v>3478</v>
      </c>
      <c r="H1012">
        <v>56</v>
      </c>
    </row>
    <row r="1013" spans="6:8" x14ac:dyDescent="0.3">
      <c r="F1013" t="s">
        <v>8219</v>
      </c>
      <c r="G1013" t="s">
        <v>1680</v>
      </c>
      <c r="H1013">
        <v>56</v>
      </c>
    </row>
    <row r="1014" spans="6:8" x14ac:dyDescent="0.3">
      <c r="F1014" t="s">
        <v>8219</v>
      </c>
      <c r="G1014" t="s">
        <v>2986</v>
      </c>
      <c r="H1014">
        <v>56</v>
      </c>
    </row>
    <row r="1015" spans="6:8" x14ac:dyDescent="0.3">
      <c r="F1015" t="s">
        <v>8219</v>
      </c>
      <c r="G1015" t="s">
        <v>801</v>
      </c>
      <c r="H1015">
        <v>56</v>
      </c>
    </row>
    <row r="1016" spans="6:8" x14ac:dyDescent="0.3">
      <c r="F1016" t="s">
        <v>8219</v>
      </c>
      <c r="G1016" t="s">
        <v>3485</v>
      </c>
      <c r="H1016">
        <v>56</v>
      </c>
    </row>
    <row r="1017" spans="6:8" x14ac:dyDescent="0.3">
      <c r="F1017" t="s">
        <v>8219</v>
      </c>
      <c r="G1017" t="s">
        <v>2551</v>
      </c>
      <c r="H1017">
        <v>56</v>
      </c>
    </row>
    <row r="1018" spans="6:8" x14ac:dyDescent="0.3">
      <c r="F1018" t="s">
        <v>8219</v>
      </c>
      <c r="G1018" t="s">
        <v>2497</v>
      </c>
      <c r="H1018">
        <v>56</v>
      </c>
    </row>
    <row r="1019" spans="6:8" x14ac:dyDescent="0.3">
      <c r="F1019" t="s">
        <v>8219</v>
      </c>
      <c r="G1019" t="s">
        <v>1860</v>
      </c>
      <c r="H1019">
        <v>56</v>
      </c>
    </row>
    <row r="1020" spans="6:8" x14ac:dyDescent="0.3">
      <c r="F1020" t="s">
        <v>8219</v>
      </c>
      <c r="G1020" t="s">
        <v>1602</v>
      </c>
      <c r="H1020">
        <v>56</v>
      </c>
    </row>
    <row r="1021" spans="6:8" x14ac:dyDescent="0.3">
      <c r="F1021" t="s">
        <v>8219</v>
      </c>
      <c r="G1021" t="s">
        <v>91</v>
      </c>
      <c r="H1021">
        <v>56</v>
      </c>
    </row>
    <row r="1022" spans="6:8" x14ac:dyDescent="0.3">
      <c r="F1022" t="s">
        <v>8219</v>
      </c>
      <c r="G1022" t="s">
        <v>522</v>
      </c>
      <c r="H1022">
        <v>56</v>
      </c>
    </row>
    <row r="1023" spans="6:8" x14ac:dyDescent="0.3">
      <c r="F1023" t="s">
        <v>8219</v>
      </c>
      <c r="G1023" t="s">
        <v>3308</v>
      </c>
      <c r="H1023">
        <v>57</v>
      </c>
    </row>
    <row r="1024" spans="6:8" x14ac:dyDescent="0.3">
      <c r="F1024" t="s">
        <v>8219</v>
      </c>
      <c r="G1024" t="s">
        <v>3831</v>
      </c>
      <c r="H1024">
        <v>57</v>
      </c>
    </row>
    <row r="1025" spans="6:8" x14ac:dyDescent="0.3">
      <c r="F1025" t="s">
        <v>8219</v>
      </c>
      <c r="G1025" t="s">
        <v>2810</v>
      </c>
      <c r="H1025">
        <v>57</v>
      </c>
    </row>
    <row r="1026" spans="6:8" x14ac:dyDescent="0.3">
      <c r="F1026" t="s">
        <v>8219</v>
      </c>
      <c r="G1026" t="s">
        <v>3770</v>
      </c>
      <c r="H1026">
        <v>57</v>
      </c>
    </row>
    <row r="1027" spans="6:8" x14ac:dyDescent="0.3">
      <c r="F1027" t="s">
        <v>8219</v>
      </c>
      <c r="G1027" t="s">
        <v>1822</v>
      </c>
      <c r="H1027">
        <v>57</v>
      </c>
    </row>
    <row r="1028" spans="6:8" x14ac:dyDescent="0.3">
      <c r="F1028" t="s">
        <v>8219</v>
      </c>
      <c r="G1028" t="s">
        <v>67</v>
      </c>
      <c r="H1028">
        <v>57</v>
      </c>
    </row>
    <row r="1029" spans="6:8" x14ac:dyDescent="0.3">
      <c r="F1029" t="s">
        <v>8219</v>
      </c>
      <c r="G1029" t="s">
        <v>3326</v>
      </c>
      <c r="H1029">
        <v>57</v>
      </c>
    </row>
    <row r="1030" spans="6:8" x14ac:dyDescent="0.3">
      <c r="F1030" t="s">
        <v>8219</v>
      </c>
      <c r="G1030" t="s">
        <v>3477</v>
      </c>
      <c r="H1030">
        <v>57</v>
      </c>
    </row>
    <row r="1031" spans="6:8" x14ac:dyDescent="0.3">
      <c r="F1031" t="s">
        <v>8219</v>
      </c>
      <c r="G1031" t="s">
        <v>1205</v>
      </c>
      <c r="H1031">
        <v>57</v>
      </c>
    </row>
    <row r="1032" spans="6:8" x14ac:dyDescent="0.3">
      <c r="F1032" t="s">
        <v>8219</v>
      </c>
      <c r="G1032" t="s">
        <v>3247</v>
      </c>
      <c r="H1032">
        <v>57</v>
      </c>
    </row>
    <row r="1033" spans="6:8" x14ac:dyDescent="0.3">
      <c r="F1033" t="s">
        <v>8219</v>
      </c>
      <c r="G1033" t="s">
        <v>808</v>
      </c>
      <c r="H1033">
        <v>57</v>
      </c>
    </row>
    <row r="1034" spans="6:8" x14ac:dyDescent="0.3">
      <c r="F1034" t="s">
        <v>8219</v>
      </c>
      <c r="G1034" t="s">
        <v>735</v>
      </c>
      <c r="H1034">
        <v>57</v>
      </c>
    </row>
    <row r="1035" spans="6:8" x14ac:dyDescent="0.3">
      <c r="F1035" t="s">
        <v>8219</v>
      </c>
      <c r="G1035" t="s">
        <v>2544</v>
      </c>
      <c r="H1035">
        <v>57</v>
      </c>
    </row>
    <row r="1036" spans="6:8" x14ac:dyDescent="0.3">
      <c r="F1036" t="s">
        <v>8219</v>
      </c>
      <c r="G1036" t="s">
        <v>9</v>
      </c>
      <c r="H1036">
        <v>57</v>
      </c>
    </row>
    <row r="1037" spans="6:8" x14ac:dyDescent="0.3">
      <c r="F1037" t="s">
        <v>8219</v>
      </c>
      <c r="G1037" t="s">
        <v>3602</v>
      </c>
      <c r="H1037">
        <v>57</v>
      </c>
    </row>
    <row r="1038" spans="6:8" x14ac:dyDescent="0.3">
      <c r="F1038" t="s">
        <v>8219</v>
      </c>
      <c r="G1038" t="s">
        <v>3148</v>
      </c>
      <c r="H1038">
        <v>57</v>
      </c>
    </row>
    <row r="1039" spans="6:8" x14ac:dyDescent="0.3">
      <c r="F1039" t="s">
        <v>8219</v>
      </c>
      <c r="G1039" t="s">
        <v>2247</v>
      </c>
      <c r="H1039">
        <v>57</v>
      </c>
    </row>
    <row r="1040" spans="6:8" x14ac:dyDescent="0.3">
      <c r="F1040" t="s">
        <v>8219</v>
      </c>
      <c r="G1040" t="s">
        <v>3669</v>
      </c>
      <c r="H1040">
        <v>57</v>
      </c>
    </row>
    <row r="1041" spans="6:8" x14ac:dyDescent="0.3">
      <c r="F1041" t="s">
        <v>8219</v>
      </c>
      <c r="G1041" t="s">
        <v>118</v>
      </c>
      <c r="H1041">
        <v>57</v>
      </c>
    </row>
    <row r="1042" spans="6:8" x14ac:dyDescent="0.3">
      <c r="F1042" t="s">
        <v>8219</v>
      </c>
      <c r="G1042" t="s">
        <v>3160</v>
      </c>
      <c r="H1042">
        <v>57</v>
      </c>
    </row>
    <row r="1043" spans="6:8" x14ac:dyDescent="0.3">
      <c r="F1043" t="s">
        <v>8219</v>
      </c>
      <c r="G1043" t="s">
        <v>3611</v>
      </c>
      <c r="H1043">
        <v>57</v>
      </c>
    </row>
    <row r="1044" spans="6:8" x14ac:dyDescent="0.3">
      <c r="F1044" t="s">
        <v>8219</v>
      </c>
      <c r="G1044" t="s">
        <v>2163</v>
      </c>
      <c r="H1044">
        <v>58</v>
      </c>
    </row>
    <row r="1045" spans="6:8" x14ac:dyDescent="0.3">
      <c r="F1045" t="s">
        <v>8219</v>
      </c>
      <c r="G1045" t="s">
        <v>2108</v>
      </c>
      <c r="H1045">
        <v>58</v>
      </c>
    </row>
    <row r="1046" spans="6:8" x14ac:dyDescent="0.3">
      <c r="F1046" t="s">
        <v>8219</v>
      </c>
      <c r="G1046" t="s">
        <v>1634</v>
      </c>
      <c r="H1046">
        <v>58</v>
      </c>
    </row>
    <row r="1047" spans="6:8" x14ac:dyDescent="0.3">
      <c r="F1047" t="s">
        <v>8219</v>
      </c>
      <c r="G1047" t="s">
        <v>3046</v>
      </c>
      <c r="H1047">
        <v>58</v>
      </c>
    </row>
    <row r="1048" spans="6:8" x14ac:dyDescent="0.3">
      <c r="F1048" t="s">
        <v>8219</v>
      </c>
      <c r="G1048" t="s">
        <v>2469</v>
      </c>
      <c r="H1048">
        <v>58</v>
      </c>
    </row>
    <row r="1049" spans="6:8" x14ac:dyDescent="0.3">
      <c r="F1049" t="s">
        <v>8219</v>
      </c>
      <c r="G1049" t="s">
        <v>2736</v>
      </c>
      <c r="H1049">
        <v>58</v>
      </c>
    </row>
    <row r="1050" spans="6:8" x14ac:dyDescent="0.3">
      <c r="F1050" t="s">
        <v>8219</v>
      </c>
      <c r="G1050" t="s">
        <v>8</v>
      </c>
      <c r="H1050">
        <v>58</v>
      </c>
    </row>
    <row r="1051" spans="6:8" x14ac:dyDescent="0.3">
      <c r="F1051" t="s">
        <v>8219</v>
      </c>
      <c r="G1051" t="s">
        <v>266</v>
      </c>
      <c r="H1051">
        <v>58</v>
      </c>
    </row>
    <row r="1052" spans="6:8" x14ac:dyDescent="0.3">
      <c r="F1052" t="s">
        <v>8219</v>
      </c>
      <c r="G1052" t="s">
        <v>3664</v>
      </c>
      <c r="H1052">
        <v>58</v>
      </c>
    </row>
    <row r="1053" spans="6:8" x14ac:dyDescent="0.3">
      <c r="F1053" t="s">
        <v>8219</v>
      </c>
      <c r="G1053" t="s">
        <v>3314</v>
      </c>
      <c r="H1053">
        <v>58</v>
      </c>
    </row>
    <row r="1054" spans="6:8" x14ac:dyDescent="0.3">
      <c r="F1054" t="s">
        <v>8219</v>
      </c>
      <c r="G1054" t="s">
        <v>3765</v>
      </c>
      <c r="H1054">
        <v>58</v>
      </c>
    </row>
    <row r="1055" spans="6:8" x14ac:dyDescent="0.3">
      <c r="F1055" t="s">
        <v>8219</v>
      </c>
      <c r="G1055" t="s">
        <v>324</v>
      </c>
      <c r="H1055">
        <v>58</v>
      </c>
    </row>
    <row r="1056" spans="6:8" x14ac:dyDescent="0.3">
      <c r="F1056" t="s">
        <v>8219</v>
      </c>
      <c r="G1056" t="s">
        <v>751</v>
      </c>
      <c r="H1056">
        <v>59</v>
      </c>
    </row>
    <row r="1057" spans="6:8" x14ac:dyDescent="0.3">
      <c r="F1057" t="s">
        <v>8219</v>
      </c>
      <c r="G1057" t="s">
        <v>536</v>
      </c>
      <c r="H1057">
        <v>59</v>
      </c>
    </row>
    <row r="1058" spans="6:8" x14ac:dyDescent="0.3">
      <c r="F1058" t="s">
        <v>8219</v>
      </c>
      <c r="G1058" t="s">
        <v>538</v>
      </c>
      <c r="H1058">
        <v>59</v>
      </c>
    </row>
    <row r="1059" spans="6:8" x14ac:dyDescent="0.3">
      <c r="F1059" t="s">
        <v>8219</v>
      </c>
      <c r="G1059" t="s">
        <v>3220</v>
      </c>
      <c r="H1059">
        <v>59</v>
      </c>
    </row>
    <row r="1060" spans="6:8" x14ac:dyDescent="0.3">
      <c r="F1060" t="s">
        <v>8219</v>
      </c>
      <c r="G1060" t="s">
        <v>2285</v>
      </c>
      <c r="H1060">
        <v>59</v>
      </c>
    </row>
    <row r="1061" spans="6:8" x14ac:dyDescent="0.3">
      <c r="F1061" t="s">
        <v>8219</v>
      </c>
      <c r="G1061" t="s">
        <v>1674</v>
      </c>
      <c r="H1061">
        <v>59</v>
      </c>
    </row>
    <row r="1062" spans="6:8" x14ac:dyDescent="0.3">
      <c r="F1062" t="s">
        <v>8219</v>
      </c>
      <c r="G1062" t="s">
        <v>2982</v>
      </c>
      <c r="H1062">
        <v>59</v>
      </c>
    </row>
    <row r="1063" spans="6:8" x14ac:dyDescent="0.3">
      <c r="F1063" t="s">
        <v>8219</v>
      </c>
      <c r="G1063" t="s">
        <v>2994</v>
      </c>
      <c r="H1063">
        <v>59</v>
      </c>
    </row>
    <row r="1064" spans="6:8" x14ac:dyDescent="0.3">
      <c r="F1064" t="s">
        <v>8219</v>
      </c>
      <c r="G1064" t="s">
        <v>2539</v>
      </c>
      <c r="H1064">
        <v>59</v>
      </c>
    </row>
    <row r="1065" spans="6:8" x14ac:dyDescent="0.3">
      <c r="F1065" t="s">
        <v>8219</v>
      </c>
      <c r="G1065" t="s">
        <v>3774</v>
      </c>
      <c r="H1065">
        <v>59</v>
      </c>
    </row>
    <row r="1066" spans="6:8" x14ac:dyDescent="0.3">
      <c r="F1066" t="s">
        <v>8219</v>
      </c>
      <c r="G1066" t="s">
        <v>1249</v>
      </c>
      <c r="H1066">
        <v>59</v>
      </c>
    </row>
    <row r="1067" spans="6:8" x14ac:dyDescent="0.3">
      <c r="F1067" t="s">
        <v>8219</v>
      </c>
      <c r="G1067" t="s">
        <v>793</v>
      </c>
      <c r="H1067">
        <v>60</v>
      </c>
    </row>
    <row r="1068" spans="6:8" x14ac:dyDescent="0.3">
      <c r="F1068" t="s">
        <v>8219</v>
      </c>
      <c r="G1068" t="s">
        <v>3210</v>
      </c>
      <c r="H1068">
        <v>60</v>
      </c>
    </row>
    <row r="1069" spans="6:8" x14ac:dyDescent="0.3">
      <c r="F1069" t="s">
        <v>8219</v>
      </c>
      <c r="G1069" t="s">
        <v>2264</v>
      </c>
      <c r="H1069">
        <v>60</v>
      </c>
    </row>
    <row r="1070" spans="6:8" x14ac:dyDescent="0.3">
      <c r="F1070" t="s">
        <v>8219</v>
      </c>
      <c r="G1070" t="s">
        <v>100</v>
      </c>
      <c r="H1070">
        <v>60</v>
      </c>
    </row>
    <row r="1071" spans="6:8" x14ac:dyDescent="0.3">
      <c r="F1071" t="s">
        <v>8219</v>
      </c>
      <c r="G1071" t="s">
        <v>2553</v>
      </c>
      <c r="H1071">
        <v>60</v>
      </c>
    </row>
    <row r="1072" spans="6:8" x14ac:dyDescent="0.3">
      <c r="F1072" t="s">
        <v>8219</v>
      </c>
      <c r="G1072" t="s">
        <v>539</v>
      </c>
      <c r="H1072">
        <v>60</v>
      </c>
    </row>
    <row r="1073" spans="6:8" x14ac:dyDescent="0.3">
      <c r="F1073" t="s">
        <v>8219</v>
      </c>
      <c r="G1073" t="s">
        <v>107</v>
      </c>
      <c r="H1073">
        <v>60</v>
      </c>
    </row>
    <row r="1074" spans="6:8" x14ac:dyDescent="0.3">
      <c r="F1074" t="s">
        <v>8219</v>
      </c>
      <c r="G1074" t="s">
        <v>2661</v>
      </c>
      <c r="H1074">
        <v>60</v>
      </c>
    </row>
    <row r="1075" spans="6:8" x14ac:dyDescent="0.3">
      <c r="F1075" t="s">
        <v>8219</v>
      </c>
      <c r="G1075" t="s">
        <v>3175</v>
      </c>
      <c r="H1075">
        <v>60</v>
      </c>
    </row>
    <row r="1076" spans="6:8" x14ac:dyDescent="0.3">
      <c r="F1076" t="s">
        <v>8219</v>
      </c>
      <c r="G1076" t="s">
        <v>2532</v>
      </c>
      <c r="H1076">
        <v>60</v>
      </c>
    </row>
    <row r="1077" spans="6:8" x14ac:dyDescent="0.3">
      <c r="F1077" t="s">
        <v>8219</v>
      </c>
      <c r="G1077" t="s">
        <v>90</v>
      </c>
      <c r="H1077">
        <v>60</v>
      </c>
    </row>
    <row r="1078" spans="6:8" x14ac:dyDescent="0.3">
      <c r="F1078" t="s">
        <v>8219</v>
      </c>
      <c r="G1078" t="s">
        <v>3691</v>
      </c>
      <c r="H1078">
        <v>60</v>
      </c>
    </row>
    <row r="1079" spans="6:8" x14ac:dyDescent="0.3">
      <c r="F1079" t="s">
        <v>8219</v>
      </c>
      <c r="G1079" t="s">
        <v>1289</v>
      </c>
      <c r="H1079">
        <v>61</v>
      </c>
    </row>
    <row r="1080" spans="6:8" x14ac:dyDescent="0.3">
      <c r="F1080" t="s">
        <v>8219</v>
      </c>
      <c r="G1080" t="s">
        <v>3233</v>
      </c>
      <c r="H1080">
        <v>61</v>
      </c>
    </row>
    <row r="1081" spans="6:8" x14ac:dyDescent="0.3">
      <c r="F1081" t="s">
        <v>8219</v>
      </c>
      <c r="G1081" t="s">
        <v>2783</v>
      </c>
      <c r="H1081">
        <v>61</v>
      </c>
    </row>
    <row r="1082" spans="6:8" x14ac:dyDescent="0.3">
      <c r="F1082" t="s">
        <v>8219</v>
      </c>
      <c r="G1082" t="s">
        <v>839</v>
      </c>
      <c r="H1082">
        <v>61</v>
      </c>
    </row>
    <row r="1083" spans="6:8" x14ac:dyDescent="0.3">
      <c r="F1083" t="s">
        <v>8219</v>
      </c>
      <c r="G1083" t="s">
        <v>3168</v>
      </c>
      <c r="H1083">
        <v>61</v>
      </c>
    </row>
    <row r="1084" spans="6:8" x14ac:dyDescent="0.3">
      <c r="F1084" t="s">
        <v>8219</v>
      </c>
      <c r="G1084" t="s">
        <v>1752</v>
      </c>
      <c r="H1084">
        <v>61</v>
      </c>
    </row>
    <row r="1085" spans="6:8" x14ac:dyDescent="0.3">
      <c r="F1085" t="s">
        <v>8219</v>
      </c>
      <c r="G1085" t="s">
        <v>2545</v>
      </c>
      <c r="H1085">
        <v>61</v>
      </c>
    </row>
    <row r="1086" spans="6:8" x14ac:dyDescent="0.3">
      <c r="F1086" t="s">
        <v>8219</v>
      </c>
      <c r="G1086" t="s">
        <v>1039</v>
      </c>
      <c r="H1086">
        <v>61</v>
      </c>
    </row>
    <row r="1087" spans="6:8" x14ac:dyDescent="0.3">
      <c r="F1087" t="s">
        <v>8219</v>
      </c>
      <c r="G1087" t="s">
        <v>2531</v>
      </c>
      <c r="H1087">
        <v>61</v>
      </c>
    </row>
    <row r="1088" spans="6:8" x14ac:dyDescent="0.3">
      <c r="F1088" t="s">
        <v>8219</v>
      </c>
      <c r="G1088" t="s">
        <v>271</v>
      </c>
      <c r="H1088">
        <v>61</v>
      </c>
    </row>
    <row r="1089" spans="6:8" x14ac:dyDescent="0.3">
      <c r="F1089" t="s">
        <v>8219</v>
      </c>
      <c r="G1089" t="s">
        <v>3465</v>
      </c>
      <c r="H1089">
        <v>61</v>
      </c>
    </row>
    <row r="1090" spans="6:8" x14ac:dyDescent="0.3">
      <c r="F1090" t="s">
        <v>8219</v>
      </c>
      <c r="G1090" t="s">
        <v>47</v>
      </c>
      <c r="H1090">
        <v>61</v>
      </c>
    </row>
    <row r="1091" spans="6:8" x14ac:dyDescent="0.3">
      <c r="F1091" t="s">
        <v>8219</v>
      </c>
      <c r="G1091" t="s">
        <v>1025</v>
      </c>
      <c r="H1091">
        <v>61</v>
      </c>
    </row>
    <row r="1092" spans="6:8" x14ac:dyDescent="0.3">
      <c r="F1092" t="s">
        <v>8219</v>
      </c>
      <c r="G1092" t="s">
        <v>2445</v>
      </c>
      <c r="H1092">
        <v>61</v>
      </c>
    </row>
    <row r="1093" spans="6:8" x14ac:dyDescent="0.3">
      <c r="F1093" t="s">
        <v>8219</v>
      </c>
      <c r="G1093" t="s">
        <v>3022</v>
      </c>
      <c r="H1093">
        <v>62</v>
      </c>
    </row>
    <row r="1094" spans="6:8" x14ac:dyDescent="0.3">
      <c r="F1094" t="s">
        <v>8219</v>
      </c>
      <c r="G1094" t="s">
        <v>745</v>
      </c>
      <c r="H1094">
        <v>62</v>
      </c>
    </row>
    <row r="1095" spans="6:8" x14ac:dyDescent="0.3">
      <c r="F1095" t="s">
        <v>8219</v>
      </c>
      <c r="G1095" t="s">
        <v>277</v>
      </c>
      <c r="H1095">
        <v>62</v>
      </c>
    </row>
    <row r="1096" spans="6:8" x14ac:dyDescent="0.3">
      <c r="F1096" t="s">
        <v>8219</v>
      </c>
      <c r="G1096" t="s">
        <v>1206</v>
      </c>
      <c r="H1096">
        <v>62</v>
      </c>
    </row>
    <row r="1097" spans="6:8" x14ac:dyDescent="0.3">
      <c r="F1097" t="s">
        <v>8219</v>
      </c>
      <c r="G1097" t="s">
        <v>2623</v>
      </c>
      <c r="H1097">
        <v>62</v>
      </c>
    </row>
    <row r="1098" spans="6:8" x14ac:dyDescent="0.3">
      <c r="F1098" t="s">
        <v>8219</v>
      </c>
      <c r="G1098" t="s">
        <v>3388</v>
      </c>
      <c r="H1098">
        <v>62</v>
      </c>
    </row>
    <row r="1099" spans="6:8" x14ac:dyDescent="0.3">
      <c r="F1099" t="s">
        <v>8219</v>
      </c>
      <c r="G1099" t="s">
        <v>853</v>
      </c>
      <c r="H1099">
        <v>62</v>
      </c>
    </row>
    <row r="1100" spans="6:8" x14ac:dyDescent="0.3">
      <c r="F1100" t="s">
        <v>8219</v>
      </c>
      <c r="G1100" t="s">
        <v>248</v>
      </c>
      <c r="H1100">
        <v>62</v>
      </c>
    </row>
    <row r="1101" spans="6:8" x14ac:dyDescent="0.3">
      <c r="F1101" t="s">
        <v>8219</v>
      </c>
      <c r="G1101" t="s">
        <v>2930</v>
      </c>
      <c r="H1101">
        <v>62</v>
      </c>
    </row>
    <row r="1102" spans="6:8" x14ac:dyDescent="0.3">
      <c r="F1102" t="s">
        <v>8219</v>
      </c>
      <c r="G1102" t="s">
        <v>401</v>
      </c>
      <c r="H1102">
        <v>62</v>
      </c>
    </row>
    <row r="1103" spans="6:8" x14ac:dyDescent="0.3">
      <c r="F1103" t="s">
        <v>8219</v>
      </c>
      <c r="G1103" t="s">
        <v>3588</v>
      </c>
      <c r="H1103">
        <v>62</v>
      </c>
    </row>
    <row r="1104" spans="6:8" x14ac:dyDescent="0.3">
      <c r="F1104" t="s">
        <v>8219</v>
      </c>
      <c r="G1104" t="s">
        <v>3179</v>
      </c>
      <c r="H1104">
        <v>62</v>
      </c>
    </row>
    <row r="1105" spans="6:8" x14ac:dyDescent="0.3">
      <c r="F1105" t="s">
        <v>8219</v>
      </c>
      <c r="G1105" t="s">
        <v>2090</v>
      </c>
      <c r="H1105">
        <v>62</v>
      </c>
    </row>
    <row r="1106" spans="6:8" x14ac:dyDescent="0.3">
      <c r="F1106" t="s">
        <v>8219</v>
      </c>
      <c r="G1106" t="s">
        <v>1663</v>
      </c>
      <c r="H1106">
        <v>62</v>
      </c>
    </row>
    <row r="1107" spans="6:8" x14ac:dyDescent="0.3">
      <c r="F1107" t="s">
        <v>8219</v>
      </c>
      <c r="G1107" t="s">
        <v>3686</v>
      </c>
      <c r="H1107">
        <v>62</v>
      </c>
    </row>
    <row r="1108" spans="6:8" x14ac:dyDescent="0.3">
      <c r="F1108" t="s">
        <v>8219</v>
      </c>
      <c r="G1108" t="s">
        <v>752</v>
      </c>
      <c r="H1108">
        <v>62</v>
      </c>
    </row>
    <row r="1109" spans="6:8" x14ac:dyDescent="0.3">
      <c r="F1109" t="s">
        <v>8219</v>
      </c>
      <c r="G1109" t="s">
        <v>838</v>
      </c>
      <c r="H1109">
        <v>62</v>
      </c>
    </row>
    <row r="1110" spans="6:8" x14ac:dyDescent="0.3">
      <c r="F1110" t="s">
        <v>8219</v>
      </c>
      <c r="G1110" t="s">
        <v>3594</v>
      </c>
      <c r="H1110">
        <v>62</v>
      </c>
    </row>
    <row r="1111" spans="6:8" x14ac:dyDescent="0.3">
      <c r="F1111" t="s">
        <v>8219</v>
      </c>
      <c r="G1111" t="s">
        <v>3265</v>
      </c>
      <c r="H1111">
        <v>63</v>
      </c>
    </row>
    <row r="1112" spans="6:8" x14ac:dyDescent="0.3">
      <c r="F1112" t="s">
        <v>8219</v>
      </c>
      <c r="G1112" t="s">
        <v>3468</v>
      </c>
      <c r="H1112">
        <v>63</v>
      </c>
    </row>
    <row r="1113" spans="6:8" x14ac:dyDescent="0.3">
      <c r="F1113" t="s">
        <v>8219</v>
      </c>
      <c r="G1113" t="s">
        <v>3720</v>
      </c>
      <c r="H1113">
        <v>63</v>
      </c>
    </row>
    <row r="1114" spans="6:8" x14ac:dyDescent="0.3">
      <c r="F1114" t="s">
        <v>8219</v>
      </c>
      <c r="G1114" t="s">
        <v>2175</v>
      </c>
      <c r="H1114">
        <v>63</v>
      </c>
    </row>
    <row r="1115" spans="6:8" x14ac:dyDescent="0.3">
      <c r="F1115" t="s">
        <v>8219</v>
      </c>
      <c r="G1115" t="s">
        <v>2541</v>
      </c>
      <c r="H1115">
        <v>63</v>
      </c>
    </row>
    <row r="1116" spans="6:8" x14ac:dyDescent="0.3">
      <c r="F1116" t="s">
        <v>8219</v>
      </c>
      <c r="G1116" t="s">
        <v>3279</v>
      </c>
      <c r="H1116">
        <v>63</v>
      </c>
    </row>
    <row r="1117" spans="6:8" x14ac:dyDescent="0.3">
      <c r="F1117" t="s">
        <v>8219</v>
      </c>
      <c r="G1117" t="s">
        <v>1385</v>
      </c>
      <c r="H1117">
        <v>63</v>
      </c>
    </row>
    <row r="1118" spans="6:8" x14ac:dyDescent="0.3">
      <c r="F1118" t="s">
        <v>8219</v>
      </c>
      <c r="G1118" t="s">
        <v>2100</v>
      </c>
      <c r="H1118">
        <v>63</v>
      </c>
    </row>
    <row r="1119" spans="6:8" x14ac:dyDescent="0.3">
      <c r="F1119" t="s">
        <v>8219</v>
      </c>
      <c r="G1119" t="s">
        <v>3299</v>
      </c>
      <c r="H1119">
        <v>63</v>
      </c>
    </row>
    <row r="1120" spans="6:8" x14ac:dyDescent="0.3">
      <c r="F1120" t="s">
        <v>8219</v>
      </c>
      <c r="G1120" t="s">
        <v>3335</v>
      </c>
      <c r="H1120">
        <v>63</v>
      </c>
    </row>
    <row r="1121" spans="6:8" x14ac:dyDescent="0.3">
      <c r="F1121" t="s">
        <v>8219</v>
      </c>
      <c r="G1121" t="s">
        <v>1286</v>
      </c>
      <c r="H1121">
        <v>63</v>
      </c>
    </row>
    <row r="1122" spans="6:8" x14ac:dyDescent="0.3">
      <c r="F1122" t="s">
        <v>8219</v>
      </c>
      <c r="G1122" t="s">
        <v>3162</v>
      </c>
      <c r="H1122">
        <v>63</v>
      </c>
    </row>
    <row r="1123" spans="6:8" x14ac:dyDescent="0.3">
      <c r="F1123" t="s">
        <v>8219</v>
      </c>
      <c r="G1123" t="s">
        <v>3045</v>
      </c>
      <c r="H1123">
        <v>64</v>
      </c>
    </row>
    <row r="1124" spans="6:8" x14ac:dyDescent="0.3">
      <c r="F1124" t="s">
        <v>8219</v>
      </c>
      <c r="G1124" t="s">
        <v>3605</v>
      </c>
      <c r="H1124">
        <v>64</v>
      </c>
    </row>
    <row r="1125" spans="6:8" x14ac:dyDescent="0.3">
      <c r="F1125" t="s">
        <v>8219</v>
      </c>
      <c r="G1125" t="s">
        <v>35</v>
      </c>
      <c r="H1125">
        <v>64</v>
      </c>
    </row>
    <row r="1126" spans="6:8" x14ac:dyDescent="0.3">
      <c r="F1126" t="s">
        <v>8219</v>
      </c>
      <c r="G1126" t="s">
        <v>1923</v>
      </c>
      <c r="H1126">
        <v>64</v>
      </c>
    </row>
    <row r="1127" spans="6:8" x14ac:dyDescent="0.3">
      <c r="F1127" t="s">
        <v>8219</v>
      </c>
      <c r="G1127" t="s">
        <v>1296</v>
      </c>
      <c r="H1127">
        <v>64</v>
      </c>
    </row>
    <row r="1128" spans="6:8" x14ac:dyDescent="0.3">
      <c r="F1128" t="s">
        <v>8219</v>
      </c>
      <c r="G1128" t="s">
        <v>3549</v>
      </c>
      <c r="H1128">
        <v>64</v>
      </c>
    </row>
    <row r="1129" spans="6:8" x14ac:dyDescent="0.3">
      <c r="F1129" t="s">
        <v>8219</v>
      </c>
      <c r="G1129" t="s">
        <v>2316</v>
      </c>
      <c r="H1129">
        <v>64</v>
      </c>
    </row>
    <row r="1130" spans="6:8" x14ac:dyDescent="0.3">
      <c r="F1130" t="s">
        <v>8219</v>
      </c>
      <c r="G1130" t="s">
        <v>2814</v>
      </c>
      <c r="H1130">
        <v>64</v>
      </c>
    </row>
    <row r="1131" spans="6:8" x14ac:dyDescent="0.3">
      <c r="F1131" t="s">
        <v>8219</v>
      </c>
      <c r="G1131" t="s">
        <v>65</v>
      </c>
      <c r="H1131">
        <v>64</v>
      </c>
    </row>
    <row r="1132" spans="6:8" x14ac:dyDescent="0.3">
      <c r="F1132" t="s">
        <v>8219</v>
      </c>
      <c r="G1132" t="s">
        <v>3383</v>
      </c>
      <c r="H1132">
        <v>64</v>
      </c>
    </row>
    <row r="1133" spans="6:8" x14ac:dyDescent="0.3">
      <c r="F1133" t="s">
        <v>8219</v>
      </c>
      <c r="G1133" t="s">
        <v>2992</v>
      </c>
      <c r="H1133">
        <v>64</v>
      </c>
    </row>
    <row r="1134" spans="6:8" x14ac:dyDescent="0.3">
      <c r="F1134" t="s">
        <v>8219</v>
      </c>
      <c r="G1134" t="s">
        <v>1355</v>
      </c>
      <c r="H1134">
        <v>64</v>
      </c>
    </row>
    <row r="1135" spans="6:8" x14ac:dyDescent="0.3">
      <c r="F1135" t="s">
        <v>8219</v>
      </c>
      <c r="G1135" t="s">
        <v>366</v>
      </c>
      <c r="H1135">
        <v>65</v>
      </c>
    </row>
    <row r="1136" spans="6:8" x14ac:dyDescent="0.3">
      <c r="F1136" t="s">
        <v>8219</v>
      </c>
      <c r="G1136" t="s">
        <v>1358</v>
      </c>
      <c r="H1136">
        <v>65</v>
      </c>
    </row>
    <row r="1137" spans="6:8" x14ac:dyDescent="0.3">
      <c r="F1137" t="s">
        <v>8219</v>
      </c>
      <c r="G1137" t="s">
        <v>3824</v>
      </c>
      <c r="H1137">
        <v>65</v>
      </c>
    </row>
    <row r="1138" spans="6:8" x14ac:dyDescent="0.3">
      <c r="F1138" t="s">
        <v>8219</v>
      </c>
      <c r="G1138" t="s">
        <v>2546</v>
      </c>
      <c r="H1138">
        <v>65</v>
      </c>
    </row>
    <row r="1139" spans="6:8" x14ac:dyDescent="0.3">
      <c r="F1139" t="s">
        <v>8219</v>
      </c>
      <c r="G1139" t="s">
        <v>104</v>
      </c>
      <c r="H1139">
        <v>65</v>
      </c>
    </row>
    <row r="1140" spans="6:8" x14ac:dyDescent="0.3">
      <c r="F1140" t="s">
        <v>8219</v>
      </c>
      <c r="G1140" t="s">
        <v>273</v>
      </c>
      <c r="H1140">
        <v>65</v>
      </c>
    </row>
    <row r="1141" spans="6:8" x14ac:dyDescent="0.3">
      <c r="F1141" t="s">
        <v>8219</v>
      </c>
      <c r="G1141" t="s">
        <v>2067</v>
      </c>
      <c r="H1141">
        <v>65</v>
      </c>
    </row>
    <row r="1142" spans="6:8" x14ac:dyDescent="0.3">
      <c r="F1142" t="s">
        <v>8219</v>
      </c>
      <c r="G1142" t="s">
        <v>3397</v>
      </c>
      <c r="H1142">
        <v>65</v>
      </c>
    </row>
    <row r="1143" spans="6:8" x14ac:dyDescent="0.3">
      <c r="F1143" t="s">
        <v>8219</v>
      </c>
      <c r="G1143" t="s">
        <v>3331</v>
      </c>
      <c r="H1143">
        <v>65</v>
      </c>
    </row>
    <row r="1144" spans="6:8" x14ac:dyDescent="0.3">
      <c r="F1144" t="s">
        <v>8219</v>
      </c>
      <c r="G1144" t="s">
        <v>1623</v>
      </c>
      <c r="H1144">
        <v>65</v>
      </c>
    </row>
    <row r="1145" spans="6:8" x14ac:dyDescent="0.3">
      <c r="F1145" t="s">
        <v>8219</v>
      </c>
      <c r="G1145" t="s">
        <v>2488</v>
      </c>
      <c r="H1145">
        <v>65</v>
      </c>
    </row>
    <row r="1146" spans="6:8" x14ac:dyDescent="0.3">
      <c r="F1146" t="s">
        <v>8219</v>
      </c>
      <c r="G1146" t="s">
        <v>1399</v>
      </c>
      <c r="H1146">
        <v>65</v>
      </c>
    </row>
    <row r="1147" spans="6:8" x14ac:dyDescent="0.3">
      <c r="F1147" t="s">
        <v>8219</v>
      </c>
      <c r="G1147" t="s">
        <v>3680</v>
      </c>
      <c r="H1147">
        <v>66</v>
      </c>
    </row>
    <row r="1148" spans="6:8" x14ac:dyDescent="0.3">
      <c r="F1148" t="s">
        <v>8219</v>
      </c>
      <c r="G1148" t="s">
        <v>40</v>
      </c>
      <c r="H1148">
        <v>66</v>
      </c>
    </row>
    <row r="1149" spans="6:8" x14ac:dyDescent="0.3">
      <c r="F1149" t="s">
        <v>8219</v>
      </c>
      <c r="G1149" t="s">
        <v>1404</v>
      </c>
      <c r="H1149">
        <v>66</v>
      </c>
    </row>
    <row r="1150" spans="6:8" x14ac:dyDescent="0.3">
      <c r="F1150" t="s">
        <v>8219</v>
      </c>
      <c r="G1150" t="s">
        <v>2790</v>
      </c>
      <c r="H1150">
        <v>66</v>
      </c>
    </row>
    <row r="1151" spans="6:8" x14ac:dyDescent="0.3">
      <c r="F1151" t="s">
        <v>8219</v>
      </c>
      <c r="G1151" t="s">
        <v>3486</v>
      </c>
      <c r="H1151">
        <v>66</v>
      </c>
    </row>
    <row r="1152" spans="6:8" x14ac:dyDescent="0.3">
      <c r="F1152" t="s">
        <v>8219</v>
      </c>
      <c r="G1152" t="s">
        <v>1375</v>
      </c>
      <c r="H1152">
        <v>66</v>
      </c>
    </row>
    <row r="1153" spans="6:8" x14ac:dyDescent="0.3">
      <c r="F1153" t="s">
        <v>8219</v>
      </c>
      <c r="G1153" t="s">
        <v>1266</v>
      </c>
      <c r="H1153">
        <v>66</v>
      </c>
    </row>
    <row r="1154" spans="6:8" x14ac:dyDescent="0.3">
      <c r="F1154" t="s">
        <v>8219</v>
      </c>
      <c r="G1154" t="s">
        <v>3400</v>
      </c>
      <c r="H1154">
        <v>66</v>
      </c>
    </row>
    <row r="1155" spans="6:8" x14ac:dyDescent="0.3">
      <c r="F1155" t="s">
        <v>8219</v>
      </c>
      <c r="G1155" t="s">
        <v>3679</v>
      </c>
      <c r="H1155">
        <v>67</v>
      </c>
    </row>
    <row r="1156" spans="6:8" x14ac:dyDescent="0.3">
      <c r="F1156" t="s">
        <v>8219</v>
      </c>
      <c r="G1156" t="s">
        <v>2457</v>
      </c>
      <c r="H1156">
        <v>67</v>
      </c>
    </row>
    <row r="1157" spans="6:8" x14ac:dyDescent="0.3">
      <c r="F1157" t="s">
        <v>8219</v>
      </c>
      <c r="G1157" t="s">
        <v>2454</v>
      </c>
      <c r="H1157">
        <v>67</v>
      </c>
    </row>
    <row r="1158" spans="6:8" x14ac:dyDescent="0.3">
      <c r="F1158" t="s">
        <v>8219</v>
      </c>
      <c r="G1158" t="s">
        <v>3406</v>
      </c>
      <c r="H1158">
        <v>67</v>
      </c>
    </row>
    <row r="1159" spans="6:8" x14ac:dyDescent="0.3">
      <c r="F1159" t="s">
        <v>8219</v>
      </c>
      <c r="G1159" t="s">
        <v>3152</v>
      </c>
      <c r="H1159">
        <v>67</v>
      </c>
    </row>
    <row r="1160" spans="6:8" x14ac:dyDescent="0.3">
      <c r="F1160" t="s">
        <v>8219</v>
      </c>
      <c r="G1160" t="s">
        <v>2554</v>
      </c>
      <c r="H1160">
        <v>67</v>
      </c>
    </row>
    <row r="1161" spans="6:8" x14ac:dyDescent="0.3">
      <c r="F1161" t="s">
        <v>8219</v>
      </c>
      <c r="G1161" t="s">
        <v>399</v>
      </c>
      <c r="H1161">
        <v>67</v>
      </c>
    </row>
    <row r="1162" spans="6:8" x14ac:dyDescent="0.3">
      <c r="F1162" t="s">
        <v>8219</v>
      </c>
      <c r="G1162" t="s">
        <v>2335</v>
      </c>
      <c r="H1162">
        <v>67</v>
      </c>
    </row>
    <row r="1163" spans="6:8" x14ac:dyDescent="0.3">
      <c r="F1163" t="s">
        <v>8219</v>
      </c>
      <c r="G1163" t="s">
        <v>1744</v>
      </c>
      <c r="H1163">
        <v>67</v>
      </c>
    </row>
    <row r="1164" spans="6:8" x14ac:dyDescent="0.3">
      <c r="F1164" t="s">
        <v>8219</v>
      </c>
      <c r="G1164" t="s">
        <v>36</v>
      </c>
      <c r="H1164">
        <v>68</v>
      </c>
    </row>
    <row r="1165" spans="6:8" x14ac:dyDescent="0.3">
      <c r="F1165" t="s">
        <v>8219</v>
      </c>
      <c r="G1165" t="s">
        <v>2461</v>
      </c>
      <c r="H1165">
        <v>68</v>
      </c>
    </row>
    <row r="1166" spans="6:8" x14ac:dyDescent="0.3">
      <c r="F1166" t="s">
        <v>8219</v>
      </c>
      <c r="G1166" t="s">
        <v>1277</v>
      </c>
      <c r="H1166">
        <v>68</v>
      </c>
    </row>
    <row r="1167" spans="6:8" x14ac:dyDescent="0.3">
      <c r="F1167" t="s">
        <v>8219</v>
      </c>
      <c r="G1167" t="s">
        <v>756</v>
      </c>
      <c r="H1167">
        <v>68</v>
      </c>
    </row>
    <row r="1168" spans="6:8" x14ac:dyDescent="0.3">
      <c r="F1168" t="s">
        <v>8219</v>
      </c>
      <c r="G1168" t="s">
        <v>3183</v>
      </c>
      <c r="H1168">
        <v>68</v>
      </c>
    </row>
    <row r="1169" spans="6:8" x14ac:dyDescent="0.3">
      <c r="F1169" t="s">
        <v>8219</v>
      </c>
      <c r="G1169" t="s">
        <v>3263</v>
      </c>
      <c r="H1169">
        <v>68</v>
      </c>
    </row>
    <row r="1170" spans="6:8" x14ac:dyDescent="0.3">
      <c r="F1170" t="s">
        <v>8219</v>
      </c>
      <c r="G1170" t="s">
        <v>3360</v>
      </c>
      <c r="H1170">
        <v>68</v>
      </c>
    </row>
    <row r="1171" spans="6:8" x14ac:dyDescent="0.3">
      <c r="F1171" t="s">
        <v>8219</v>
      </c>
      <c r="G1171" t="s">
        <v>3454</v>
      </c>
      <c r="H1171">
        <v>69</v>
      </c>
    </row>
    <row r="1172" spans="6:8" x14ac:dyDescent="0.3">
      <c r="F1172" t="s">
        <v>8219</v>
      </c>
      <c r="G1172" t="s">
        <v>2719</v>
      </c>
      <c r="H1172">
        <v>69</v>
      </c>
    </row>
    <row r="1173" spans="6:8" x14ac:dyDescent="0.3">
      <c r="F1173" t="s">
        <v>8219</v>
      </c>
      <c r="G1173" t="s">
        <v>2221</v>
      </c>
      <c r="H1173">
        <v>69</v>
      </c>
    </row>
    <row r="1174" spans="6:8" x14ac:dyDescent="0.3">
      <c r="F1174" t="s">
        <v>8219</v>
      </c>
      <c r="G1174" t="s">
        <v>2121</v>
      </c>
      <c r="H1174">
        <v>69</v>
      </c>
    </row>
    <row r="1175" spans="6:8" x14ac:dyDescent="0.3">
      <c r="F1175" t="s">
        <v>8219</v>
      </c>
      <c r="G1175" t="s">
        <v>3158</v>
      </c>
      <c r="H1175">
        <v>69</v>
      </c>
    </row>
    <row r="1176" spans="6:8" x14ac:dyDescent="0.3">
      <c r="F1176" t="s">
        <v>8219</v>
      </c>
      <c r="G1176" t="s">
        <v>59</v>
      </c>
      <c r="H1176">
        <v>69</v>
      </c>
    </row>
    <row r="1177" spans="6:8" x14ac:dyDescent="0.3">
      <c r="F1177" t="s">
        <v>8219</v>
      </c>
      <c r="G1177" t="s">
        <v>2808</v>
      </c>
      <c r="H1177">
        <v>69</v>
      </c>
    </row>
    <row r="1178" spans="6:8" x14ac:dyDescent="0.3">
      <c r="F1178" t="s">
        <v>8219</v>
      </c>
      <c r="G1178" t="s">
        <v>109</v>
      </c>
      <c r="H1178">
        <v>69</v>
      </c>
    </row>
    <row r="1179" spans="6:8" x14ac:dyDescent="0.3">
      <c r="F1179" t="s">
        <v>8219</v>
      </c>
      <c r="G1179" t="s">
        <v>2640</v>
      </c>
      <c r="H1179">
        <v>69</v>
      </c>
    </row>
    <row r="1180" spans="6:8" x14ac:dyDescent="0.3">
      <c r="F1180" t="s">
        <v>8219</v>
      </c>
      <c r="G1180" t="s">
        <v>823</v>
      </c>
      <c r="H1180">
        <v>69</v>
      </c>
    </row>
    <row r="1181" spans="6:8" x14ac:dyDescent="0.3">
      <c r="F1181" t="s">
        <v>8219</v>
      </c>
      <c r="G1181" t="s">
        <v>3603</v>
      </c>
      <c r="H1181">
        <v>69</v>
      </c>
    </row>
    <row r="1182" spans="6:8" x14ac:dyDescent="0.3">
      <c r="F1182" t="s">
        <v>8219</v>
      </c>
      <c r="G1182" t="s">
        <v>335</v>
      </c>
      <c r="H1182">
        <v>69</v>
      </c>
    </row>
    <row r="1183" spans="6:8" x14ac:dyDescent="0.3">
      <c r="F1183" t="s">
        <v>8219</v>
      </c>
      <c r="G1183" t="s">
        <v>3244</v>
      </c>
      <c r="H1183">
        <v>69</v>
      </c>
    </row>
    <row r="1184" spans="6:8" x14ac:dyDescent="0.3">
      <c r="F1184" t="s">
        <v>8219</v>
      </c>
      <c r="G1184" t="s">
        <v>3330</v>
      </c>
      <c r="H1184">
        <v>69</v>
      </c>
    </row>
    <row r="1185" spans="6:8" x14ac:dyDescent="0.3">
      <c r="F1185" t="s">
        <v>8219</v>
      </c>
      <c r="G1185" t="s">
        <v>1188</v>
      </c>
      <c r="H1185">
        <v>70</v>
      </c>
    </row>
    <row r="1186" spans="6:8" x14ac:dyDescent="0.3">
      <c r="F1186" t="s">
        <v>8219</v>
      </c>
      <c r="G1186" t="s">
        <v>18</v>
      </c>
      <c r="H1186">
        <v>70</v>
      </c>
    </row>
    <row r="1187" spans="6:8" x14ac:dyDescent="0.3">
      <c r="F1187" t="s">
        <v>8219</v>
      </c>
      <c r="G1187" t="s">
        <v>1653</v>
      </c>
      <c r="H1187">
        <v>70</v>
      </c>
    </row>
    <row r="1188" spans="6:8" x14ac:dyDescent="0.3">
      <c r="F1188" t="s">
        <v>8219</v>
      </c>
      <c r="G1188" t="s">
        <v>3351</v>
      </c>
      <c r="H1188">
        <v>70</v>
      </c>
    </row>
    <row r="1189" spans="6:8" x14ac:dyDescent="0.3">
      <c r="F1189" t="s">
        <v>8219</v>
      </c>
      <c r="G1189" t="s">
        <v>3269</v>
      </c>
      <c r="H1189">
        <v>70</v>
      </c>
    </row>
    <row r="1190" spans="6:8" x14ac:dyDescent="0.3">
      <c r="F1190" t="s">
        <v>8219</v>
      </c>
      <c r="G1190" t="s">
        <v>1947</v>
      </c>
      <c r="H1190">
        <v>70</v>
      </c>
    </row>
    <row r="1191" spans="6:8" x14ac:dyDescent="0.3">
      <c r="F1191" t="s">
        <v>8219</v>
      </c>
      <c r="G1191" t="s">
        <v>3619</v>
      </c>
      <c r="H1191">
        <v>70</v>
      </c>
    </row>
    <row r="1192" spans="6:8" x14ac:dyDescent="0.3">
      <c r="F1192" t="s">
        <v>8219</v>
      </c>
      <c r="G1192" t="s">
        <v>3186</v>
      </c>
      <c r="H1192">
        <v>70</v>
      </c>
    </row>
    <row r="1193" spans="6:8" x14ac:dyDescent="0.3">
      <c r="F1193" t="s">
        <v>8219</v>
      </c>
      <c r="G1193" t="s">
        <v>1528</v>
      </c>
      <c r="H1193">
        <v>70</v>
      </c>
    </row>
    <row r="1194" spans="6:8" x14ac:dyDescent="0.3">
      <c r="F1194" t="s">
        <v>8219</v>
      </c>
      <c r="G1194" t="s">
        <v>49</v>
      </c>
      <c r="H1194">
        <v>70</v>
      </c>
    </row>
    <row r="1195" spans="6:8" x14ac:dyDescent="0.3">
      <c r="F1195" t="s">
        <v>8219</v>
      </c>
      <c r="G1195" t="s">
        <v>852</v>
      </c>
      <c r="H1195">
        <v>70</v>
      </c>
    </row>
    <row r="1196" spans="6:8" x14ac:dyDescent="0.3">
      <c r="F1196" t="s">
        <v>8219</v>
      </c>
      <c r="G1196" t="s">
        <v>404</v>
      </c>
      <c r="H1196">
        <v>70</v>
      </c>
    </row>
    <row r="1197" spans="6:8" x14ac:dyDescent="0.3">
      <c r="F1197" t="s">
        <v>8219</v>
      </c>
      <c r="G1197" t="s">
        <v>3301</v>
      </c>
      <c r="H1197">
        <v>70</v>
      </c>
    </row>
    <row r="1198" spans="6:8" x14ac:dyDescent="0.3">
      <c r="F1198" t="s">
        <v>8219</v>
      </c>
      <c r="G1198" t="s">
        <v>1882</v>
      </c>
      <c r="H1198">
        <v>70</v>
      </c>
    </row>
    <row r="1199" spans="6:8" x14ac:dyDescent="0.3">
      <c r="F1199" t="s">
        <v>8219</v>
      </c>
      <c r="G1199" t="s">
        <v>1372</v>
      </c>
      <c r="H1199">
        <v>70</v>
      </c>
    </row>
    <row r="1200" spans="6:8" x14ac:dyDescent="0.3">
      <c r="F1200" t="s">
        <v>8219</v>
      </c>
      <c r="G1200" t="s">
        <v>1605</v>
      </c>
      <c r="H1200">
        <v>70</v>
      </c>
    </row>
    <row r="1201" spans="6:8" x14ac:dyDescent="0.3">
      <c r="F1201" t="s">
        <v>8219</v>
      </c>
      <c r="G1201" t="s">
        <v>1745</v>
      </c>
      <c r="H1201">
        <v>70</v>
      </c>
    </row>
    <row r="1202" spans="6:8" x14ac:dyDescent="0.3">
      <c r="F1202" t="s">
        <v>8219</v>
      </c>
      <c r="G1202" t="s">
        <v>1504</v>
      </c>
      <c r="H1202">
        <v>71</v>
      </c>
    </row>
    <row r="1203" spans="6:8" x14ac:dyDescent="0.3">
      <c r="F1203" t="s">
        <v>8219</v>
      </c>
      <c r="G1203" t="s">
        <v>3170</v>
      </c>
      <c r="H1203">
        <v>71</v>
      </c>
    </row>
    <row r="1204" spans="6:8" x14ac:dyDescent="0.3">
      <c r="F1204" t="s">
        <v>8219</v>
      </c>
      <c r="G1204" t="s">
        <v>389</v>
      </c>
      <c r="H1204">
        <v>71</v>
      </c>
    </row>
    <row r="1205" spans="6:8" x14ac:dyDescent="0.3">
      <c r="F1205" t="s">
        <v>8219</v>
      </c>
      <c r="G1205" t="s">
        <v>3164</v>
      </c>
      <c r="H1205">
        <v>71</v>
      </c>
    </row>
    <row r="1206" spans="6:8" x14ac:dyDescent="0.3">
      <c r="F1206" t="s">
        <v>8219</v>
      </c>
      <c r="G1206" t="s">
        <v>2527</v>
      </c>
      <c r="H1206">
        <v>71</v>
      </c>
    </row>
    <row r="1207" spans="6:8" x14ac:dyDescent="0.3">
      <c r="F1207" t="s">
        <v>8219</v>
      </c>
      <c r="G1207" t="s">
        <v>807</v>
      </c>
      <c r="H1207">
        <v>71</v>
      </c>
    </row>
    <row r="1208" spans="6:8" x14ac:dyDescent="0.3">
      <c r="F1208" t="s">
        <v>8219</v>
      </c>
      <c r="G1208" t="s">
        <v>3439</v>
      </c>
      <c r="H1208">
        <v>71</v>
      </c>
    </row>
    <row r="1209" spans="6:8" x14ac:dyDescent="0.3">
      <c r="F1209" t="s">
        <v>8219</v>
      </c>
      <c r="G1209" t="s">
        <v>30</v>
      </c>
      <c r="H1209">
        <v>71</v>
      </c>
    </row>
    <row r="1210" spans="6:8" x14ac:dyDescent="0.3">
      <c r="F1210" t="s">
        <v>8219</v>
      </c>
      <c r="G1210" t="s">
        <v>1480</v>
      </c>
      <c r="H1210">
        <v>71</v>
      </c>
    </row>
    <row r="1211" spans="6:8" x14ac:dyDescent="0.3">
      <c r="F1211" t="s">
        <v>8219</v>
      </c>
      <c r="G1211" t="s">
        <v>798</v>
      </c>
      <c r="H1211">
        <v>71</v>
      </c>
    </row>
    <row r="1212" spans="6:8" x14ac:dyDescent="0.3">
      <c r="F1212" t="s">
        <v>8219</v>
      </c>
      <c r="G1212" t="s">
        <v>2177</v>
      </c>
      <c r="H1212">
        <v>71</v>
      </c>
    </row>
    <row r="1213" spans="6:8" x14ac:dyDescent="0.3">
      <c r="F1213" t="s">
        <v>8219</v>
      </c>
      <c r="G1213" t="s">
        <v>732</v>
      </c>
      <c r="H1213">
        <v>71</v>
      </c>
    </row>
    <row r="1214" spans="6:8" x14ac:dyDescent="0.3">
      <c r="F1214" t="s">
        <v>8219</v>
      </c>
      <c r="G1214" t="s">
        <v>3783</v>
      </c>
      <c r="H1214">
        <v>71</v>
      </c>
    </row>
    <row r="1215" spans="6:8" x14ac:dyDescent="0.3">
      <c r="F1215" t="s">
        <v>8219</v>
      </c>
      <c r="G1215" t="s">
        <v>2967</v>
      </c>
      <c r="H1215">
        <v>71</v>
      </c>
    </row>
    <row r="1216" spans="6:8" x14ac:dyDescent="0.3">
      <c r="F1216" t="s">
        <v>8219</v>
      </c>
      <c r="G1216" t="s">
        <v>3432</v>
      </c>
      <c r="H1216">
        <v>71</v>
      </c>
    </row>
    <row r="1217" spans="6:8" x14ac:dyDescent="0.3">
      <c r="F1217" t="s">
        <v>8219</v>
      </c>
      <c r="G1217" t="s">
        <v>3243</v>
      </c>
      <c r="H1217">
        <v>71</v>
      </c>
    </row>
    <row r="1218" spans="6:8" x14ac:dyDescent="0.3">
      <c r="F1218" t="s">
        <v>8219</v>
      </c>
      <c r="G1218" t="s">
        <v>3488</v>
      </c>
      <c r="H1218">
        <v>72</v>
      </c>
    </row>
    <row r="1219" spans="6:8" x14ac:dyDescent="0.3">
      <c r="F1219" t="s">
        <v>8219</v>
      </c>
      <c r="G1219" t="s">
        <v>2615</v>
      </c>
      <c r="H1219">
        <v>72</v>
      </c>
    </row>
    <row r="1220" spans="6:8" x14ac:dyDescent="0.3">
      <c r="F1220" t="s">
        <v>8219</v>
      </c>
      <c r="G1220" t="s">
        <v>3429</v>
      </c>
      <c r="H1220">
        <v>72</v>
      </c>
    </row>
    <row r="1221" spans="6:8" x14ac:dyDescent="0.3">
      <c r="F1221" t="s">
        <v>8219</v>
      </c>
      <c r="G1221" t="s">
        <v>3163</v>
      </c>
      <c r="H1221">
        <v>72</v>
      </c>
    </row>
    <row r="1222" spans="6:8" x14ac:dyDescent="0.3">
      <c r="F1222" t="s">
        <v>8219</v>
      </c>
      <c r="G1222" t="s">
        <v>3363</v>
      </c>
      <c r="H1222">
        <v>72</v>
      </c>
    </row>
    <row r="1223" spans="6:8" x14ac:dyDescent="0.3">
      <c r="F1223" t="s">
        <v>8219</v>
      </c>
      <c r="G1223" t="s">
        <v>3290</v>
      </c>
      <c r="H1223">
        <v>72</v>
      </c>
    </row>
    <row r="1224" spans="6:8" x14ac:dyDescent="0.3">
      <c r="F1224" t="s">
        <v>8219</v>
      </c>
      <c r="G1224" t="s">
        <v>3298</v>
      </c>
      <c r="H1224">
        <v>72</v>
      </c>
    </row>
    <row r="1225" spans="6:8" x14ac:dyDescent="0.3">
      <c r="F1225" t="s">
        <v>8219</v>
      </c>
      <c r="G1225" t="s">
        <v>3359</v>
      </c>
      <c r="H1225">
        <v>72</v>
      </c>
    </row>
    <row r="1226" spans="6:8" x14ac:dyDescent="0.3">
      <c r="F1226" t="s">
        <v>8219</v>
      </c>
      <c r="G1226" t="s">
        <v>2095</v>
      </c>
      <c r="H1226">
        <v>72</v>
      </c>
    </row>
    <row r="1227" spans="6:8" x14ac:dyDescent="0.3">
      <c r="F1227" t="s">
        <v>8219</v>
      </c>
      <c r="G1227" t="s">
        <v>3613</v>
      </c>
      <c r="H1227">
        <v>72</v>
      </c>
    </row>
    <row r="1228" spans="6:8" x14ac:dyDescent="0.3">
      <c r="F1228" t="s">
        <v>8219</v>
      </c>
      <c r="G1228" t="s">
        <v>3506</v>
      </c>
      <c r="H1228">
        <v>72</v>
      </c>
    </row>
    <row r="1229" spans="6:8" x14ac:dyDescent="0.3">
      <c r="F1229" t="s">
        <v>8219</v>
      </c>
      <c r="G1229" t="s">
        <v>2211</v>
      </c>
      <c r="H1229">
        <v>72</v>
      </c>
    </row>
    <row r="1230" spans="6:8" x14ac:dyDescent="0.3">
      <c r="F1230" t="s">
        <v>8219</v>
      </c>
      <c r="G1230" t="s">
        <v>3494</v>
      </c>
      <c r="H1230">
        <v>72</v>
      </c>
    </row>
    <row r="1231" spans="6:8" x14ac:dyDescent="0.3">
      <c r="F1231" t="s">
        <v>8219</v>
      </c>
      <c r="G1231" t="s">
        <v>1382</v>
      </c>
      <c r="H1231">
        <v>73</v>
      </c>
    </row>
    <row r="1232" spans="6:8" x14ac:dyDescent="0.3">
      <c r="F1232" t="s">
        <v>8219</v>
      </c>
      <c r="G1232" t="s">
        <v>420</v>
      </c>
      <c r="H1232">
        <v>73</v>
      </c>
    </row>
    <row r="1233" spans="6:8" x14ac:dyDescent="0.3">
      <c r="F1233" t="s">
        <v>8219</v>
      </c>
      <c r="G1233" t="s">
        <v>1397</v>
      </c>
      <c r="H1233">
        <v>73</v>
      </c>
    </row>
    <row r="1234" spans="6:8" x14ac:dyDescent="0.3">
      <c r="F1234" t="s">
        <v>8219</v>
      </c>
      <c r="G1234" t="s">
        <v>2307</v>
      </c>
      <c r="H1234">
        <v>73</v>
      </c>
    </row>
    <row r="1235" spans="6:8" x14ac:dyDescent="0.3">
      <c r="F1235" t="s">
        <v>8219</v>
      </c>
      <c r="G1235" t="s">
        <v>3260</v>
      </c>
      <c r="H1235">
        <v>73</v>
      </c>
    </row>
    <row r="1236" spans="6:8" x14ac:dyDescent="0.3">
      <c r="F1236" t="s">
        <v>8219</v>
      </c>
      <c r="G1236" t="s">
        <v>3646</v>
      </c>
      <c r="H1236">
        <v>73</v>
      </c>
    </row>
    <row r="1237" spans="6:8" x14ac:dyDescent="0.3">
      <c r="F1237" t="s">
        <v>8219</v>
      </c>
      <c r="G1237" t="s">
        <v>402</v>
      </c>
      <c r="H1237">
        <v>73</v>
      </c>
    </row>
    <row r="1238" spans="6:8" x14ac:dyDescent="0.3">
      <c r="F1238" t="s">
        <v>8219</v>
      </c>
      <c r="G1238" t="s">
        <v>2205</v>
      </c>
      <c r="H1238">
        <v>73</v>
      </c>
    </row>
    <row r="1239" spans="6:8" x14ac:dyDescent="0.3">
      <c r="F1239" t="s">
        <v>8219</v>
      </c>
      <c r="G1239" t="s">
        <v>1532</v>
      </c>
      <c r="H1239">
        <v>73</v>
      </c>
    </row>
    <row r="1240" spans="6:8" x14ac:dyDescent="0.3">
      <c r="F1240" t="s">
        <v>8219</v>
      </c>
      <c r="G1240" t="s">
        <v>3589</v>
      </c>
      <c r="H1240">
        <v>73</v>
      </c>
    </row>
    <row r="1241" spans="6:8" x14ac:dyDescent="0.3">
      <c r="F1241" t="s">
        <v>8219</v>
      </c>
      <c r="G1241" t="s">
        <v>2793</v>
      </c>
      <c r="H1241">
        <v>73</v>
      </c>
    </row>
    <row r="1242" spans="6:8" x14ac:dyDescent="0.3">
      <c r="F1242" t="s">
        <v>8219</v>
      </c>
      <c r="G1242" t="s">
        <v>2711</v>
      </c>
      <c r="H1242">
        <v>73</v>
      </c>
    </row>
    <row r="1243" spans="6:8" x14ac:dyDescent="0.3">
      <c r="F1243" t="s">
        <v>8219</v>
      </c>
      <c r="G1243" t="s">
        <v>1282</v>
      </c>
      <c r="H1243">
        <v>74</v>
      </c>
    </row>
    <row r="1244" spans="6:8" x14ac:dyDescent="0.3">
      <c r="F1244" t="s">
        <v>8219</v>
      </c>
      <c r="G1244" t="s">
        <v>305</v>
      </c>
      <c r="H1244">
        <v>74</v>
      </c>
    </row>
    <row r="1245" spans="6:8" x14ac:dyDescent="0.3">
      <c r="F1245" t="s">
        <v>8219</v>
      </c>
      <c r="G1245" t="s">
        <v>3559</v>
      </c>
      <c r="H1245">
        <v>74</v>
      </c>
    </row>
    <row r="1246" spans="6:8" x14ac:dyDescent="0.3">
      <c r="F1246" t="s">
        <v>8219</v>
      </c>
      <c r="G1246" t="s">
        <v>1261</v>
      </c>
      <c r="H1246">
        <v>74</v>
      </c>
    </row>
    <row r="1247" spans="6:8" x14ac:dyDescent="0.3">
      <c r="F1247" t="s">
        <v>8219</v>
      </c>
      <c r="G1247" t="s">
        <v>3161</v>
      </c>
      <c r="H1247">
        <v>74</v>
      </c>
    </row>
    <row r="1248" spans="6:8" x14ac:dyDescent="0.3">
      <c r="F1248" t="s">
        <v>8219</v>
      </c>
      <c r="G1248" t="s">
        <v>2786</v>
      </c>
      <c r="H1248">
        <v>74</v>
      </c>
    </row>
    <row r="1249" spans="6:8" x14ac:dyDescent="0.3">
      <c r="F1249" t="s">
        <v>8219</v>
      </c>
      <c r="G1249" t="s">
        <v>3223</v>
      </c>
      <c r="H1249">
        <v>74</v>
      </c>
    </row>
    <row r="1250" spans="6:8" x14ac:dyDescent="0.3">
      <c r="F1250" t="s">
        <v>8219</v>
      </c>
      <c r="G1250" t="s">
        <v>746</v>
      </c>
      <c r="H1250">
        <v>74</v>
      </c>
    </row>
    <row r="1251" spans="6:8" x14ac:dyDescent="0.3">
      <c r="F1251" t="s">
        <v>8219</v>
      </c>
      <c r="G1251" t="s">
        <v>1252</v>
      </c>
      <c r="H1251">
        <v>74</v>
      </c>
    </row>
    <row r="1252" spans="6:8" x14ac:dyDescent="0.3">
      <c r="F1252" t="s">
        <v>8219</v>
      </c>
      <c r="G1252" t="s">
        <v>3173</v>
      </c>
      <c r="H1252">
        <v>74</v>
      </c>
    </row>
    <row r="1253" spans="6:8" x14ac:dyDescent="0.3">
      <c r="F1253" t="s">
        <v>8219</v>
      </c>
      <c r="G1253" t="s">
        <v>1023</v>
      </c>
      <c r="H1253">
        <v>74</v>
      </c>
    </row>
    <row r="1254" spans="6:8" x14ac:dyDescent="0.3">
      <c r="F1254" t="s">
        <v>8219</v>
      </c>
      <c r="G1254" t="s">
        <v>3523</v>
      </c>
      <c r="H1254">
        <v>74</v>
      </c>
    </row>
    <row r="1255" spans="6:8" x14ac:dyDescent="0.3">
      <c r="F1255" t="s">
        <v>8219</v>
      </c>
      <c r="G1255" t="s">
        <v>2622</v>
      </c>
      <c r="H1255">
        <v>74</v>
      </c>
    </row>
    <row r="1256" spans="6:8" x14ac:dyDescent="0.3">
      <c r="F1256" t="s">
        <v>8219</v>
      </c>
      <c r="G1256" t="s">
        <v>2489</v>
      </c>
      <c r="H1256">
        <v>75</v>
      </c>
    </row>
    <row r="1257" spans="6:8" x14ac:dyDescent="0.3">
      <c r="F1257" t="s">
        <v>8219</v>
      </c>
      <c r="G1257" t="s">
        <v>13</v>
      </c>
      <c r="H1257">
        <v>75</v>
      </c>
    </row>
    <row r="1258" spans="6:8" x14ac:dyDescent="0.3">
      <c r="F1258" t="s">
        <v>8219</v>
      </c>
      <c r="G1258" t="s">
        <v>3258</v>
      </c>
      <c r="H1258">
        <v>75</v>
      </c>
    </row>
    <row r="1259" spans="6:8" x14ac:dyDescent="0.3">
      <c r="F1259" t="s">
        <v>8219</v>
      </c>
      <c r="G1259" t="s">
        <v>2308</v>
      </c>
      <c r="H1259">
        <v>75</v>
      </c>
    </row>
    <row r="1260" spans="6:8" x14ac:dyDescent="0.3">
      <c r="F1260" t="s">
        <v>8219</v>
      </c>
      <c r="G1260" t="s">
        <v>2089</v>
      </c>
      <c r="H1260">
        <v>75</v>
      </c>
    </row>
    <row r="1261" spans="6:8" x14ac:dyDescent="0.3">
      <c r="F1261" t="s">
        <v>8219</v>
      </c>
      <c r="G1261" t="s">
        <v>2464</v>
      </c>
      <c r="H1261">
        <v>75</v>
      </c>
    </row>
    <row r="1262" spans="6:8" x14ac:dyDescent="0.3">
      <c r="F1262" t="s">
        <v>8219</v>
      </c>
      <c r="G1262" t="s">
        <v>2277</v>
      </c>
      <c r="H1262">
        <v>75</v>
      </c>
    </row>
    <row r="1263" spans="6:8" x14ac:dyDescent="0.3">
      <c r="F1263" t="s">
        <v>8219</v>
      </c>
      <c r="G1263" t="s">
        <v>60</v>
      </c>
      <c r="H1263">
        <v>75</v>
      </c>
    </row>
    <row r="1264" spans="6:8" x14ac:dyDescent="0.3">
      <c r="F1264" t="s">
        <v>8219</v>
      </c>
      <c r="G1264" t="s">
        <v>1209</v>
      </c>
      <c r="H1264">
        <v>75</v>
      </c>
    </row>
    <row r="1265" spans="6:8" x14ac:dyDescent="0.3">
      <c r="F1265" t="s">
        <v>8219</v>
      </c>
      <c r="G1265" t="s">
        <v>1930</v>
      </c>
      <c r="H1265">
        <v>75</v>
      </c>
    </row>
    <row r="1266" spans="6:8" x14ac:dyDescent="0.3">
      <c r="F1266" t="s">
        <v>8219</v>
      </c>
      <c r="G1266" t="s">
        <v>835</v>
      </c>
      <c r="H1266">
        <v>75</v>
      </c>
    </row>
    <row r="1267" spans="6:8" x14ac:dyDescent="0.3">
      <c r="F1267" t="s">
        <v>8219</v>
      </c>
      <c r="G1267" t="s">
        <v>803</v>
      </c>
      <c r="H1267">
        <v>75</v>
      </c>
    </row>
    <row r="1268" spans="6:8" x14ac:dyDescent="0.3">
      <c r="F1268" t="s">
        <v>8219</v>
      </c>
      <c r="G1268" t="s">
        <v>2806</v>
      </c>
      <c r="H1268">
        <v>76</v>
      </c>
    </row>
    <row r="1269" spans="6:8" x14ac:dyDescent="0.3">
      <c r="F1269" t="s">
        <v>8219</v>
      </c>
      <c r="G1269" t="s">
        <v>1475</v>
      </c>
      <c r="H1269">
        <v>76</v>
      </c>
    </row>
    <row r="1270" spans="6:8" x14ac:dyDescent="0.3">
      <c r="F1270" t="s">
        <v>8219</v>
      </c>
      <c r="G1270" t="s">
        <v>859</v>
      </c>
      <c r="H1270">
        <v>76</v>
      </c>
    </row>
    <row r="1271" spans="6:8" x14ac:dyDescent="0.3">
      <c r="F1271" t="s">
        <v>8219</v>
      </c>
      <c r="G1271" t="s">
        <v>3819</v>
      </c>
      <c r="H1271">
        <v>76</v>
      </c>
    </row>
    <row r="1272" spans="6:8" x14ac:dyDescent="0.3">
      <c r="F1272" t="s">
        <v>8219</v>
      </c>
      <c r="G1272" t="s">
        <v>2219</v>
      </c>
      <c r="H1272">
        <v>76</v>
      </c>
    </row>
    <row r="1273" spans="6:8" x14ac:dyDescent="0.3">
      <c r="F1273" t="s">
        <v>8219</v>
      </c>
      <c r="G1273" t="s">
        <v>3423</v>
      </c>
      <c r="H1273">
        <v>76</v>
      </c>
    </row>
    <row r="1274" spans="6:8" x14ac:dyDescent="0.3">
      <c r="F1274" t="s">
        <v>8219</v>
      </c>
      <c r="G1274" t="s">
        <v>2829</v>
      </c>
      <c r="H1274">
        <v>76</v>
      </c>
    </row>
    <row r="1275" spans="6:8" x14ac:dyDescent="0.3">
      <c r="F1275" t="s">
        <v>8219</v>
      </c>
      <c r="G1275" t="s">
        <v>2069</v>
      </c>
      <c r="H1275">
        <v>76</v>
      </c>
    </row>
    <row r="1276" spans="6:8" x14ac:dyDescent="0.3">
      <c r="F1276" t="s">
        <v>8219</v>
      </c>
      <c r="G1276" t="s">
        <v>1036</v>
      </c>
      <c r="H1276">
        <v>76</v>
      </c>
    </row>
    <row r="1277" spans="6:8" x14ac:dyDescent="0.3">
      <c r="F1277" t="s">
        <v>8219</v>
      </c>
      <c r="G1277" t="s">
        <v>2529</v>
      </c>
      <c r="H1277">
        <v>76</v>
      </c>
    </row>
    <row r="1278" spans="6:8" x14ac:dyDescent="0.3">
      <c r="F1278" t="s">
        <v>8219</v>
      </c>
      <c r="G1278" t="s">
        <v>3760</v>
      </c>
      <c r="H1278">
        <v>77</v>
      </c>
    </row>
    <row r="1279" spans="6:8" x14ac:dyDescent="0.3">
      <c r="F1279" t="s">
        <v>8219</v>
      </c>
      <c r="G1279" t="s">
        <v>1615</v>
      </c>
      <c r="H1279">
        <v>77</v>
      </c>
    </row>
    <row r="1280" spans="6:8" x14ac:dyDescent="0.3">
      <c r="F1280" t="s">
        <v>8219</v>
      </c>
      <c r="G1280" t="s">
        <v>1672</v>
      </c>
      <c r="H1280">
        <v>77</v>
      </c>
    </row>
    <row r="1281" spans="6:8" x14ac:dyDescent="0.3">
      <c r="F1281" t="s">
        <v>8219</v>
      </c>
      <c r="G1281" t="s">
        <v>2320</v>
      </c>
      <c r="H1281">
        <v>77</v>
      </c>
    </row>
    <row r="1282" spans="6:8" x14ac:dyDescent="0.3">
      <c r="F1282" t="s">
        <v>8219</v>
      </c>
      <c r="G1282" t="s">
        <v>2618</v>
      </c>
      <c r="H1282">
        <v>77</v>
      </c>
    </row>
    <row r="1283" spans="6:8" x14ac:dyDescent="0.3">
      <c r="F1283" t="s">
        <v>8219</v>
      </c>
      <c r="G1283" t="s">
        <v>1935</v>
      </c>
      <c r="H1283">
        <v>77</v>
      </c>
    </row>
    <row r="1284" spans="6:8" x14ac:dyDescent="0.3">
      <c r="F1284" t="s">
        <v>8219</v>
      </c>
      <c r="G1284" t="s">
        <v>252</v>
      </c>
      <c r="H1284">
        <v>77</v>
      </c>
    </row>
    <row r="1285" spans="6:8" x14ac:dyDescent="0.3">
      <c r="F1285" t="s">
        <v>8219</v>
      </c>
      <c r="G1285" t="s">
        <v>3376</v>
      </c>
      <c r="H1285">
        <v>77</v>
      </c>
    </row>
    <row r="1286" spans="6:8" x14ac:dyDescent="0.3">
      <c r="F1286" t="s">
        <v>8219</v>
      </c>
      <c r="G1286" t="s">
        <v>822</v>
      </c>
      <c r="H1286">
        <v>78</v>
      </c>
    </row>
    <row r="1287" spans="6:8" x14ac:dyDescent="0.3">
      <c r="F1287" t="s">
        <v>8219</v>
      </c>
      <c r="G1287" t="s">
        <v>3693</v>
      </c>
      <c r="H1287">
        <v>78</v>
      </c>
    </row>
    <row r="1288" spans="6:8" x14ac:dyDescent="0.3">
      <c r="F1288" t="s">
        <v>8219</v>
      </c>
      <c r="G1288" t="s">
        <v>115</v>
      </c>
      <c r="H1288">
        <v>78</v>
      </c>
    </row>
    <row r="1289" spans="6:8" x14ac:dyDescent="0.3">
      <c r="F1289" t="s">
        <v>8219</v>
      </c>
      <c r="G1289" t="s">
        <v>3410</v>
      </c>
      <c r="H1289">
        <v>78</v>
      </c>
    </row>
    <row r="1290" spans="6:8" x14ac:dyDescent="0.3">
      <c r="F1290" t="s">
        <v>8219</v>
      </c>
      <c r="G1290" t="s">
        <v>3178</v>
      </c>
      <c r="H1290">
        <v>78</v>
      </c>
    </row>
    <row r="1291" spans="6:8" x14ac:dyDescent="0.3">
      <c r="F1291" t="s">
        <v>8219</v>
      </c>
      <c r="G1291" t="s">
        <v>1388</v>
      </c>
      <c r="H1291">
        <v>78</v>
      </c>
    </row>
    <row r="1292" spans="6:8" x14ac:dyDescent="0.3">
      <c r="F1292" t="s">
        <v>8219</v>
      </c>
      <c r="G1292" t="s">
        <v>2181</v>
      </c>
      <c r="H1292">
        <v>78</v>
      </c>
    </row>
    <row r="1293" spans="6:8" x14ac:dyDescent="0.3">
      <c r="F1293" t="s">
        <v>8219</v>
      </c>
      <c r="G1293" t="s">
        <v>1351</v>
      </c>
      <c r="H1293">
        <v>78</v>
      </c>
    </row>
    <row r="1294" spans="6:8" x14ac:dyDescent="0.3">
      <c r="F1294" t="s">
        <v>8219</v>
      </c>
      <c r="G1294" t="s">
        <v>3572</v>
      </c>
      <c r="H1294">
        <v>78</v>
      </c>
    </row>
    <row r="1295" spans="6:8" x14ac:dyDescent="0.3">
      <c r="F1295" t="s">
        <v>8219</v>
      </c>
      <c r="G1295" t="s">
        <v>2535</v>
      </c>
      <c r="H1295">
        <v>78</v>
      </c>
    </row>
    <row r="1296" spans="6:8" x14ac:dyDescent="0.3">
      <c r="F1296" t="s">
        <v>8219</v>
      </c>
      <c r="G1296" t="s">
        <v>3495</v>
      </c>
      <c r="H1296">
        <v>78</v>
      </c>
    </row>
    <row r="1297" spans="6:8" x14ac:dyDescent="0.3">
      <c r="F1297" t="s">
        <v>8219</v>
      </c>
      <c r="G1297" t="s">
        <v>3342</v>
      </c>
      <c r="H1297">
        <v>78</v>
      </c>
    </row>
    <row r="1298" spans="6:8" x14ac:dyDescent="0.3">
      <c r="F1298" t="s">
        <v>8219</v>
      </c>
      <c r="G1298" t="s">
        <v>3623</v>
      </c>
      <c r="H1298">
        <v>78</v>
      </c>
    </row>
    <row r="1299" spans="6:8" x14ac:dyDescent="0.3">
      <c r="F1299" t="s">
        <v>8219</v>
      </c>
      <c r="G1299" t="s">
        <v>2478</v>
      </c>
      <c r="H1299">
        <v>79</v>
      </c>
    </row>
    <row r="1300" spans="6:8" x14ac:dyDescent="0.3">
      <c r="F1300" t="s">
        <v>8219</v>
      </c>
      <c r="G1300" t="s">
        <v>2239</v>
      </c>
      <c r="H1300">
        <v>79</v>
      </c>
    </row>
    <row r="1301" spans="6:8" x14ac:dyDescent="0.3">
      <c r="F1301" t="s">
        <v>8219</v>
      </c>
      <c r="G1301" t="s">
        <v>3238</v>
      </c>
      <c r="H1301">
        <v>79</v>
      </c>
    </row>
    <row r="1302" spans="6:8" x14ac:dyDescent="0.3">
      <c r="F1302" t="s">
        <v>8219</v>
      </c>
      <c r="G1302" t="s">
        <v>2286</v>
      </c>
      <c r="H1302">
        <v>79</v>
      </c>
    </row>
    <row r="1303" spans="6:8" x14ac:dyDescent="0.3">
      <c r="F1303" t="s">
        <v>8219</v>
      </c>
      <c r="G1303" t="s">
        <v>2029</v>
      </c>
      <c r="H1303">
        <v>79</v>
      </c>
    </row>
    <row r="1304" spans="6:8" x14ac:dyDescent="0.3">
      <c r="F1304" t="s">
        <v>8219</v>
      </c>
      <c r="G1304" t="s">
        <v>2313</v>
      </c>
      <c r="H1304">
        <v>79</v>
      </c>
    </row>
    <row r="1305" spans="6:8" x14ac:dyDescent="0.3">
      <c r="F1305" t="s">
        <v>8219</v>
      </c>
      <c r="G1305" t="s">
        <v>282</v>
      </c>
      <c r="H1305">
        <v>79</v>
      </c>
    </row>
    <row r="1306" spans="6:8" x14ac:dyDescent="0.3">
      <c r="F1306" t="s">
        <v>8219</v>
      </c>
      <c r="G1306" t="s">
        <v>3</v>
      </c>
      <c r="H1306">
        <v>79</v>
      </c>
    </row>
    <row r="1307" spans="6:8" x14ac:dyDescent="0.3">
      <c r="F1307" t="s">
        <v>8219</v>
      </c>
      <c r="G1307" t="s">
        <v>3266</v>
      </c>
      <c r="H1307">
        <v>79</v>
      </c>
    </row>
    <row r="1308" spans="6:8" x14ac:dyDescent="0.3">
      <c r="F1308" t="s">
        <v>8219</v>
      </c>
      <c r="G1308" t="s">
        <v>2276</v>
      </c>
      <c r="H1308">
        <v>79</v>
      </c>
    </row>
    <row r="1309" spans="6:8" x14ac:dyDescent="0.3">
      <c r="F1309" t="s">
        <v>8219</v>
      </c>
      <c r="G1309" t="s">
        <v>3652</v>
      </c>
      <c r="H1309">
        <v>79</v>
      </c>
    </row>
    <row r="1310" spans="6:8" x14ac:dyDescent="0.3">
      <c r="F1310" t="s">
        <v>8219</v>
      </c>
      <c r="G1310" t="s">
        <v>307</v>
      </c>
      <c r="H1310">
        <v>80</v>
      </c>
    </row>
    <row r="1311" spans="6:8" x14ac:dyDescent="0.3">
      <c r="F1311" t="s">
        <v>8219</v>
      </c>
      <c r="G1311" t="s">
        <v>2525</v>
      </c>
      <c r="H1311">
        <v>80</v>
      </c>
    </row>
    <row r="1312" spans="6:8" x14ac:dyDescent="0.3">
      <c r="F1312" t="s">
        <v>8219</v>
      </c>
      <c r="G1312" t="s">
        <v>1933</v>
      </c>
      <c r="H1312">
        <v>80</v>
      </c>
    </row>
    <row r="1313" spans="6:8" x14ac:dyDescent="0.3">
      <c r="F1313" t="s">
        <v>8219</v>
      </c>
      <c r="G1313" t="s">
        <v>3522</v>
      </c>
      <c r="H1313">
        <v>80</v>
      </c>
    </row>
    <row r="1314" spans="6:8" x14ac:dyDescent="0.3">
      <c r="F1314" t="s">
        <v>8219</v>
      </c>
      <c r="G1314" t="s">
        <v>336</v>
      </c>
      <c r="H1314">
        <v>80</v>
      </c>
    </row>
    <row r="1315" spans="6:8" x14ac:dyDescent="0.3">
      <c r="F1315" t="s">
        <v>8219</v>
      </c>
      <c r="G1315" t="s">
        <v>3481</v>
      </c>
      <c r="H1315">
        <v>80</v>
      </c>
    </row>
    <row r="1316" spans="6:8" x14ac:dyDescent="0.3">
      <c r="F1316" t="s">
        <v>8219</v>
      </c>
      <c r="G1316" t="s">
        <v>2459</v>
      </c>
      <c r="H1316">
        <v>80</v>
      </c>
    </row>
    <row r="1317" spans="6:8" x14ac:dyDescent="0.3">
      <c r="F1317" t="s">
        <v>8219</v>
      </c>
      <c r="G1317" t="s">
        <v>2662</v>
      </c>
      <c r="H1317">
        <v>80</v>
      </c>
    </row>
    <row r="1318" spans="6:8" x14ac:dyDescent="0.3">
      <c r="F1318" t="s">
        <v>8219</v>
      </c>
      <c r="G1318" t="s">
        <v>1883</v>
      </c>
      <c r="H1318">
        <v>81</v>
      </c>
    </row>
    <row r="1319" spans="6:8" x14ac:dyDescent="0.3">
      <c r="F1319" t="s">
        <v>8219</v>
      </c>
      <c r="G1319" t="s">
        <v>2630</v>
      </c>
      <c r="H1319">
        <v>81</v>
      </c>
    </row>
    <row r="1320" spans="6:8" x14ac:dyDescent="0.3">
      <c r="F1320" t="s">
        <v>8219</v>
      </c>
      <c r="G1320" t="s">
        <v>2476</v>
      </c>
      <c r="H1320">
        <v>81</v>
      </c>
    </row>
    <row r="1321" spans="6:8" x14ac:dyDescent="0.3">
      <c r="F1321" t="s">
        <v>8219</v>
      </c>
      <c r="G1321" t="s">
        <v>3285</v>
      </c>
      <c r="H1321">
        <v>81</v>
      </c>
    </row>
    <row r="1322" spans="6:8" x14ac:dyDescent="0.3">
      <c r="F1322" t="s">
        <v>8219</v>
      </c>
      <c r="G1322" t="s">
        <v>1250</v>
      </c>
      <c r="H1322">
        <v>81</v>
      </c>
    </row>
    <row r="1323" spans="6:8" x14ac:dyDescent="0.3">
      <c r="F1323" t="s">
        <v>8219</v>
      </c>
      <c r="G1323" t="s">
        <v>114</v>
      </c>
      <c r="H1323">
        <v>81</v>
      </c>
    </row>
    <row r="1324" spans="6:8" x14ac:dyDescent="0.3">
      <c r="F1324" t="s">
        <v>8219</v>
      </c>
      <c r="G1324" t="s">
        <v>1650</v>
      </c>
      <c r="H1324">
        <v>81</v>
      </c>
    </row>
    <row r="1325" spans="6:8" x14ac:dyDescent="0.3">
      <c r="F1325" t="s">
        <v>8219</v>
      </c>
      <c r="G1325" t="s">
        <v>1361</v>
      </c>
      <c r="H1325">
        <v>81</v>
      </c>
    </row>
    <row r="1326" spans="6:8" x14ac:dyDescent="0.3">
      <c r="F1326" t="s">
        <v>8219</v>
      </c>
      <c r="G1326" t="s">
        <v>1471</v>
      </c>
      <c r="H1326">
        <v>81</v>
      </c>
    </row>
    <row r="1327" spans="6:8" x14ac:dyDescent="0.3">
      <c r="F1327" t="s">
        <v>8219</v>
      </c>
      <c r="G1327" t="s">
        <v>2528</v>
      </c>
      <c r="H1327">
        <v>81</v>
      </c>
    </row>
    <row r="1328" spans="6:8" x14ac:dyDescent="0.3">
      <c r="F1328" t="s">
        <v>8219</v>
      </c>
      <c r="G1328" t="s">
        <v>1668</v>
      </c>
      <c r="H1328">
        <v>82</v>
      </c>
    </row>
    <row r="1329" spans="6:8" x14ac:dyDescent="0.3">
      <c r="F1329" t="s">
        <v>8219</v>
      </c>
      <c r="G1329" t="s">
        <v>3439</v>
      </c>
      <c r="H1329">
        <v>82</v>
      </c>
    </row>
    <row r="1330" spans="6:8" x14ac:dyDescent="0.3">
      <c r="F1330" t="s">
        <v>8219</v>
      </c>
      <c r="G1330" t="s">
        <v>325</v>
      </c>
      <c r="H1330">
        <v>82</v>
      </c>
    </row>
    <row r="1331" spans="6:8" x14ac:dyDescent="0.3">
      <c r="F1331" t="s">
        <v>8219</v>
      </c>
      <c r="G1331" t="s">
        <v>1630</v>
      </c>
      <c r="H1331">
        <v>82</v>
      </c>
    </row>
    <row r="1332" spans="6:8" x14ac:dyDescent="0.3">
      <c r="F1332" t="s">
        <v>8219</v>
      </c>
      <c r="G1332" t="s">
        <v>1396</v>
      </c>
      <c r="H1332">
        <v>82</v>
      </c>
    </row>
    <row r="1333" spans="6:8" x14ac:dyDescent="0.3">
      <c r="F1333" t="s">
        <v>8219</v>
      </c>
      <c r="G1333" t="s">
        <v>3208</v>
      </c>
      <c r="H1333">
        <v>82</v>
      </c>
    </row>
    <row r="1334" spans="6:8" x14ac:dyDescent="0.3">
      <c r="F1334" t="s">
        <v>8219</v>
      </c>
      <c r="G1334" t="s">
        <v>304</v>
      </c>
      <c r="H1334">
        <v>82</v>
      </c>
    </row>
    <row r="1335" spans="6:8" x14ac:dyDescent="0.3">
      <c r="F1335" t="s">
        <v>8219</v>
      </c>
      <c r="G1335" t="s">
        <v>3169</v>
      </c>
      <c r="H1335">
        <v>82</v>
      </c>
    </row>
    <row r="1336" spans="6:8" x14ac:dyDescent="0.3">
      <c r="F1336" t="s">
        <v>8219</v>
      </c>
      <c r="G1336" t="s">
        <v>650</v>
      </c>
      <c r="H1336">
        <v>82</v>
      </c>
    </row>
    <row r="1337" spans="6:8" x14ac:dyDescent="0.3">
      <c r="F1337" t="s">
        <v>8219</v>
      </c>
      <c r="G1337" t="s">
        <v>2812</v>
      </c>
      <c r="H1337">
        <v>83</v>
      </c>
    </row>
    <row r="1338" spans="6:8" x14ac:dyDescent="0.3">
      <c r="F1338" t="s">
        <v>8219</v>
      </c>
      <c r="G1338" t="s">
        <v>3332</v>
      </c>
      <c r="H1338">
        <v>83</v>
      </c>
    </row>
    <row r="1339" spans="6:8" x14ac:dyDescent="0.3">
      <c r="F1339" t="s">
        <v>8219</v>
      </c>
      <c r="G1339" t="s">
        <v>2086</v>
      </c>
      <c r="H1339">
        <v>83</v>
      </c>
    </row>
    <row r="1340" spans="6:8" x14ac:dyDescent="0.3">
      <c r="F1340" t="s">
        <v>8219</v>
      </c>
      <c r="G1340" t="s">
        <v>1213</v>
      </c>
      <c r="H1340">
        <v>83</v>
      </c>
    </row>
    <row r="1341" spans="6:8" x14ac:dyDescent="0.3">
      <c r="F1341" t="s">
        <v>8219</v>
      </c>
      <c r="G1341" t="s">
        <v>1647</v>
      </c>
      <c r="H1341">
        <v>83</v>
      </c>
    </row>
    <row r="1342" spans="6:8" x14ac:dyDescent="0.3">
      <c r="F1342" t="s">
        <v>8219</v>
      </c>
      <c r="G1342" t="s">
        <v>3537</v>
      </c>
      <c r="H1342">
        <v>83</v>
      </c>
    </row>
    <row r="1343" spans="6:8" x14ac:dyDescent="0.3">
      <c r="F1343" t="s">
        <v>8219</v>
      </c>
      <c r="G1343" t="s">
        <v>2165</v>
      </c>
      <c r="H1343">
        <v>83</v>
      </c>
    </row>
    <row r="1344" spans="6:8" x14ac:dyDescent="0.3">
      <c r="F1344" t="s">
        <v>8219</v>
      </c>
      <c r="G1344" t="s">
        <v>379</v>
      </c>
      <c r="H1344">
        <v>83</v>
      </c>
    </row>
    <row r="1345" spans="6:8" x14ac:dyDescent="0.3">
      <c r="F1345" t="s">
        <v>8219</v>
      </c>
      <c r="G1345" t="s">
        <v>524</v>
      </c>
      <c r="H1345">
        <v>84</v>
      </c>
    </row>
    <row r="1346" spans="6:8" x14ac:dyDescent="0.3">
      <c r="F1346" t="s">
        <v>8219</v>
      </c>
      <c r="G1346" t="s">
        <v>2261</v>
      </c>
      <c r="H1346">
        <v>84</v>
      </c>
    </row>
    <row r="1347" spans="6:8" x14ac:dyDescent="0.3">
      <c r="F1347" t="s">
        <v>8219</v>
      </c>
      <c r="G1347" t="s">
        <v>2635</v>
      </c>
      <c r="H1347">
        <v>84</v>
      </c>
    </row>
    <row r="1348" spans="6:8" x14ac:dyDescent="0.3">
      <c r="F1348" t="s">
        <v>8219</v>
      </c>
      <c r="G1348" t="s">
        <v>3222</v>
      </c>
      <c r="H1348">
        <v>84</v>
      </c>
    </row>
    <row r="1349" spans="6:8" x14ac:dyDescent="0.3">
      <c r="F1349" t="s">
        <v>8219</v>
      </c>
      <c r="G1349" t="s">
        <v>2254</v>
      </c>
      <c r="H1349">
        <v>84</v>
      </c>
    </row>
    <row r="1350" spans="6:8" x14ac:dyDescent="0.3">
      <c r="F1350" t="s">
        <v>8219</v>
      </c>
      <c r="G1350">
        <v>39756</v>
      </c>
      <c r="H1350">
        <v>84</v>
      </c>
    </row>
    <row r="1351" spans="6:8" x14ac:dyDescent="0.3">
      <c r="F1351" t="s">
        <v>8219</v>
      </c>
      <c r="G1351" t="s">
        <v>1189</v>
      </c>
      <c r="H1351">
        <v>85</v>
      </c>
    </row>
    <row r="1352" spans="6:8" x14ac:dyDescent="0.3">
      <c r="F1352" t="s">
        <v>8219</v>
      </c>
      <c r="G1352" t="s">
        <v>3541</v>
      </c>
      <c r="H1352">
        <v>85</v>
      </c>
    </row>
    <row r="1353" spans="6:8" x14ac:dyDescent="0.3">
      <c r="F1353" t="s">
        <v>8219</v>
      </c>
      <c r="G1353" t="s">
        <v>2303</v>
      </c>
      <c r="H1353">
        <v>85</v>
      </c>
    </row>
    <row r="1354" spans="6:8" x14ac:dyDescent="0.3">
      <c r="F1354" t="s">
        <v>8219</v>
      </c>
      <c r="G1354" t="s">
        <v>3399</v>
      </c>
      <c r="H1354">
        <v>85</v>
      </c>
    </row>
    <row r="1355" spans="6:8" x14ac:dyDescent="0.3">
      <c r="F1355" t="s">
        <v>8219</v>
      </c>
      <c r="G1355" t="s">
        <v>2462</v>
      </c>
      <c r="H1355">
        <v>86</v>
      </c>
    </row>
    <row r="1356" spans="6:8" x14ac:dyDescent="0.3">
      <c r="F1356" t="s">
        <v>8219</v>
      </c>
      <c r="G1356" t="s">
        <v>3526</v>
      </c>
      <c r="H1356">
        <v>86</v>
      </c>
    </row>
    <row r="1357" spans="6:8" x14ac:dyDescent="0.3">
      <c r="F1357" t="s">
        <v>8219</v>
      </c>
      <c r="G1357" t="s">
        <v>57</v>
      </c>
      <c r="H1357">
        <v>86</v>
      </c>
    </row>
    <row r="1358" spans="6:8" x14ac:dyDescent="0.3">
      <c r="F1358" t="s">
        <v>8219</v>
      </c>
      <c r="G1358" t="s">
        <v>1291</v>
      </c>
      <c r="H1358">
        <v>86</v>
      </c>
    </row>
    <row r="1359" spans="6:8" x14ac:dyDescent="0.3">
      <c r="F1359" t="s">
        <v>8219</v>
      </c>
      <c r="G1359" t="s">
        <v>1190</v>
      </c>
      <c r="H1359">
        <v>86</v>
      </c>
    </row>
    <row r="1360" spans="6:8" x14ac:dyDescent="0.3">
      <c r="F1360" t="s">
        <v>8219</v>
      </c>
      <c r="G1360" t="s">
        <v>363</v>
      </c>
      <c r="H1360">
        <v>86</v>
      </c>
    </row>
    <row r="1361" spans="6:8" x14ac:dyDescent="0.3">
      <c r="F1361" t="s">
        <v>8219</v>
      </c>
      <c r="G1361" t="s">
        <v>1637</v>
      </c>
      <c r="H1361">
        <v>87</v>
      </c>
    </row>
    <row r="1362" spans="6:8" x14ac:dyDescent="0.3">
      <c r="F1362" t="s">
        <v>8219</v>
      </c>
      <c r="G1362" t="s">
        <v>51</v>
      </c>
      <c r="H1362">
        <v>87</v>
      </c>
    </row>
    <row r="1363" spans="6:8" x14ac:dyDescent="0.3">
      <c r="F1363" t="s">
        <v>8219</v>
      </c>
      <c r="G1363" t="s">
        <v>799</v>
      </c>
      <c r="H1363">
        <v>87</v>
      </c>
    </row>
    <row r="1364" spans="6:8" x14ac:dyDescent="0.3">
      <c r="F1364" t="s">
        <v>8219</v>
      </c>
      <c r="G1364" t="s">
        <v>361</v>
      </c>
      <c r="H1364">
        <v>87</v>
      </c>
    </row>
    <row r="1365" spans="6:8" x14ac:dyDescent="0.3">
      <c r="F1365" t="s">
        <v>8219</v>
      </c>
      <c r="G1365" t="s">
        <v>3425</v>
      </c>
      <c r="H1365">
        <v>87</v>
      </c>
    </row>
    <row r="1366" spans="6:8" x14ac:dyDescent="0.3">
      <c r="F1366" t="s">
        <v>8219</v>
      </c>
      <c r="G1366" t="s">
        <v>1357</v>
      </c>
      <c r="H1366">
        <v>87</v>
      </c>
    </row>
    <row r="1367" spans="6:8" x14ac:dyDescent="0.3">
      <c r="F1367" t="s">
        <v>8219</v>
      </c>
      <c r="G1367" t="s">
        <v>657</v>
      </c>
      <c r="H1367">
        <v>87</v>
      </c>
    </row>
    <row r="1368" spans="6:8" x14ac:dyDescent="0.3">
      <c r="F1368" t="s">
        <v>8219</v>
      </c>
      <c r="G1368" t="s">
        <v>1369</v>
      </c>
      <c r="H1368">
        <v>87</v>
      </c>
    </row>
    <row r="1369" spans="6:8" x14ac:dyDescent="0.3">
      <c r="F1369" t="s">
        <v>8219</v>
      </c>
      <c r="G1369" t="s">
        <v>2974</v>
      </c>
      <c r="H1369">
        <v>87</v>
      </c>
    </row>
    <row r="1370" spans="6:8" x14ac:dyDescent="0.3">
      <c r="F1370" t="s">
        <v>8219</v>
      </c>
      <c r="G1370" t="s">
        <v>1629</v>
      </c>
      <c r="H1370">
        <v>88</v>
      </c>
    </row>
    <row r="1371" spans="6:8" x14ac:dyDescent="0.3">
      <c r="F1371" t="s">
        <v>8219</v>
      </c>
      <c r="G1371" t="s">
        <v>261</v>
      </c>
      <c r="H1371">
        <v>88</v>
      </c>
    </row>
    <row r="1372" spans="6:8" x14ac:dyDescent="0.3">
      <c r="F1372" t="s">
        <v>8219</v>
      </c>
      <c r="G1372" t="s">
        <v>3300</v>
      </c>
      <c r="H1372">
        <v>88</v>
      </c>
    </row>
    <row r="1373" spans="6:8" x14ac:dyDescent="0.3">
      <c r="F1373" t="s">
        <v>8219</v>
      </c>
      <c r="G1373" t="s">
        <v>2190</v>
      </c>
      <c r="H1373">
        <v>88</v>
      </c>
    </row>
    <row r="1374" spans="6:8" x14ac:dyDescent="0.3">
      <c r="F1374" t="s">
        <v>8219</v>
      </c>
      <c r="G1374" t="s">
        <v>3756</v>
      </c>
      <c r="H1374">
        <v>88</v>
      </c>
    </row>
    <row r="1375" spans="6:8" x14ac:dyDescent="0.3">
      <c r="F1375" t="s">
        <v>8219</v>
      </c>
      <c r="G1375" t="s">
        <v>3249</v>
      </c>
      <c r="H1375">
        <v>88</v>
      </c>
    </row>
    <row r="1376" spans="6:8" x14ac:dyDescent="0.3">
      <c r="F1376" t="s">
        <v>8219</v>
      </c>
      <c r="G1376" t="s">
        <v>340</v>
      </c>
      <c r="H1376">
        <v>89</v>
      </c>
    </row>
    <row r="1377" spans="6:8" x14ac:dyDescent="0.3">
      <c r="F1377" t="s">
        <v>8219</v>
      </c>
      <c r="G1377" t="s">
        <v>3156</v>
      </c>
      <c r="H1377">
        <v>89</v>
      </c>
    </row>
    <row r="1378" spans="6:8" x14ac:dyDescent="0.3">
      <c r="F1378" t="s">
        <v>8219</v>
      </c>
      <c r="G1378" t="s">
        <v>1665</v>
      </c>
      <c r="H1378">
        <v>89</v>
      </c>
    </row>
    <row r="1379" spans="6:8" x14ac:dyDescent="0.3">
      <c r="F1379" t="s">
        <v>8219</v>
      </c>
      <c r="G1379" t="s">
        <v>2321</v>
      </c>
      <c r="H1379">
        <v>89</v>
      </c>
    </row>
    <row r="1380" spans="6:8" x14ac:dyDescent="0.3">
      <c r="F1380" t="s">
        <v>8219</v>
      </c>
      <c r="G1380" t="s">
        <v>34</v>
      </c>
      <c r="H1380">
        <v>89</v>
      </c>
    </row>
    <row r="1381" spans="6:8" x14ac:dyDescent="0.3">
      <c r="F1381" t="s">
        <v>8219</v>
      </c>
      <c r="G1381" t="s">
        <v>3315</v>
      </c>
      <c r="H1381">
        <v>89</v>
      </c>
    </row>
    <row r="1382" spans="6:8" x14ac:dyDescent="0.3">
      <c r="F1382" t="s">
        <v>8219</v>
      </c>
      <c r="G1382" t="s">
        <v>3721</v>
      </c>
      <c r="H1382">
        <v>89</v>
      </c>
    </row>
    <row r="1383" spans="6:8" x14ac:dyDescent="0.3">
      <c r="F1383" t="s">
        <v>8219</v>
      </c>
      <c r="G1383" t="s">
        <v>1889</v>
      </c>
      <c r="H1383">
        <v>89</v>
      </c>
    </row>
    <row r="1384" spans="6:8" x14ac:dyDescent="0.3">
      <c r="F1384" t="s">
        <v>8219</v>
      </c>
      <c r="G1384" t="s">
        <v>1219</v>
      </c>
      <c r="H1384">
        <v>89</v>
      </c>
    </row>
    <row r="1385" spans="6:8" x14ac:dyDescent="0.3">
      <c r="F1385" t="s">
        <v>8219</v>
      </c>
      <c r="G1385" t="s">
        <v>374</v>
      </c>
      <c r="H1385">
        <v>89</v>
      </c>
    </row>
    <row r="1386" spans="6:8" x14ac:dyDescent="0.3">
      <c r="F1386" t="s">
        <v>8219</v>
      </c>
      <c r="G1386" t="s">
        <v>1746</v>
      </c>
      <c r="H1386">
        <v>89</v>
      </c>
    </row>
    <row r="1387" spans="6:8" x14ac:dyDescent="0.3">
      <c r="F1387" t="s">
        <v>8219</v>
      </c>
      <c r="G1387" t="s">
        <v>1753</v>
      </c>
      <c r="H1387">
        <v>90</v>
      </c>
    </row>
    <row r="1388" spans="6:8" x14ac:dyDescent="0.3">
      <c r="F1388" t="s">
        <v>8219</v>
      </c>
      <c r="G1388" t="s">
        <v>1649</v>
      </c>
      <c r="H1388">
        <v>90</v>
      </c>
    </row>
    <row r="1389" spans="6:8" x14ac:dyDescent="0.3">
      <c r="F1389" t="s">
        <v>8219</v>
      </c>
      <c r="G1389" t="s">
        <v>2174</v>
      </c>
      <c r="H1389">
        <v>90</v>
      </c>
    </row>
    <row r="1390" spans="6:8" x14ac:dyDescent="0.3">
      <c r="F1390" t="s">
        <v>8219</v>
      </c>
      <c r="G1390" t="s">
        <v>1368</v>
      </c>
      <c r="H1390">
        <v>90</v>
      </c>
    </row>
    <row r="1391" spans="6:8" x14ac:dyDescent="0.3">
      <c r="F1391" t="s">
        <v>8219</v>
      </c>
      <c r="G1391" t="s">
        <v>2484</v>
      </c>
      <c r="H1391">
        <v>90</v>
      </c>
    </row>
    <row r="1392" spans="6:8" x14ac:dyDescent="0.3">
      <c r="F1392" t="s">
        <v>8219</v>
      </c>
      <c r="G1392" t="s">
        <v>797</v>
      </c>
      <c r="H1392">
        <v>90</v>
      </c>
    </row>
    <row r="1393" spans="6:8" x14ac:dyDescent="0.3">
      <c r="F1393" t="s">
        <v>8219</v>
      </c>
      <c r="G1393" t="s">
        <v>1755</v>
      </c>
      <c r="H1393">
        <v>90</v>
      </c>
    </row>
    <row r="1394" spans="6:8" x14ac:dyDescent="0.3">
      <c r="F1394" t="s">
        <v>8219</v>
      </c>
      <c r="G1394" t="s">
        <v>1835</v>
      </c>
      <c r="H1394">
        <v>90</v>
      </c>
    </row>
    <row r="1395" spans="6:8" x14ac:dyDescent="0.3">
      <c r="F1395" t="s">
        <v>8219</v>
      </c>
      <c r="G1395" t="s">
        <v>2802</v>
      </c>
      <c r="H1395">
        <v>90</v>
      </c>
    </row>
    <row r="1396" spans="6:8" x14ac:dyDescent="0.3">
      <c r="F1396" t="s">
        <v>8219</v>
      </c>
      <c r="G1396" t="s">
        <v>265</v>
      </c>
      <c r="H1396">
        <v>91</v>
      </c>
    </row>
    <row r="1397" spans="6:8" x14ac:dyDescent="0.3">
      <c r="F1397" t="s">
        <v>8219</v>
      </c>
      <c r="G1397" t="s">
        <v>2970</v>
      </c>
      <c r="H1397">
        <v>91</v>
      </c>
    </row>
    <row r="1398" spans="6:8" x14ac:dyDescent="0.3">
      <c r="F1398" t="s">
        <v>8219</v>
      </c>
      <c r="G1398" t="s">
        <v>3757</v>
      </c>
      <c r="H1398">
        <v>91</v>
      </c>
    </row>
    <row r="1399" spans="6:8" x14ac:dyDescent="0.3">
      <c r="F1399" t="s">
        <v>8219</v>
      </c>
      <c r="G1399" t="s">
        <v>3293</v>
      </c>
      <c r="H1399">
        <v>91</v>
      </c>
    </row>
    <row r="1400" spans="6:8" x14ac:dyDescent="0.3">
      <c r="F1400" t="s">
        <v>8219</v>
      </c>
      <c r="G1400" t="s">
        <v>3405</v>
      </c>
      <c r="H1400">
        <v>91</v>
      </c>
    </row>
    <row r="1401" spans="6:8" x14ac:dyDescent="0.3">
      <c r="F1401" t="s">
        <v>8219</v>
      </c>
      <c r="G1401" t="s">
        <v>2117</v>
      </c>
      <c r="H1401">
        <v>92</v>
      </c>
    </row>
    <row r="1402" spans="6:8" x14ac:dyDescent="0.3">
      <c r="F1402" t="s">
        <v>8219</v>
      </c>
      <c r="G1402" t="s">
        <v>1366</v>
      </c>
      <c r="H1402">
        <v>92</v>
      </c>
    </row>
    <row r="1403" spans="6:8" x14ac:dyDescent="0.3">
      <c r="F1403" t="s">
        <v>8219</v>
      </c>
      <c r="G1403" t="s">
        <v>1607</v>
      </c>
      <c r="H1403">
        <v>92</v>
      </c>
    </row>
    <row r="1404" spans="6:8" x14ac:dyDescent="0.3">
      <c r="F1404" t="s">
        <v>8219</v>
      </c>
      <c r="G1404" t="s">
        <v>2991</v>
      </c>
      <c r="H1404">
        <v>93</v>
      </c>
    </row>
    <row r="1405" spans="6:8" x14ac:dyDescent="0.3">
      <c r="F1405" t="s">
        <v>8219</v>
      </c>
      <c r="G1405" t="s">
        <v>1384</v>
      </c>
      <c r="H1405">
        <v>93</v>
      </c>
    </row>
    <row r="1406" spans="6:8" x14ac:dyDescent="0.3">
      <c r="F1406" t="s">
        <v>8219</v>
      </c>
      <c r="G1406" t="s">
        <v>2835</v>
      </c>
      <c r="H1406">
        <v>93</v>
      </c>
    </row>
    <row r="1407" spans="6:8" x14ac:dyDescent="0.3">
      <c r="F1407" t="s">
        <v>8219</v>
      </c>
      <c r="G1407" t="s">
        <v>3463</v>
      </c>
      <c r="H1407">
        <v>93</v>
      </c>
    </row>
    <row r="1408" spans="6:8" x14ac:dyDescent="0.3">
      <c r="F1408" t="s">
        <v>8219</v>
      </c>
      <c r="G1408" t="s">
        <v>1666</v>
      </c>
      <c r="H1408">
        <v>93</v>
      </c>
    </row>
    <row r="1409" spans="6:8" x14ac:dyDescent="0.3">
      <c r="F1409" t="s">
        <v>8219</v>
      </c>
      <c r="G1409" t="s">
        <v>2807</v>
      </c>
      <c r="H1409">
        <v>93</v>
      </c>
    </row>
    <row r="1410" spans="6:8" x14ac:dyDescent="0.3">
      <c r="F1410" t="s">
        <v>8219</v>
      </c>
      <c r="G1410" t="s">
        <v>3212</v>
      </c>
      <c r="H1410">
        <v>94</v>
      </c>
    </row>
    <row r="1411" spans="6:8" x14ac:dyDescent="0.3">
      <c r="F1411" t="s">
        <v>8219</v>
      </c>
      <c r="G1411" t="s">
        <v>2030</v>
      </c>
      <c r="H1411">
        <v>94</v>
      </c>
    </row>
    <row r="1412" spans="6:8" x14ac:dyDescent="0.3">
      <c r="F1412" t="s">
        <v>8219</v>
      </c>
      <c r="G1412" t="s">
        <v>2797</v>
      </c>
      <c r="H1412">
        <v>94</v>
      </c>
    </row>
    <row r="1413" spans="6:8" x14ac:dyDescent="0.3">
      <c r="F1413" t="s">
        <v>8219</v>
      </c>
      <c r="G1413" t="s">
        <v>842</v>
      </c>
      <c r="H1413">
        <v>94</v>
      </c>
    </row>
    <row r="1414" spans="6:8" x14ac:dyDescent="0.3">
      <c r="F1414" t="s">
        <v>8219</v>
      </c>
      <c r="G1414" t="s">
        <v>3773</v>
      </c>
      <c r="H1414">
        <v>94</v>
      </c>
    </row>
    <row r="1415" spans="6:8" x14ac:dyDescent="0.3">
      <c r="F1415" t="s">
        <v>8219</v>
      </c>
      <c r="G1415" t="s">
        <v>742</v>
      </c>
      <c r="H1415">
        <v>94</v>
      </c>
    </row>
    <row r="1416" spans="6:8" x14ac:dyDescent="0.3">
      <c r="F1416" t="s">
        <v>8219</v>
      </c>
      <c r="G1416" t="s">
        <v>2822</v>
      </c>
      <c r="H1416">
        <v>94</v>
      </c>
    </row>
    <row r="1417" spans="6:8" x14ac:dyDescent="0.3">
      <c r="F1417" t="s">
        <v>8219</v>
      </c>
      <c r="G1417" t="s">
        <v>2334</v>
      </c>
      <c r="H1417">
        <v>94</v>
      </c>
    </row>
    <row r="1418" spans="6:8" x14ac:dyDescent="0.3">
      <c r="F1418" t="s">
        <v>8219</v>
      </c>
      <c r="G1418" t="s">
        <v>1943</v>
      </c>
      <c r="H1418">
        <v>95</v>
      </c>
    </row>
    <row r="1419" spans="6:8" x14ac:dyDescent="0.3">
      <c r="F1419" t="s">
        <v>8219</v>
      </c>
      <c r="G1419" t="s">
        <v>3480</v>
      </c>
      <c r="H1419">
        <v>95</v>
      </c>
    </row>
    <row r="1420" spans="6:8" x14ac:dyDescent="0.3">
      <c r="F1420" t="s">
        <v>8219</v>
      </c>
      <c r="G1420" t="s">
        <v>400</v>
      </c>
      <c r="H1420">
        <v>95</v>
      </c>
    </row>
    <row r="1421" spans="6:8" x14ac:dyDescent="0.3">
      <c r="F1421" t="s">
        <v>8219</v>
      </c>
      <c r="G1421" t="s">
        <v>3041</v>
      </c>
      <c r="H1421">
        <v>95</v>
      </c>
    </row>
    <row r="1422" spans="6:8" x14ac:dyDescent="0.3">
      <c r="F1422" t="s">
        <v>8219</v>
      </c>
      <c r="G1422" t="s">
        <v>2022</v>
      </c>
      <c r="H1422">
        <v>95</v>
      </c>
    </row>
    <row r="1423" spans="6:8" x14ac:dyDescent="0.3">
      <c r="F1423" t="s">
        <v>8219</v>
      </c>
      <c r="G1423" t="s">
        <v>2832</v>
      </c>
      <c r="H1423">
        <v>95</v>
      </c>
    </row>
    <row r="1424" spans="6:8" x14ac:dyDescent="0.3">
      <c r="F1424" t="s">
        <v>8219</v>
      </c>
      <c r="G1424" t="s">
        <v>2481</v>
      </c>
      <c r="H1424">
        <v>95</v>
      </c>
    </row>
    <row r="1425" spans="6:8" x14ac:dyDescent="0.3">
      <c r="F1425" t="s">
        <v>8219</v>
      </c>
      <c r="G1425" t="s">
        <v>1828</v>
      </c>
      <c r="H1425">
        <v>96</v>
      </c>
    </row>
    <row r="1426" spans="6:8" x14ac:dyDescent="0.3">
      <c r="F1426" t="s">
        <v>8219</v>
      </c>
      <c r="G1426" t="s">
        <v>2241</v>
      </c>
      <c r="H1426">
        <v>96</v>
      </c>
    </row>
    <row r="1427" spans="6:8" x14ac:dyDescent="0.3">
      <c r="F1427" t="s">
        <v>8219</v>
      </c>
      <c r="G1427" t="s">
        <v>3763</v>
      </c>
      <c r="H1427">
        <v>96</v>
      </c>
    </row>
    <row r="1428" spans="6:8" x14ac:dyDescent="0.3">
      <c r="F1428" t="s">
        <v>8219</v>
      </c>
      <c r="G1428" t="s">
        <v>1260</v>
      </c>
      <c r="H1428">
        <v>96</v>
      </c>
    </row>
    <row r="1429" spans="6:8" x14ac:dyDescent="0.3">
      <c r="F1429" t="s">
        <v>8219</v>
      </c>
      <c r="G1429" t="s">
        <v>1940</v>
      </c>
      <c r="H1429">
        <v>96</v>
      </c>
    </row>
    <row r="1430" spans="6:8" x14ac:dyDescent="0.3">
      <c r="F1430" t="s">
        <v>8219</v>
      </c>
      <c r="G1430" t="s">
        <v>2813</v>
      </c>
      <c r="H1430">
        <v>96</v>
      </c>
    </row>
    <row r="1431" spans="6:8" x14ac:dyDescent="0.3">
      <c r="F1431" t="s">
        <v>8219</v>
      </c>
      <c r="G1431" t="s">
        <v>1033</v>
      </c>
      <c r="H1431">
        <v>96</v>
      </c>
    </row>
    <row r="1432" spans="6:8" x14ac:dyDescent="0.3">
      <c r="F1432" t="s">
        <v>8219</v>
      </c>
      <c r="G1432" t="s">
        <v>814</v>
      </c>
      <c r="H1432">
        <v>96</v>
      </c>
    </row>
    <row r="1433" spans="6:8" x14ac:dyDescent="0.3">
      <c r="F1433" t="s">
        <v>8219</v>
      </c>
      <c r="G1433" t="s">
        <v>840</v>
      </c>
      <c r="H1433">
        <v>96</v>
      </c>
    </row>
    <row r="1434" spans="6:8" x14ac:dyDescent="0.3">
      <c r="F1434" t="s">
        <v>8219</v>
      </c>
      <c r="G1434" t="s">
        <v>246</v>
      </c>
      <c r="H1434">
        <v>96</v>
      </c>
    </row>
    <row r="1435" spans="6:8" x14ac:dyDescent="0.3">
      <c r="F1435" t="s">
        <v>8219</v>
      </c>
      <c r="G1435" t="s">
        <v>357</v>
      </c>
      <c r="H1435">
        <v>97</v>
      </c>
    </row>
    <row r="1436" spans="6:8" x14ac:dyDescent="0.3">
      <c r="F1436" t="s">
        <v>8219</v>
      </c>
      <c r="G1436" t="s">
        <v>747</v>
      </c>
      <c r="H1436">
        <v>97</v>
      </c>
    </row>
    <row r="1437" spans="6:8" x14ac:dyDescent="0.3">
      <c r="F1437" t="s">
        <v>8219</v>
      </c>
      <c r="G1437" t="s">
        <v>2981</v>
      </c>
      <c r="H1437">
        <v>97</v>
      </c>
    </row>
    <row r="1438" spans="6:8" x14ac:dyDescent="0.3">
      <c r="F1438" t="s">
        <v>8219</v>
      </c>
      <c r="G1438" t="s">
        <v>3711</v>
      </c>
      <c r="H1438">
        <v>97</v>
      </c>
    </row>
    <row r="1439" spans="6:8" x14ac:dyDescent="0.3">
      <c r="F1439" t="s">
        <v>8219</v>
      </c>
      <c r="G1439" t="s">
        <v>3259</v>
      </c>
      <c r="H1439">
        <v>97</v>
      </c>
    </row>
    <row r="1440" spans="6:8" x14ac:dyDescent="0.3">
      <c r="F1440" t="s">
        <v>8219</v>
      </c>
      <c r="G1440" t="s">
        <v>3006</v>
      </c>
      <c r="H1440">
        <v>97</v>
      </c>
    </row>
    <row r="1441" spans="6:8" x14ac:dyDescent="0.3">
      <c r="F1441" t="s">
        <v>8219</v>
      </c>
      <c r="G1441" t="s">
        <v>2828</v>
      </c>
      <c r="H1441">
        <v>97</v>
      </c>
    </row>
    <row r="1442" spans="6:8" x14ac:dyDescent="0.3">
      <c r="F1442" t="s">
        <v>8219</v>
      </c>
      <c r="G1442" t="s">
        <v>17</v>
      </c>
      <c r="H1442">
        <v>98</v>
      </c>
    </row>
    <row r="1443" spans="6:8" x14ac:dyDescent="0.3">
      <c r="F1443" t="s">
        <v>8219</v>
      </c>
      <c r="G1443" t="s">
        <v>3420</v>
      </c>
      <c r="H1443">
        <v>98</v>
      </c>
    </row>
    <row r="1444" spans="6:8" x14ac:dyDescent="0.3">
      <c r="F1444" t="s">
        <v>8219</v>
      </c>
      <c r="G1444" t="s">
        <v>2963</v>
      </c>
      <c r="H1444">
        <v>98</v>
      </c>
    </row>
    <row r="1445" spans="6:8" x14ac:dyDescent="0.3">
      <c r="F1445" t="s">
        <v>8219</v>
      </c>
      <c r="G1445" t="s">
        <v>1541</v>
      </c>
      <c r="H1445">
        <v>98</v>
      </c>
    </row>
    <row r="1446" spans="6:8" x14ac:dyDescent="0.3">
      <c r="F1446" t="s">
        <v>8219</v>
      </c>
      <c r="G1446" t="s">
        <v>860</v>
      </c>
      <c r="H1446">
        <v>98</v>
      </c>
    </row>
    <row r="1447" spans="6:8" x14ac:dyDescent="0.3">
      <c r="F1447" t="s">
        <v>8219</v>
      </c>
      <c r="G1447" t="s">
        <v>1667</v>
      </c>
      <c r="H1447">
        <v>98</v>
      </c>
    </row>
    <row r="1448" spans="6:8" x14ac:dyDescent="0.3">
      <c r="F1448" t="s">
        <v>8219</v>
      </c>
      <c r="G1448" t="s">
        <v>3028</v>
      </c>
      <c r="H1448">
        <v>99</v>
      </c>
    </row>
    <row r="1449" spans="6:8" x14ac:dyDescent="0.3">
      <c r="F1449" t="s">
        <v>8219</v>
      </c>
      <c r="G1449" t="s">
        <v>826</v>
      </c>
      <c r="H1449">
        <v>99</v>
      </c>
    </row>
    <row r="1450" spans="6:8" x14ac:dyDescent="0.3">
      <c r="F1450" t="s">
        <v>8219</v>
      </c>
      <c r="G1450" t="s">
        <v>2106</v>
      </c>
      <c r="H1450">
        <v>99</v>
      </c>
    </row>
    <row r="1451" spans="6:8" x14ac:dyDescent="0.3">
      <c r="F1451" t="s">
        <v>8219</v>
      </c>
      <c r="G1451" t="s">
        <v>1032</v>
      </c>
      <c r="H1451">
        <v>99</v>
      </c>
    </row>
    <row r="1452" spans="6:8" x14ac:dyDescent="0.3">
      <c r="F1452" t="s">
        <v>8219</v>
      </c>
      <c r="G1452" t="s">
        <v>2275</v>
      </c>
      <c r="H1452">
        <v>99</v>
      </c>
    </row>
    <row r="1453" spans="6:8" x14ac:dyDescent="0.3">
      <c r="F1453" t="s">
        <v>8219</v>
      </c>
      <c r="G1453" t="s">
        <v>658</v>
      </c>
      <c r="H1453">
        <v>99</v>
      </c>
    </row>
    <row r="1454" spans="6:8" x14ac:dyDescent="0.3">
      <c r="F1454" t="s">
        <v>8219</v>
      </c>
      <c r="G1454" t="s">
        <v>760</v>
      </c>
      <c r="H1454">
        <v>99</v>
      </c>
    </row>
    <row r="1455" spans="6:8" x14ac:dyDescent="0.3">
      <c r="F1455" t="s">
        <v>8219</v>
      </c>
      <c r="G1455" t="s">
        <v>84</v>
      </c>
      <c r="H1455">
        <v>100</v>
      </c>
    </row>
    <row r="1456" spans="6:8" x14ac:dyDescent="0.3">
      <c r="F1456" t="s">
        <v>8219</v>
      </c>
      <c r="G1456" t="s">
        <v>3835</v>
      </c>
      <c r="H1456">
        <v>100</v>
      </c>
    </row>
    <row r="1457" spans="6:8" x14ac:dyDescent="0.3">
      <c r="F1457" t="s">
        <v>8219</v>
      </c>
      <c r="G1457" t="s">
        <v>3277</v>
      </c>
      <c r="H1457">
        <v>100</v>
      </c>
    </row>
    <row r="1458" spans="6:8" x14ac:dyDescent="0.3">
      <c r="F1458" t="s">
        <v>8219</v>
      </c>
      <c r="G1458" t="s">
        <v>2614</v>
      </c>
      <c r="H1458">
        <v>100</v>
      </c>
    </row>
    <row r="1459" spans="6:8" x14ac:dyDescent="0.3">
      <c r="F1459" t="s">
        <v>8219</v>
      </c>
      <c r="G1459" t="s">
        <v>2224</v>
      </c>
      <c r="H1459">
        <v>100</v>
      </c>
    </row>
    <row r="1460" spans="6:8" x14ac:dyDescent="0.3">
      <c r="F1460" t="s">
        <v>8219</v>
      </c>
      <c r="G1460" t="s">
        <v>2629</v>
      </c>
      <c r="H1460">
        <v>100</v>
      </c>
    </row>
    <row r="1461" spans="6:8" x14ac:dyDescent="0.3">
      <c r="F1461" t="s">
        <v>8219</v>
      </c>
      <c r="G1461" t="s">
        <v>724</v>
      </c>
      <c r="H1461">
        <v>100</v>
      </c>
    </row>
    <row r="1462" spans="6:8" x14ac:dyDescent="0.3">
      <c r="F1462" t="s">
        <v>8219</v>
      </c>
      <c r="G1462" t="s">
        <v>3276</v>
      </c>
      <c r="H1462">
        <v>100</v>
      </c>
    </row>
    <row r="1463" spans="6:8" x14ac:dyDescent="0.3">
      <c r="F1463" t="s">
        <v>8219</v>
      </c>
      <c r="G1463" t="s">
        <v>1662</v>
      </c>
      <c r="H1463">
        <v>101</v>
      </c>
    </row>
    <row r="1464" spans="6:8" x14ac:dyDescent="0.3">
      <c r="F1464" t="s">
        <v>8219</v>
      </c>
      <c r="G1464" t="s">
        <v>23</v>
      </c>
      <c r="H1464">
        <v>101</v>
      </c>
    </row>
    <row r="1465" spans="6:8" x14ac:dyDescent="0.3">
      <c r="F1465" t="s">
        <v>8219</v>
      </c>
      <c r="G1465" t="s">
        <v>1204</v>
      </c>
      <c r="H1465">
        <v>101</v>
      </c>
    </row>
    <row r="1466" spans="6:8" x14ac:dyDescent="0.3">
      <c r="F1466" t="s">
        <v>8219</v>
      </c>
      <c r="G1466" t="s">
        <v>2056</v>
      </c>
      <c r="H1466">
        <v>101</v>
      </c>
    </row>
    <row r="1467" spans="6:8" x14ac:dyDescent="0.3">
      <c r="F1467" t="s">
        <v>8219</v>
      </c>
      <c r="G1467" t="s">
        <v>3574</v>
      </c>
      <c r="H1467">
        <v>102</v>
      </c>
    </row>
    <row r="1468" spans="6:8" x14ac:dyDescent="0.3">
      <c r="F1468" t="s">
        <v>8219</v>
      </c>
      <c r="G1468" t="s">
        <v>2279</v>
      </c>
      <c r="H1468">
        <v>102</v>
      </c>
    </row>
    <row r="1469" spans="6:8" x14ac:dyDescent="0.3">
      <c r="F1469" t="s">
        <v>8219</v>
      </c>
      <c r="G1469" t="s">
        <v>2818</v>
      </c>
      <c r="H1469">
        <v>102</v>
      </c>
    </row>
    <row r="1470" spans="6:8" x14ac:dyDescent="0.3">
      <c r="F1470" t="s">
        <v>8219</v>
      </c>
      <c r="G1470" t="s">
        <v>2451</v>
      </c>
      <c r="H1470">
        <v>102</v>
      </c>
    </row>
    <row r="1471" spans="6:8" x14ac:dyDescent="0.3">
      <c r="F1471" t="s">
        <v>8219</v>
      </c>
      <c r="G1471" t="s">
        <v>1761</v>
      </c>
      <c r="H1471">
        <v>102</v>
      </c>
    </row>
    <row r="1472" spans="6:8" x14ac:dyDescent="0.3">
      <c r="F1472" t="s">
        <v>8219</v>
      </c>
      <c r="G1472" t="s">
        <v>2304</v>
      </c>
      <c r="H1472">
        <v>103</v>
      </c>
    </row>
    <row r="1473" spans="6:8" x14ac:dyDescent="0.3">
      <c r="F1473" t="s">
        <v>8219</v>
      </c>
      <c r="G1473" t="s">
        <v>3021</v>
      </c>
      <c r="H1473">
        <v>103</v>
      </c>
    </row>
    <row r="1474" spans="6:8" x14ac:dyDescent="0.3">
      <c r="F1474" t="s">
        <v>8219</v>
      </c>
      <c r="G1474" t="s">
        <v>1966</v>
      </c>
      <c r="H1474">
        <v>103</v>
      </c>
    </row>
    <row r="1475" spans="6:8" x14ac:dyDescent="0.3">
      <c r="F1475" t="s">
        <v>8219</v>
      </c>
      <c r="G1475" t="s">
        <v>1211</v>
      </c>
      <c r="H1475">
        <v>103</v>
      </c>
    </row>
    <row r="1476" spans="6:8" x14ac:dyDescent="0.3">
      <c r="F1476" t="s">
        <v>8219</v>
      </c>
      <c r="G1476" t="s">
        <v>1201</v>
      </c>
      <c r="H1476">
        <v>103</v>
      </c>
    </row>
    <row r="1477" spans="6:8" x14ac:dyDescent="0.3">
      <c r="F1477" t="s">
        <v>8219</v>
      </c>
      <c r="G1477" t="s">
        <v>1222</v>
      </c>
      <c r="H1477">
        <v>103</v>
      </c>
    </row>
    <row r="1478" spans="6:8" x14ac:dyDescent="0.3">
      <c r="F1478" t="s">
        <v>8219</v>
      </c>
      <c r="G1478" t="s">
        <v>3552</v>
      </c>
      <c r="H1478">
        <v>104</v>
      </c>
    </row>
    <row r="1479" spans="6:8" x14ac:dyDescent="0.3">
      <c r="F1479" t="s">
        <v>8219</v>
      </c>
      <c r="G1479" t="s">
        <v>2664</v>
      </c>
      <c r="H1479">
        <v>104</v>
      </c>
    </row>
    <row r="1480" spans="6:8" x14ac:dyDescent="0.3">
      <c r="F1480" t="s">
        <v>8219</v>
      </c>
      <c r="G1480" t="s">
        <v>2473</v>
      </c>
      <c r="H1480">
        <v>104</v>
      </c>
    </row>
    <row r="1481" spans="6:8" x14ac:dyDescent="0.3">
      <c r="F1481" t="s">
        <v>8219</v>
      </c>
      <c r="G1481" t="s">
        <v>3002</v>
      </c>
      <c r="H1481">
        <v>104</v>
      </c>
    </row>
    <row r="1482" spans="6:8" x14ac:dyDescent="0.3">
      <c r="F1482" t="s">
        <v>8219</v>
      </c>
      <c r="G1482" t="s">
        <v>3709</v>
      </c>
      <c r="H1482">
        <v>104</v>
      </c>
    </row>
    <row r="1483" spans="6:8" x14ac:dyDescent="0.3">
      <c r="F1483" t="s">
        <v>8219</v>
      </c>
      <c r="G1483" t="s">
        <v>2819</v>
      </c>
      <c r="H1483">
        <v>104</v>
      </c>
    </row>
    <row r="1484" spans="6:8" x14ac:dyDescent="0.3">
      <c r="F1484" t="s">
        <v>8219</v>
      </c>
      <c r="G1484" t="s">
        <v>2312</v>
      </c>
      <c r="H1484">
        <v>104</v>
      </c>
    </row>
    <row r="1485" spans="6:8" x14ac:dyDescent="0.3">
      <c r="F1485" t="s">
        <v>8219</v>
      </c>
      <c r="G1485" t="s">
        <v>1626</v>
      </c>
      <c r="H1485">
        <v>104</v>
      </c>
    </row>
    <row r="1486" spans="6:8" x14ac:dyDescent="0.3">
      <c r="F1486" t="s">
        <v>8219</v>
      </c>
      <c r="G1486" t="s">
        <v>3150</v>
      </c>
      <c r="H1486">
        <v>104</v>
      </c>
    </row>
    <row r="1487" spans="6:8" x14ac:dyDescent="0.3">
      <c r="F1487" t="s">
        <v>8219</v>
      </c>
      <c r="G1487" t="s">
        <v>419</v>
      </c>
      <c r="H1487">
        <v>104</v>
      </c>
    </row>
    <row r="1488" spans="6:8" x14ac:dyDescent="0.3">
      <c r="F1488" t="s">
        <v>8219</v>
      </c>
      <c r="G1488" t="s">
        <v>1393</v>
      </c>
      <c r="H1488">
        <v>104</v>
      </c>
    </row>
    <row r="1489" spans="6:8" x14ac:dyDescent="0.3">
      <c r="F1489" t="s">
        <v>8219</v>
      </c>
      <c r="G1489" t="s">
        <v>3239</v>
      </c>
      <c r="H1489">
        <v>104</v>
      </c>
    </row>
    <row r="1490" spans="6:8" x14ac:dyDescent="0.3">
      <c r="F1490" t="s">
        <v>8219</v>
      </c>
      <c r="G1490" t="s">
        <v>3424</v>
      </c>
      <c r="H1490">
        <v>104</v>
      </c>
    </row>
    <row r="1491" spans="6:8" x14ac:dyDescent="0.3">
      <c r="F1491" t="s">
        <v>8219</v>
      </c>
      <c r="G1491" t="s">
        <v>3217</v>
      </c>
      <c r="H1491">
        <v>104</v>
      </c>
    </row>
    <row r="1492" spans="6:8" x14ac:dyDescent="0.3">
      <c r="F1492" t="s">
        <v>8219</v>
      </c>
      <c r="G1492" t="s">
        <v>753</v>
      </c>
      <c r="H1492">
        <v>105</v>
      </c>
    </row>
    <row r="1493" spans="6:8" x14ac:dyDescent="0.3">
      <c r="F1493" t="s">
        <v>8219</v>
      </c>
      <c r="G1493" t="s">
        <v>1886</v>
      </c>
      <c r="H1493">
        <v>105</v>
      </c>
    </row>
    <row r="1494" spans="6:8" x14ac:dyDescent="0.3">
      <c r="F1494" t="s">
        <v>8219</v>
      </c>
      <c r="G1494" t="s">
        <v>652</v>
      </c>
      <c r="H1494">
        <v>105</v>
      </c>
    </row>
    <row r="1495" spans="6:8" x14ac:dyDescent="0.3">
      <c r="F1495" t="s">
        <v>8219</v>
      </c>
      <c r="G1495" t="s">
        <v>2025</v>
      </c>
      <c r="H1495">
        <v>105</v>
      </c>
    </row>
    <row r="1496" spans="6:8" x14ac:dyDescent="0.3">
      <c r="F1496" t="s">
        <v>8219</v>
      </c>
      <c r="G1496" t="s">
        <v>1263</v>
      </c>
      <c r="H1496">
        <v>105</v>
      </c>
    </row>
    <row r="1497" spans="6:8" x14ac:dyDescent="0.3">
      <c r="F1497" t="s">
        <v>8219</v>
      </c>
      <c r="G1497" t="s">
        <v>2288</v>
      </c>
      <c r="H1497">
        <v>106</v>
      </c>
    </row>
    <row r="1498" spans="6:8" x14ac:dyDescent="0.3">
      <c r="F1498" t="s">
        <v>8219</v>
      </c>
      <c r="G1498" t="s">
        <v>2310</v>
      </c>
      <c r="H1498">
        <v>107</v>
      </c>
    </row>
    <row r="1499" spans="6:8" x14ac:dyDescent="0.3">
      <c r="F1499" t="s">
        <v>8219</v>
      </c>
      <c r="G1499" t="s">
        <v>3013</v>
      </c>
      <c r="H1499">
        <v>107</v>
      </c>
    </row>
    <row r="1500" spans="6:8" x14ac:dyDescent="0.3">
      <c r="F1500" t="s">
        <v>8219</v>
      </c>
      <c r="G1500" t="s">
        <v>3762</v>
      </c>
      <c r="H1500">
        <v>107</v>
      </c>
    </row>
    <row r="1501" spans="6:8" x14ac:dyDescent="0.3">
      <c r="F1501" t="s">
        <v>8219</v>
      </c>
      <c r="G1501" t="s">
        <v>1747</v>
      </c>
      <c r="H1501">
        <v>107</v>
      </c>
    </row>
    <row r="1502" spans="6:8" x14ac:dyDescent="0.3">
      <c r="F1502" t="s">
        <v>8219</v>
      </c>
      <c r="G1502" t="s">
        <v>1927</v>
      </c>
      <c r="H1502">
        <v>107</v>
      </c>
    </row>
    <row r="1503" spans="6:8" x14ac:dyDescent="0.3">
      <c r="F1503" t="s">
        <v>8219</v>
      </c>
      <c r="G1503" t="s">
        <v>1659</v>
      </c>
      <c r="H1503">
        <v>107</v>
      </c>
    </row>
    <row r="1504" spans="6:8" x14ac:dyDescent="0.3">
      <c r="F1504" t="s">
        <v>8219</v>
      </c>
      <c r="G1504" t="s">
        <v>2114</v>
      </c>
      <c r="H1504">
        <v>107</v>
      </c>
    </row>
    <row r="1505" spans="6:8" x14ac:dyDescent="0.3">
      <c r="F1505" t="s">
        <v>8219</v>
      </c>
      <c r="G1505" t="s">
        <v>2784</v>
      </c>
      <c r="H1505">
        <v>108</v>
      </c>
    </row>
    <row r="1506" spans="6:8" x14ac:dyDescent="0.3">
      <c r="F1506" t="s">
        <v>8219</v>
      </c>
      <c r="G1506" t="s">
        <v>303</v>
      </c>
      <c r="H1506">
        <v>108</v>
      </c>
    </row>
    <row r="1507" spans="6:8" x14ac:dyDescent="0.3">
      <c r="F1507" t="s">
        <v>8219</v>
      </c>
      <c r="G1507" t="s">
        <v>738</v>
      </c>
      <c r="H1507">
        <v>108</v>
      </c>
    </row>
    <row r="1508" spans="6:8" x14ac:dyDescent="0.3">
      <c r="F1508" t="s">
        <v>8219</v>
      </c>
      <c r="G1508" t="s">
        <v>62</v>
      </c>
      <c r="H1508">
        <v>108</v>
      </c>
    </row>
    <row r="1509" spans="6:8" x14ac:dyDescent="0.3">
      <c r="F1509" t="s">
        <v>8219</v>
      </c>
      <c r="G1509" t="s">
        <v>1304</v>
      </c>
      <c r="H1509">
        <v>108</v>
      </c>
    </row>
    <row r="1510" spans="6:8" x14ac:dyDescent="0.3">
      <c r="F1510" t="s">
        <v>8219</v>
      </c>
      <c r="G1510" t="s">
        <v>253</v>
      </c>
      <c r="H1510">
        <v>108</v>
      </c>
    </row>
    <row r="1511" spans="6:8" x14ac:dyDescent="0.3">
      <c r="F1511" t="s">
        <v>8219</v>
      </c>
      <c r="G1511" t="s">
        <v>1214</v>
      </c>
      <c r="H1511">
        <v>108</v>
      </c>
    </row>
    <row r="1512" spans="6:8" x14ac:dyDescent="0.3">
      <c r="F1512" t="s">
        <v>8219</v>
      </c>
      <c r="G1512" t="s">
        <v>2811</v>
      </c>
      <c r="H1512">
        <v>108</v>
      </c>
    </row>
    <row r="1513" spans="6:8" x14ac:dyDescent="0.3">
      <c r="F1513" t="s">
        <v>8219</v>
      </c>
      <c r="G1513" t="s">
        <v>2961</v>
      </c>
      <c r="H1513">
        <v>108</v>
      </c>
    </row>
    <row r="1514" spans="6:8" x14ac:dyDescent="0.3">
      <c r="F1514" t="s">
        <v>8219</v>
      </c>
      <c r="G1514" t="s">
        <v>1627</v>
      </c>
      <c r="H1514">
        <v>108</v>
      </c>
    </row>
    <row r="1515" spans="6:8" x14ac:dyDescent="0.3">
      <c r="F1515" t="s">
        <v>8219</v>
      </c>
      <c r="G1515" t="s">
        <v>737</v>
      </c>
      <c r="H1515">
        <v>108</v>
      </c>
    </row>
    <row r="1516" spans="6:8" x14ac:dyDescent="0.3">
      <c r="F1516" t="s">
        <v>8219</v>
      </c>
      <c r="G1516" t="s">
        <v>2442</v>
      </c>
      <c r="H1516">
        <v>109</v>
      </c>
    </row>
    <row r="1517" spans="6:8" x14ac:dyDescent="0.3">
      <c r="F1517" t="s">
        <v>8219</v>
      </c>
      <c r="G1517" t="s">
        <v>1376</v>
      </c>
      <c r="H1517">
        <v>109</v>
      </c>
    </row>
    <row r="1518" spans="6:8" x14ac:dyDescent="0.3">
      <c r="F1518" t="s">
        <v>8219</v>
      </c>
      <c r="G1518" t="s">
        <v>1256</v>
      </c>
      <c r="H1518">
        <v>109</v>
      </c>
    </row>
    <row r="1519" spans="6:8" x14ac:dyDescent="0.3">
      <c r="F1519" t="s">
        <v>8219</v>
      </c>
      <c r="G1519" t="s">
        <v>750</v>
      </c>
      <c r="H1519">
        <v>110</v>
      </c>
    </row>
    <row r="1520" spans="6:8" x14ac:dyDescent="0.3">
      <c r="F1520" t="s">
        <v>8219</v>
      </c>
      <c r="G1520" t="s">
        <v>1934</v>
      </c>
      <c r="H1520">
        <v>110</v>
      </c>
    </row>
    <row r="1521" spans="6:8" x14ac:dyDescent="0.3">
      <c r="F1521" t="s">
        <v>8219</v>
      </c>
      <c r="G1521" t="s">
        <v>1536</v>
      </c>
      <c r="H1521">
        <v>110</v>
      </c>
    </row>
    <row r="1522" spans="6:8" x14ac:dyDescent="0.3">
      <c r="F1522" t="s">
        <v>8219</v>
      </c>
      <c r="G1522" t="s">
        <v>3236</v>
      </c>
      <c r="H1522">
        <v>110</v>
      </c>
    </row>
    <row r="1523" spans="6:8" x14ac:dyDescent="0.3">
      <c r="F1523" t="s">
        <v>8219</v>
      </c>
      <c r="G1523" t="s">
        <v>2447</v>
      </c>
      <c r="H1523">
        <v>111</v>
      </c>
    </row>
    <row r="1524" spans="6:8" x14ac:dyDescent="0.3">
      <c r="F1524" t="s">
        <v>8219</v>
      </c>
      <c r="G1524" t="s">
        <v>3333</v>
      </c>
      <c r="H1524">
        <v>111</v>
      </c>
    </row>
    <row r="1525" spans="6:8" x14ac:dyDescent="0.3">
      <c r="F1525" t="s">
        <v>8219</v>
      </c>
      <c r="G1525" t="s">
        <v>1202</v>
      </c>
      <c r="H1525">
        <v>111</v>
      </c>
    </row>
    <row r="1526" spans="6:8" x14ac:dyDescent="0.3">
      <c r="F1526" t="s">
        <v>8219</v>
      </c>
      <c r="G1526" t="s">
        <v>1186</v>
      </c>
      <c r="H1526">
        <v>111</v>
      </c>
    </row>
    <row r="1527" spans="6:8" x14ac:dyDescent="0.3">
      <c r="F1527" t="s">
        <v>8219</v>
      </c>
      <c r="G1527" t="s">
        <v>269</v>
      </c>
      <c r="H1527">
        <v>111</v>
      </c>
    </row>
    <row r="1528" spans="6:8" x14ac:dyDescent="0.3">
      <c r="F1528" t="s">
        <v>8219</v>
      </c>
      <c r="G1528" t="s">
        <v>2985</v>
      </c>
      <c r="H1528">
        <v>111</v>
      </c>
    </row>
    <row r="1529" spans="6:8" x14ac:dyDescent="0.3">
      <c r="F1529" t="s">
        <v>8219</v>
      </c>
      <c r="G1529" t="s">
        <v>1028</v>
      </c>
      <c r="H1529">
        <v>111</v>
      </c>
    </row>
    <row r="1530" spans="6:8" x14ac:dyDescent="0.3">
      <c r="F1530" t="s">
        <v>8219</v>
      </c>
      <c r="G1530" t="s">
        <v>1389</v>
      </c>
      <c r="H1530">
        <v>112</v>
      </c>
    </row>
    <row r="1531" spans="6:8" x14ac:dyDescent="0.3">
      <c r="F1531" t="s">
        <v>8219</v>
      </c>
      <c r="G1531" t="s">
        <v>2295</v>
      </c>
      <c r="H1531">
        <v>112</v>
      </c>
    </row>
    <row r="1532" spans="6:8" x14ac:dyDescent="0.3">
      <c r="F1532" t="s">
        <v>8219</v>
      </c>
      <c r="G1532" t="s">
        <v>3583</v>
      </c>
      <c r="H1532">
        <v>112</v>
      </c>
    </row>
    <row r="1533" spans="6:8" x14ac:dyDescent="0.3">
      <c r="F1533" t="s">
        <v>8219</v>
      </c>
      <c r="G1533" t="s">
        <v>1611</v>
      </c>
      <c r="H1533">
        <v>112</v>
      </c>
    </row>
    <row r="1534" spans="6:8" x14ac:dyDescent="0.3">
      <c r="F1534" t="s">
        <v>8219</v>
      </c>
      <c r="G1534" t="s">
        <v>3338</v>
      </c>
      <c r="H1534">
        <v>112</v>
      </c>
    </row>
    <row r="1535" spans="6:8" x14ac:dyDescent="0.3">
      <c r="F1535" t="s">
        <v>8219</v>
      </c>
      <c r="G1535" t="s">
        <v>2305</v>
      </c>
      <c r="H1535">
        <v>113</v>
      </c>
    </row>
    <row r="1536" spans="6:8" x14ac:dyDescent="0.3">
      <c r="F1536" t="s">
        <v>8219</v>
      </c>
      <c r="G1536" t="s">
        <v>1675</v>
      </c>
      <c r="H1536">
        <v>113</v>
      </c>
    </row>
    <row r="1537" spans="6:8" x14ac:dyDescent="0.3">
      <c r="F1537" t="s">
        <v>8219</v>
      </c>
      <c r="G1537" t="s">
        <v>2725</v>
      </c>
      <c r="H1537">
        <v>113</v>
      </c>
    </row>
    <row r="1538" spans="6:8" x14ac:dyDescent="0.3">
      <c r="F1538" t="s">
        <v>8219</v>
      </c>
      <c r="G1538" t="s">
        <v>275</v>
      </c>
      <c r="H1538">
        <v>113</v>
      </c>
    </row>
    <row r="1539" spans="6:8" x14ac:dyDescent="0.3">
      <c r="F1539" t="s">
        <v>8219</v>
      </c>
      <c r="G1539" t="s">
        <v>1403</v>
      </c>
      <c r="H1539">
        <v>113</v>
      </c>
    </row>
    <row r="1540" spans="6:8" x14ac:dyDescent="0.3">
      <c r="F1540" t="s">
        <v>8219</v>
      </c>
      <c r="G1540" t="s">
        <v>2975</v>
      </c>
      <c r="H1540">
        <v>113</v>
      </c>
    </row>
    <row r="1541" spans="6:8" x14ac:dyDescent="0.3">
      <c r="F1541" t="s">
        <v>8219</v>
      </c>
      <c r="G1541" t="s">
        <v>3221</v>
      </c>
      <c r="H1541">
        <v>113</v>
      </c>
    </row>
    <row r="1542" spans="6:8" x14ac:dyDescent="0.3">
      <c r="F1542" t="s">
        <v>8219</v>
      </c>
      <c r="G1542" t="s">
        <v>365</v>
      </c>
      <c r="H1542">
        <v>113</v>
      </c>
    </row>
    <row r="1543" spans="6:8" x14ac:dyDescent="0.3">
      <c r="F1543" t="s">
        <v>8219</v>
      </c>
      <c r="G1543" t="s">
        <v>3670</v>
      </c>
      <c r="H1543">
        <v>114</v>
      </c>
    </row>
    <row r="1544" spans="6:8" x14ac:dyDescent="0.3">
      <c r="F1544" t="s">
        <v>8219</v>
      </c>
      <c r="G1544" t="s">
        <v>1939</v>
      </c>
      <c r="H1544">
        <v>114</v>
      </c>
    </row>
    <row r="1545" spans="6:8" x14ac:dyDescent="0.3">
      <c r="F1545" t="s">
        <v>8219</v>
      </c>
      <c r="G1545" t="s">
        <v>3462</v>
      </c>
      <c r="H1545">
        <v>114</v>
      </c>
    </row>
    <row r="1546" spans="6:8" x14ac:dyDescent="0.3">
      <c r="F1546" t="s">
        <v>8219</v>
      </c>
      <c r="G1546" t="s">
        <v>3776</v>
      </c>
      <c r="H1546">
        <v>115</v>
      </c>
    </row>
    <row r="1547" spans="6:8" x14ac:dyDescent="0.3">
      <c r="F1547" t="s">
        <v>8219</v>
      </c>
      <c r="G1547" t="s">
        <v>3253</v>
      </c>
      <c r="H1547">
        <v>115</v>
      </c>
    </row>
    <row r="1548" spans="6:8" x14ac:dyDescent="0.3">
      <c r="F1548" t="s">
        <v>8219</v>
      </c>
      <c r="G1548" t="s">
        <v>2463</v>
      </c>
      <c r="H1548">
        <v>115</v>
      </c>
    </row>
    <row r="1549" spans="6:8" x14ac:dyDescent="0.3">
      <c r="F1549" t="s">
        <v>8219</v>
      </c>
      <c r="G1549" t="s">
        <v>2446</v>
      </c>
      <c r="H1549">
        <v>115</v>
      </c>
    </row>
    <row r="1550" spans="6:8" x14ac:dyDescent="0.3">
      <c r="F1550" t="s">
        <v>8219</v>
      </c>
      <c r="G1550" t="s">
        <v>2104</v>
      </c>
      <c r="H1550">
        <v>115</v>
      </c>
    </row>
    <row r="1551" spans="6:8" x14ac:dyDescent="0.3">
      <c r="F1551" t="s">
        <v>8219</v>
      </c>
      <c r="G1551" t="s">
        <v>2196</v>
      </c>
      <c r="H1551">
        <v>115</v>
      </c>
    </row>
    <row r="1552" spans="6:8" x14ac:dyDescent="0.3">
      <c r="F1552" t="s">
        <v>8219</v>
      </c>
      <c r="G1552" t="s">
        <v>3234</v>
      </c>
      <c r="H1552">
        <v>115</v>
      </c>
    </row>
    <row r="1553" spans="6:8" x14ac:dyDescent="0.3">
      <c r="F1553" t="s">
        <v>8219</v>
      </c>
      <c r="G1553" t="s">
        <v>2997</v>
      </c>
      <c r="H1553">
        <v>115</v>
      </c>
    </row>
    <row r="1554" spans="6:8" x14ac:dyDescent="0.3">
      <c r="F1554" t="s">
        <v>8219</v>
      </c>
      <c r="G1554" t="s">
        <v>850</v>
      </c>
      <c r="H1554">
        <v>115</v>
      </c>
    </row>
    <row r="1555" spans="6:8" x14ac:dyDescent="0.3">
      <c r="F1555" t="s">
        <v>8219</v>
      </c>
      <c r="G1555" t="s">
        <v>3214</v>
      </c>
      <c r="H1555">
        <v>115</v>
      </c>
    </row>
    <row r="1556" spans="6:8" x14ac:dyDescent="0.3">
      <c r="F1556" t="s">
        <v>8219</v>
      </c>
      <c r="G1556" t="s">
        <v>1669</v>
      </c>
      <c r="H1556">
        <v>116</v>
      </c>
    </row>
    <row r="1557" spans="6:8" x14ac:dyDescent="0.3">
      <c r="F1557" t="s">
        <v>8219</v>
      </c>
      <c r="G1557" t="s">
        <v>1517</v>
      </c>
      <c r="H1557">
        <v>116</v>
      </c>
    </row>
    <row r="1558" spans="6:8" x14ac:dyDescent="0.3">
      <c r="F1558" t="s">
        <v>8219</v>
      </c>
      <c r="G1558" t="s">
        <v>2166</v>
      </c>
      <c r="H1558">
        <v>117</v>
      </c>
    </row>
    <row r="1559" spans="6:8" x14ac:dyDescent="0.3">
      <c r="F1559" t="s">
        <v>8219</v>
      </c>
      <c r="G1559" t="s">
        <v>55</v>
      </c>
      <c r="H1559">
        <v>117</v>
      </c>
    </row>
    <row r="1560" spans="6:8" x14ac:dyDescent="0.3">
      <c r="F1560" t="s">
        <v>8219</v>
      </c>
      <c r="G1560" t="s">
        <v>3171</v>
      </c>
      <c r="H1560">
        <v>117</v>
      </c>
    </row>
    <row r="1561" spans="6:8" x14ac:dyDescent="0.3">
      <c r="F1561" t="s">
        <v>8219</v>
      </c>
      <c r="G1561" t="s">
        <v>31</v>
      </c>
      <c r="H1561">
        <v>117</v>
      </c>
    </row>
    <row r="1562" spans="6:8" x14ac:dyDescent="0.3">
      <c r="F1562" t="s">
        <v>8219</v>
      </c>
      <c r="G1562" t="s">
        <v>1764</v>
      </c>
      <c r="H1562">
        <v>118</v>
      </c>
    </row>
    <row r="1563" spans="6:8" x14ac:dyDescent="0.3">
      <c r="F1563" t="s">
        <v>8219</v>
      </c>
      <c r="G1563" t="s">
        <v>3005</v>
      </c>
      <c r="H1563">
        <v>118</v>
      </c>
    </row>
    <row r="1564" spans="6:8" x14ac:dyDescent="0.3">
      <c r="F1564" t="s">
        <v>8219</v>
      </c>
      <c r="G1564" t="s">
        <v>274</v>
      </c>
      <c r="H1564">
        <v>118</v>
      </c>
    </row>
    <row r="1565" spans="6:8" x14ac:dyDescent="0.3">
      <c r="F1565" t="s">
        <v>8219</v>
      </c>
      <c r="G1565" t="s">
        <v>722</v>
      </c>
      <c r="H1565">
        <v>119</v>
      </c>
    </row>
    <row r="1566" spans="6:8" x14ac:dyDescent="0.3">
      <c r="F1566" t="s">
        <v>8219</v>
      </c>
      <c r="G1566" t="s">
        <v>3219</v>
      </c>
      <c r="H1566">
        <v>119</v>
      </c>
    </row>
    <row r="1567" spans="6:8" x14ac:dyDescent="0.3">
      <c r="F1567" t="s">
        <v>8219</v>
      </c>
      <c r="G1567" t="s">
        <v>368</v>
      </c>
      <c r="H1567">
        <v>119</v>
      </c>
    </row>
    <row r="1568" spans="6:8" x14ac:dyDescent="0.3">
      <c r="F1568" t="s">
        <v>8219</v>
      </c>
      <c r="G1568" t="s">
        <v>2733</v>
      </c>
      <c r="H1568">
        <v>119</v>
      </c>
    </row>
    <row r="1569" spans="6:8" x14ac:dyDescent="0.3">
      <c r="F1569" t="s">
        <v>8219</v>
      </c>
      <c r="G1569" t="s">
        <v>349</v>
      </c>
      <c r="H1569">
        <v>119</v>
      </c>
    </row>
    <row r="1570" spans="6:8" x14ac:dyDescent="0.3">
      <c r="F1570" t="s">
        <v>8219</v>
      </c>
      <c r="G1570" t="s">
        <v>53</v>
      </c>
      <c r="H1570">
        <v>119</v>
      </c>
    </row>
    <row r="1571" spans="6:8" x14ac:dyDescent="0.3">
      <c r="F1571" t="s">
        <v>8219</v>
      </c>
      <c r="G1571" t="s">
        <v>1757</v>
      </c>
      <c r="H1571">
        <v>120</v>
      </c>
    </row>
    <row r="1572" spans="6:8" x14ac:dyDescent="0.3">
      <c r="F1572" t="s">
        <v>8219</v>
      </c>
      <c r="G1572" t="s">
        <v>2450</v>
      </c>
      <c r="H1572">
        <v>120</v>
      </c>
    </row>
    <row r="1573" spans="6:8" x14ac:dyDescent="0.3">
      <c r="F1573" t="s">
        <v>8219</v>
      </c>
      <c r="G1573" t="s">
        <v>2212</v>
      </c>
      <c r="H1573">
        <v>120</v>
      </c>
    </row>
    <row r="1574" spans="6:8" x14ac:dyDescent="0.3">
      <c r="F1574" t="s">
        <v>8219</v>
      </c>
      <c r="G1574" t="s">
        <v>1892</v>
      </c>
      <c r="H1574">
        <v>120</v>
      </c>
    </row>
    <row r="1575" spans="6:8" x14ac:dyDescent="0.3">
      <c r="F1575" t="s">
        <v>8219</v>
      </c>
      <c r="G1575" t="s">
        <v>315</v>
      </c>
      <c r="H1575">
        <v>120</v>
      </c>
    </row>
    <row r="1576" spans="6:8" x14ac:dyDescent="0.3">
      <c r="F1576" t="s">
        <v>8219</v>
      </c>
      <c r="G1576" t="s">
        <v>1352</v>
      </c>
      <c r="H1576">
        <v>120</v>
      </c>
    </row>
    <row r="1577" spans="6:8" x14ac:dyDescent="0.3">
      <c r="F1577" t="s">
        <v>8219</v>
      </c>
      <c r="G1577" t="s">
        <v>2042</v>
      </c>
      <c r="H1577">
        <v>120</v>
      </c>
    </row>
    <row r="1578" spans="6:8" x14ac:dyDescent="0.3">
      <c r="F1578" t="s">
        <v>8219</v>
      </c>
      <c r="G1578" t="s">
        <v>730</v>
      </c>
      <c r="H1578">
        <v>120</v>
      </c>
    </row>
    <row r="1579" spans="6:8" x14ac:dyDescent="0.3">
      <c r="F1579" t="s">
        <v>8219</v>
      </c>
      <c r="G1579" t="s">
        <v>1294</v>
      </c>
      <c r="H1579">
        <v>120</v>
      </c>
    </row>
    <row r="1580" spans="6:8" x14ac:dyDescent="0.3">
      <c r="F1580" t="s">
        <v>8219</v>
      </c>
      <c r="G1580" t="s">
        <v>1356</v>
      </c>
      <c r="H1580">
        <v>121</v>
      </c>
    </row>
    <row r="1581" spans="6:8" x14ac:dyDescent="0.3">
      <c r="F1581" t="s">
        <v>8219</v>
      </c>
      <c r="G1581" t="s">
        <v>2054</v>
      </c>
      <c r="H1581">
        <v>121</v>
      </c>
    </row>
    <row r="1582" spans="6:8" x14ac:dyDescent="0.3">
      <c r="F1582" t="s">
        <v>8219</v>
      </c>
      <c r="G1582" t="s">
        <v>1027</v>
      </c>
      <c r="H1582">
        <v>122</v>
      </c>
    </row>
    <row r="1583" spans="6:8" x14ac:dyDescent="0.3">
      <c r="F1583" t="s">
        <v>8219</v>
      </c>
      <c r="G1583" t="s">
        <v>2021</v>
      </c>
      <c r="H1583">
        <v>122</v>
      </c>
    </row>
    <row r="1584" spans="6:8" x14ac:dyDescent="0.3">
      <c r="F1584" t="s">
        <v>8219</v>
      </c>
      <c r="G1584" t="s">
        <v>3286</v>
      </c>
      <c r="H1584">
        <v>122</v>
      </c>
    </row>
    <row r="1585" spans="6:8" x14ac:dyDescent="0.3">
      <c r="F1585" t="s">
        <v>8219</v>
      </c>
      <c r="G1585" t="s">
        <v>3154</v>
      </c>
      <c r="H1585">
        <v>123</v>
      </c>
    </row>
    <row r="1586" spans="6:8" x14ac:dyDescent="0.3">
      <c r="F1586" t="s">
        <v>8219</v>
      </c>
      <c r="G1586" t="s">
        <v>1187</v>
      </c>
      <c r="H1586">
        <v>123</v>
      </c>
    </row>
    <row r="1587" spans="6:8" x14ac:dyDescent="0.3">
      <c r="F1587" t="s">
        <v>8219</v>
      </c>
      <c r="G1587" t="s">
        <v>2213</v>
      </c>
      <c r="H1587">
        <v>123</v>
      </c>
    </row>
    <row r="1588" spans="6:8" x14ac:dyDescent="0.3">
      <c r="F1588" t="s">
        <v>8219</v>
      </c>
      <c r="G1588" t="s">
        <v>2339</v>
      </c>
      <c r="H1588">
        <v>123</v>
      </c>
    </row>
    <row r="1589" spans="6:8" x14ac:dyDescent="0.3">
      <c r="F1589" t="s">
        <v>8219</v>
      </c>
      <c r="G1589" t="s">
        <v>2458</v>
      </c>
      <c r="H1589">
        <v>124</v>
      </c>
    </row>
    <row r="1590" spans="6:8" x14ac:dyDescent="0.3">
      <c r="F1590" t="s">
        <v>8219</v>
      </c>
      <c r="G1590" t="s">
        <v>2330</v>
      </c>
      <c r="H1590">
        <v>125</v>
      </c>
    </row>
    <row r="1591" spans="6:8" x14ac:dyDescent="0.3">
      <c r="F1591" t="s">
        <v>8219</v>
      </c>
      <c r="G1591" t="s">
        <v>1751</v>
      </c>
      <c r="H1591">
        <v>125</v>
      </c>
    </row>
    <row r="1592" spans="6:8" x14ac:dyDescent="0.3">
      <c r="F1592" t="s">
        <v>8219</v>
      </c>
      <c r="G1592" t="s">
        <v>3316</v>
      </c>
      <c r="H1592">
        <v>125</v>
      </c>
    </row>
    <row r="1593" spans="6:8" x14ac:dyDescent="0.3">
      <c r="F1593" t="s">
        <v>8219</v>
      </c>
      <c r="G1593" t="s">
        <v>316</v>
      </c>
      <c r="H1593">
        <v>126</v>
      </c>
    </row>
    <row r="1594" spans="6:8" x14ac:dyDescent="0.3">
      <c r="F1594" t="s">
        <v>8219</v>
      </c>
      <c r="G1594" t="s">
        <v>1631</v>
      </c>
      <c r="H1594">
        <v>126</v>
      </c>
    </row>
    <row r="1595" spans="6:8" x14ac:dyDescent="0.3">
      <c r="F1595" t="s">
        <v>8219</v>
      </c>
      <c r="G1595" t="s">
        <v>3682</v>
      </c>
      <c r="H1595">
        <v>126</v>
      </c>
    </row>
    <row r="1596" spans="6:8" x14ac:dyDescent="0.3">
      <c r="F1596" t="s">
        <v>8219</v>
      </c>
      <c r="G1596" t="s">
        <v>844</v>
      </c>
      <c r="H1596">
        <v>127</v>
      </c>
    </row>
    <row r="1597" spans="6:8" x14ac:dyDescent="0.3">
      <c r="F1597" t="s">
        <v>8219</v>
      </c>
      <c r="G1597" t="s">
        <v>792</v>
      </c>
      <c r="H1597">
        <v>128</v>
      </c>
    </row>
    <row r="1598" spans="6:8" x14ac:dyDescent="0.3">
      <c r="F1598" t="s">
        <v>8219</v>
      </c>
      <c r="G1598" t="s">
        <v>2966</v>
      </c>
      <c r="H1598">
        <v>128</v>
      </c>
    </row>
    <row r="1599" spans="6:8" x14ac:dyDescent="0.3">
      <c r="F1599" t="s">
        <v>8219</v>
      </c>
      <c r="G1599" t="s">
        <v>1645</v>
      </c>
      <c r="H1599">
        <v>128</v>
      </c>
    </row>
    <row r="1600" spans="6:8" x14ac:dyDescent="0.3">
      <c r="F1600" t="s">
        <v>8219</v>
      </c>
      <c r="G1600" t="s">
        <v>3043</v>
      </c>
      <c r="H1600">
        <v>128</v>
      </c>
    </row>
    <row r="1601" spans="6:8" x14ac:dyDescent="0.3">
      <c r="F1601" t="s">
        <v>8219</v>
      </c>
      <c r="G1601" t="s">
        <v>3009</v>
      </c>
      <c r="H1601">
        <v>128</v>
      </c>
    </row>
    <row r="1602" spans="6:8" x14ac:dyDescent="0.3">
      <c r="F1602" t="s">
        <v>8219</v>
      </c>
      <c r="G1602" t="s">
        <v>2249</v>
      </c>
      <c r="H1602">
        <v>128</v>
      </c>
    </row>
    <row r="1603" spans="6:8" x14ac:dyDescent="0.3">
      <c r="F1603" t="s">
        <v>8219</v>
      </c>
      <c r="G1603" t="s">
        <v>292</v>
      </c>
      <c r="H1603">
        <v>128</v>
      </c>
    </row>
    <row r="1604" spans="6:8" x14ac:dyDescent="0.3">
      <c r="F1604" t="s">
        <v>8219</v>
      </c>
      <c r="G1604" t="s">
        <v>297</v>
      </c>
      <c r="H1604">
        <v>129</v>
      </c>
    </row>
    <row r="1605" spans="6:8" x14ac:dyDescent="0.3">
      <c r="F1605" t="s">
        <v>8219</v>
      </c>
      <c r="G1605" t="s">
        <v>2455</v>
      </c>
      <c r="H1605">
        <v>130</v>
      </c>
    </row>
    <row r="1606" spans="6:8" x14ac:dyDescent="0.3">
      <c r="F1606" t="s">
        <v>8219</v>
      </c>
      <c r="G1606" t="s">
        <v>1281</v>
      </c>
      <c r="H1606">
        <v>130</v>
      </c>
    </row>
    <row r="1607" spans="6:8" x14ac:dyDescent="0.3">
      <c r="F1607" t="s">
        <v>8219</v>
      </c>
      <c r="G1607" t="s">
        <v>729</v>
      </c>
      <c r="H1607">
        <v>130</v>
      </c>
    </row>
    <row r="1608" spans="6:8" x14ac:dyDescent="0.3">
      <c r="F1608" t="s">
        <v>8219</v>
      </c>
      <c r="G1608" t="s">
        <v>2799</v>
      </c>
      <c r="H1608">
        <v>130</v>
      </c>
    </row>
    <row r="1609" spans="6:8" x14ac:dyDescent="0.3">
      <c r="F1609" t="s">
        <v>8219</v>
      </c>
      <c r="G1609" t="s">
        <v>525</v>
      </c>
      <c r="H1609">
        <v>130</v>
      </c>
    </row>
    <row r="1610" spans="6:8" x14ac:dyDescent="0.3">
      <c r="F1610" t="s">
        <v>8219</v>
      </c>
      <c r="G1610" t="s">
        <v>1750</v>
      </c>
      <c r="H1610">
        <v>131</v>
      </c>
    </row>
    <row r="1611" spans="6:8" x14ac:dyDescent="0.3">
      <c r="F1611" t="s">
        <v>8219</v>
      </c>
      <c r="G1611" t="s">
        <v>294</v>
      </c>
      <c r="H1611">
        <v>131</v>
      </c>
    </row>
    <row r="1612" spans="6:8" x14ac:dyDescent="0.3">
      <c r="F1612" t="s">
        <v>8219</v>
      </c>
      <c r="G1612" t="s">
        <v>1024</v>
      </c>
      <c r="H1612">
        <v>131</v>
      </c>
    </row>
    <row r="1613" spans="6:8" x14ac:dyDescent="0.3">
      <c r="F1613" t="s">
        <v>8219</v>
      </c>
      <c r="G1613" t="s">
        <v>1853</v>
      </c>
      <c r="H1613">
        <v>131</v>
      </c>
    </row>
    <row r="1614" spans="6:8" x14ac:dyDescent="0.3">
      <c r="F1614" t="s">
        <v>8219</v>
      </c>
      <c r="G1614" t="s">
        <v>2521</v>
      </c>
      <c r="H1614">
        <v>132</v>
      </c>
    </row>
    <row r="1615" spans="6:8" x14ac:dyDescent="0.3">
      <c r="F1615" t="s">
        <v>8219</v>
      </c>
      <c r="G1615" t="s">
        <v>2840</v>
      </c>
      <c r="H1615">
        <v>132</v>
      </c>
    </row>
    <row r="1616" spans="6:8" x14ac:dyDescent="0.3">
      <c r="F1616" t="s">
        <v>8219</v>
      </c>
      <c r="G1616" t="s">
        <v>378</v>
      </c>
      <c r="H1616">
        <v>133</v>
      </c>
    </row>
    <row r="1617" spans="6:8" x14ac:dyDescent="0.3">
      <c r="F1617" t="s">
        <v>8219</v>
      </c>
      <c r="G1617" t="s">
        <v>1379</v>
      </c>
      <c r="H1617">
        <v>133</v>
      </c>
    </row>
    <row r="1618" spans="6:8" x14ac:dyDescent="0.3">
      <c r="F1618" t="s">
        <v>8219</v>
      </c>
      <c r="G1618" t="s">
        <v>3482</v>
      </c>
      <c r="H1618">
        <v>133</v>
      </c>
    </row>
    <row r="1619" spans="6:8" x14ac:dyDescent="0.3">
      <c r="F1619" t="s">
        <v>8219</v>
      </c>
      <c r="G1619" t="s">
        <v>1632</v>
      </c>
      <c r="H1619">
        <v>133</v>
      </c>
    </row>
    <row r="1620" spans="6:8" x14ac:dyDescent="0.3">
      <c r="F1620" t="s">
        <v>8219</v>
      </c>
      <c r="G1620" t="s">
        <v>851</v>
      </c>
      <c r="H1620">
        <v>133</v>
      </c>
    </row>
    <row r="1621" spans="6:8" x14ac:dyDescent="0.3">
      <c r="F1621" t="s">
        <v>8219</v>
      </c>
      <c r="G1621" t="s">
        <v>367</v>
      </c>
      <c r="H1621">
        <v>134</v>
      </c>
    </row>
    <row r="1622" spans="6:8" x14ac:dyDescent="0.3">
      <c r="F1622" t="s">
        <v>8219</v>
      </c>
      <c r="G1622" t="s">
        <v>1386</v>
      </c>
      <c r="H1622">
        <v>134</v>
      </c>
    </row>
    <row r="1623" spans="6:8" x14ac:dyDescent="0.3">
      <c r="F1623" t="s">
        <v>8219</v>
      </c>
      <c r="G1623" t="s">
        <v>2547</v>
      </c>
      <c r="H1623">
        <v>134</v>
      </c>
    </row>
    <row r="1624" spans="6:8" x14ac:dyDescent="0.3">
      <c r="F1624" t="s">
        <v>8219</v>
      </c>
      <c r="G1624" t="s">
        <v>3215</v>
      </c>
      <c r="H1624">
        <v>134</v>
      </c>
    </row>
    <row r="1625" spans="6:8" x14ac:dyDescent="0.3">
      <c r="F1625" t="s">
        <v>8219</v>
      </c>
      <c r="G1625" t="s">
        <v>1844</v>
      </c>
      <c r="H1625">
        <v>134</v>
      </c>
    </row>
    <row r="1626" spans="6:8" x14ac:dyDescent="0.3">
      <c r="F1626" t="s">
        <v>8219</v>
      </c>
      <c r="G1626" t="s">
        <v>3262</v>
      </c>
      <c r="H1626">
        <v>134</v>
      </c>
    </row>
    <row r="1627" spans="6:8" x14ac:dyDescent="0.3">
      <c r="F1627" t="s">
        <v>8219</v>
      </c>
      <c r="G1627" t="s">
        <v>287</v>
      </c>
      <c r="H1627">
        <v>135</v>
      </c>
    </row>
    <row r="1628" spans="6:8" x14ac:dyDescent="0.3">
      <c r="F1628" t="s">
        <v>8219</v>
      </c>
      <c r="G1628" t="s">
        <v>3695</v>
      </c>
      <c r="H1628">
        <v>136</v>
      </c>
    </row>
    <row r="1629" spans="6:8" x14ac:dyDescent="0.3">
      <c r="F1629" t="s">
        <v>8219</v>
      </c>
      <c r="G1629" t="s">
        <v>2533</v>
      </c>
      <c r="H1629">
        <v>136</v>
      </c>
    </row>
    <row r="1630" spans="6:8" x14ac:dyDescent="0.3">
      <c r="F1630" t="s">
        <v>8219</v>
      </c>
      <c r="G1630" t="s">
        <v>1616</v>
      </c>
      <c r="H1630">
        <v>136</v>
      </c>
    </row>
    <row r="1631" spans="6:8" x14ac:dyDescent="0.3">
      <c r="F1631" t="s">
        <v>8219</v>
      </c>
      <c r="G1631" t="s">
        <v>2008</v>
      </c>
      <c r="H1631">
        <v>137</v>
      </c>
    </row>
    <row r="1632" spans="6:8" x14ac:dyDescent="0.3">
      <c r="F1632" t="s">
        <v>8219</v>
      </c>
      <c r="G1632" t="s">
        <v>242</v>
      </c>
      <c r="H1632">
        <v>137</v>
      </c>
    </row>
    <row r="1633" spans="6:8" x14ac:dyDescent="0.3">
      <c r="F1633" t="s">
        <v>8219</v>
      </c>
      <c r="G1633" t="s">
        <v>1223</v>
      </c>
      <c r="H1633">
        <v>138</v>
      </c>
    </row>
    <row r="1634" spans="6:8" x14ac:dyDescent="0.3">
      <c r="F1634" t="s">
        <v>8219</v>
      </c>
      <c r="G1634" t="s">
        <v>1345</v>
      </c>
      <c r="H1634">
        <v>139</v>
      </c>
    </row>
    <row r="1635" spans="6:8" x14ac:dyDescent="0.3">
      <c r="F1635" t="s">
        <v>8219</v>
      </c>
      <c r="G1635" t="s">
        <v>740</v>
      </c>
      <c r="H1635">
        <v>139</v>
      </c>
    </row>
    <row r="1636" spans="6:8" x14ac:dyDescent="0.3">
      <c r="F1636" t="s">
        <v>8219</v>
      </c>
      <c r="G1636" t="s">
        <v>2798</v>
      </c>
      <c r="H1636">
        <v>139</v>
      </c>
    </row>
    <row r="1637" spans="6:8" x14ac:dyDescent="0.3">
      <c r="F1637" t="s">
        <v>8219</v>
      </c>
      <c r="G1637" t="s">
        <v>1221</v>
      </c>
      <c r="H1637">
        <v>140</v>
      </c>
    </row>
    <row r="1638" spans="6:8" x14ac:dyDescent="0.3">
      <c r="F1638" t="s">
        <v>8219</v>
      </c>
      <c r="G1638" t="s">
        <v>1526</v>
      </c>
      <c r="H1638">
        <v>140</v>
      </c>
    </row>
    <row r="1639" spans="6:8" x14ac:dyDescent="0.3">
      <c r="F1639" t="s">
        <v>8219</v>
      </c>
      <c r="G1639" t="s">
        <v>2043</v>
      </c>
      <c r="H1639">
        <v>140</v>
      </c>
    </row>
    <row r="1640" spans="6:8" x14ac:dyDescent="0.3">
      <c r="F1640" t="s">
        <v>8219</v>
      </c>
      <c r="G1640" t="s">
        <v>726</v>
      </c>
      <c r="H1640">
        <v>140</v>
      </c>
    </row>
    <row r="1641" spans="6:8" x14ac:dyDescent="0.3">
      <c r="F1641" t="s">
        <v>8219</v>
      </c>
      <c r="G1641" t="s">
        <v>1530</v>
      </c>
      <c r="H1641">
        <v>141</v>
      </c>
    </row>
    <row r="1642" spans="6:8" x14ac:dyDescent="0.3">
      <c r="F1642" t="s">
        <v>8219</v>
      </c>
      <c r="G1642" t="s">
        <v>1255</v>
      </c>
      <c r="H1642">
        <v>141</v>
      </c>
    </row>
    <row r="1643" spans="6:8" x14ac:dyDescent="0.3">
      <c r="F1643" t="s">
        <v>8219</v>
      </c>
      <c r="G1643" t="s">
        <v>1208</v>
      </c>
      <c r="H1643">
        <v>141</v>
      </c>
    </row>
    <row r="1644" spans="6:8" x14ac:dyDescent="0.3">
      <c r="F1644" t="s">
        <v>8219</v>
      </c>
      <c r="G1644" t="s">
        <v>2803</v>
      </c>
      <c r="H1644">
        <v>141</v>
      </c>
    </row>
    <row r="1645" spans="6:8" x14ac:dyDescent="0.3">
      <c r="F1645" t="s">
        <v>8219</v>
      </c>
      <c r="G1645" t="s">
        <v>1253</v>
      </c>
      <c r="H1645">
        <v>141</v>
      </c>
    </row>
    <row r="1646" spans="6:8" x14ac:dyDescent="0.3">
      <c r="F1646" t="s">
        <v>8219</v>
      </c>
      <c r="G1646" t="s">
        <v>1030</v>
      </c>
      <c r="H1646">
        <v>141</v>
      </c>
    </row>
    <row r="1647" spans="6:8" x14ac:dyDescent="0.3">
      <c r="F1647" t="s">
        <v>8219</v>
      </c>
      <c r="G1647" t="s">
        <v>2785</v>
      </c>
      <c r="H1647">
        <v>142</v>
      </c>
    </row>
    <row r="1648" spans="6:8" x14ac:dyDescent="0.3">
      <c r="F1648" t="s">
        <v>8219</v>
      </c>
      <c r="G1648" t="s">
        <v>298</v>
      </c>
      <c r="H1648">
        <v>142</v>
      </c>
    </row>
    <row r="1649" spans="6:8" x14ac:dyDescent="0.3">
      <c r="F1649" t="s">
        <v>8219</v>
      </c>
      <c r="G1649" t="s">
        <v>725</v>
      </c>
      <c r="H1649">
        <v>143</v>
      </c>
    </row>
    <row r="1650" spans="6:8" x14ac:dyDescent="0.3">
      <c r="F1650" t="s">
        <v>8219</v>
      </c>
      <c r="G1650" t="s">
        <v>2712</v>
      </c>
      <c r="H1650">
        <v>143</v>
      </c>
    </row>
    <row r="1651" spans="6:8" x14ac:dyDescent="0.3">
      <c r="F1651" t="s">
        <v>8219</v>
      </c>
      <c r="G1651" t="s">
        <v>1365</v>
      </c>
      <c r="H1651">
        <v>144</v>
      </c>
    </row>
    <row r="1652" spans="6:8" x14ac:dyDescent="0.3">
      <c r="F1652" t="s">
        <v>8219</v>
      </c>
      <c r="G1652" t="s">
        <v>2229</v>
      </c>
      <c r="H1652">
        <v>144</v>
      </c>
    </row>
    <row r="1653" spans="6:8" x14ac:dyDescent="0.3">
      <c r="F1653" t="s">
        <v>8219</v>
      </c>
      <c r="G1653" t="s">
        <v>3272</v>
      </c>
      <c r="H1653">
        <v>145</v>
      </c>
    </row>
    <row r="1654" spans="6:8" x14ac:dyDescent="0.3">
      <c r="F1654" t="s">
        <v>8219</v>
      </c>
      <c r="G1654" t="s">
        <v>1937</v>
      </c>
      <c r="H1654">
        <v>145</v>
      </c>
    </row>
    <row r="1655" spans="6:8" x14ac:dyDescent="0.3">
      <c r="F1655" t="s">
        <v>8219</v>
      </c>
      <c r="G1655" t="s">
        <v>2297</v>
      </c>
      <c r="H1655">
        <v>145</v>
      </c>
    </row>
    <row r="1656" spans="6:8" x14ac:dyDescent="0.3">
      <c r="F1656" t="s">
        <v>8219</v>
      </c>
      <c r="G1656" t="s">
        <v>1520</v>
      </c>
      <c r="H1656">
        <v>145</v>
      </c>
    </row>
    <row r="1657" spans="6:8" x14ac:dyDescent="0.3">
      <c r="F1657" t="s">
        <v>8219</v>
      </c>
      <c r="G1657" t="s">
        <v>263</v>
      </c>
      <c r="H1657">
        <v>145</v>
      </c>
    </row>
    <row r="1658" spans="6:8" x14ac:dyDescent="0.3">
      <c r="F1658" t="s">
        <v>8219</v>
      </c>
      <c r="G1658" t="s">
        <v>3025</v>
      </c>
      <c r="H1658">
        <v>145</v>
      </c>
    </row>
    <row r="1659" spans="6:8" x14ac:dyDescent="0.3">
      <c r="F1659" t="s">
        <v>8219</v>
      </c>
      <c r="G1659" t="s">
        <v>2732</v>
      </c>
      <c r="H1659">
        <v>146</v>
      </c>
    </row>
    <row r="1660" spans="6:8" x14ac:dyDescent="0.3">
      <c r="F1660" t="s">
        <v>8219</v>
      </c>
      <c r="G1660" t="s">
        <v>249</v>
      </c>
      <c r="H1660">
        <v>146</v>
      </c>
    </row>
    <row r="1661" spans="6:8" x14ac:dyDescent="0.3">
      <c r="F1661" t="s">
        <v>8219</v>
      </c>
      <c r="G1661" t="s">
        <v>313</v>
      </c>
      <c r="H1661">
        <v>146</v>
      </c>
    </row>
    <row r="1662" spans="6:8" x14ac:dyDescent="0.3">
      <c r="F1662" t="s">
        <v>8219</v>
      </c>
      <c r="G1662" t="s">
        <v>2274</v>
      </c>
      <c r="H1662">
        <v>147</v>
      </c>
    </row>
    <row r="1663" spans="6:8" x14ac:dyDescent="0.3">
      <c r="F1663" t="s">
        <v>8219</v>
      </c>
      <c r="G1663" t="s">
        <v>1367</v>
      </c>
      <c r="H1663">
        <v>147</v>
      </c>
    </row>
    <row r="1664" spans="6:8" x14ac:dyDescent="0.3">
      <c r="F1664" t="s">
        <v>8219</v>
      </c>
      <c r="G1664" t="s">
        <v>2236</v>
      </c>
      <c r="H1664">
        <v>147</v>
      </c>
    </row>
    <row r="1665" spans="6:8" x14ac:dyDescent="0.3">
      <c r="F1665" t="s">
        <v>8219</v>
      </c>
      <c r="G1665" t="s">
        <v>1954</v>
      </c>
      <c r="H1665">
        <v>147</v>
      </c>
    </row>
    <row r="1666" spans="6:8" x14ac:dyDescent="0.3">
      <c r="F1666" t="s">
        <v>8219</v>
      </c>
      <c r="G1666" t="s">
        <v>2115</v>
      </c>
      <c r="H1666">
        <v>147</v>
      </c>
    </row>
    <row r="1667" spans="6:8" x14ac:dyDescent="0.3">
      <c r="F1667" t="s">
        <v>8219</v>
      </c>
      <c r="G1667" t="s">
        <v>2924</v>
      </c>
      <c r="H1667">
        <v>147</v>
      </c>
    </row>
    <row r="1668" spans="6:8" x14ac:dyDescent="0.3">
      <c r="F1668" t="s">
        <v>8219</v>
      </c>
      <c r="G1668" t="s">
        <v>2718</v>
      </c>
      <c r="H1668">
        <v>148</v>
      </c>
    </row>
    <row r="1669" spans="6:8" x14ac:dyDescent="0.3">
      <c r="F1669" t="s">
        <v>8219</v>
      </c>
      <c r="G1669" t="s">
        <v>1383</v>
      </c>
      <c r="H1669">
        <v>148</v>
      </c>
    </row>
    <row r="1670" spans="6:8" x14ac:dyDescent="0.3">
      <c r="F1670" t="s">
        <v>8219</v>
      </c>
      <c r="G1670" t="s">
        <v>1347</v>
      </c>
      <c r="H1670">
        <v>149</v>
      </c>
    </row>
    <row r="1671" spans="6:8" x14ac:dyDescent="0.3">
      <c r="F1671" t="s">
        <v>8219</v>
      </c>
      <c r="G1671" t="s">
        <v>728</v>
      </c>
      <c r="H1671">
        <v>149</v>
      </c>
    </row>
    <row r="1672" spans="6:8" x14ac:dyDescent="0.3">
      <c r="F1672" t="s">
        <v>8219</v>
      </c>
      <c r="G1672" t="s">
        <v>1859</v>
      </c>
      <c r="H1672">
        <v>149</v>
      </c>
    </row>
    <row r="1673" spans="6:8" x14ac:dyDescent="0.3">
      <c r="F1673" t="s">
        <v>8219</v>
      </c>
      <c r="G1673" t="s">
        <v>380</v>
      </c>
      <c r="H1673">
        <v>149</v>
      </c>
    </row>
    <row r="1674" spans="6:8" x14ac:dyDescent="0.3">
      <c r="F1674" t="s">
        <v>8219</v>
      </c>
      <c r="G1674" t="s">
        <v>29</v>
      </c>
      <c r="H1674">
        <v>150</v>
      </c>
    </row>
    <row r="1675" spans="6:8" x14ac:dyDescent="0.3">
      <c r="F1675" t="s">
        <v>8219</v>
      </c>
      <c r="G1675" t="s">
        <v>2550</v>
      </c>
      <c r="H1675">
        <v>150</v>
      </c>
    </row>
    <row r="1676" spans="6:8" x14ac:dyDescent="0.3">
      <c r="F1676" t="s">
        <v>8219</v>
      </c>
      <c r="G1676" t="s">
        <v>312</v>
      </c>
      <c r="H1676">
        <v>150</v>
      </c>
    </row>
    <row r="1677" spans="6:8" x14ac:dyDescent="0.3">
      <c r="F1677" t="s">
        <v>8219</v>
      </c>
      <c r="G1677" t="s">
        <v>1463</v>
      </c>
      <c r="H1677">
        <v>150</v>
      </c>
    </row>
    <row r="1678" spans="6:8" x14ac:dyDescent="0.3">
      <c r="F1678" t="s">
        <v>8219</v>
      </c>
      <c r="G1678" t="s">
        <v>5</v>
      </c>
      <c r="H1678">
        <v>150</v>
      </c>
    </row>
    <row r="1679" spans="6:8" x14ac:dyDescent="0.3">
      <c r="F1679" t="s">
        <v>8219</v>
      </c>
      <c r="G1679" t="s">
        <v>3182</v>
      </c>
      <c r="H1679">
        <v>151</v>
      </c>
    </row>
    <row r="1680" spans="6:8" x14ac:dyDescent="0.3">
      <c r="F1680" t="s">
        <v>8219</v>
      </c>
      <c r="G1680" t="s">
        <v>1380</v>
      </c>
      <c r="H1680">
        <v>151</v>
      </c>
    </row>
    <row r="1681" spans="6:8" x14ac:dyDescent="0.3">
      <c r="F1681" t="s">
        <v>8219</v>
      </c>
      <c r="G1681" t="s">
        <v>2601</v>
      </c>
      <c r="H1681">
        <v>151</v>
      </c>
    </row>
    <row r="1682" spans="6:8" x14ac:dyDescent="0.3">
      <c r="F1682" t="s">
        <v>8219</v>
      </c>
      <c r="G1682" t="s">
        <v>644</v>
      </c>
      <c r="H1682">
        <v>152</v>
      </c>
    </row>
    <row r="1683" spans="6:8" x14ac:dyDescent="0.3">
      <c r="F1683" t="s">
        <v>8219</v>
      </c>
      <c r="G1683" t="s">
        <v>723</v>
      </c>
      <c r="H1683">
        <v>153</v>
      </c>
    </row>
    <row r="1684" spans="6:8" x14ac:dyDescent="0.3">
      <c r="F1684" t="s">
        <v>8219</v>
      </c>
      <c r="G1684" t="s">
        <v>833</v>
      </c>
      <c r="H1684">
        <v>154</v>
      </c>
    </row>
    <row r="1685" spans="6:8" x14ac:dyDescent="0.3">
      <c r="F1685" t="s">
        <v>8219</v>
      </c>
      <c r="G1685" t="s">
        <v>791</v>
      </c>
      <c r="H1685">
        <v>156</v>
      </c>
    </row>
    <row r="1686" spans="6:8" x14ac:dyDescent="0.3">
      <c r="F1686" t="s">
        <v>8219</v>
      </c>
      <c r="G1686" t="s">
        <v>3044</v>
      </c>
      <c r="H1686">
        <v>156</v>
      </c>
    </row>
    <row r="1687" spans="6:8" x14ac:dyDescent="0.3">
      <c r="F1687" t="s">
        <v>8219</v>
      </c>
      <c r="G1687" t="s">
        <v>2314</v>
      </c>
      <c r="H1687">
        <v>157</v>
      </c>
    </row>
    <row r="1688" spans="6:8" x14ac:dyDescent="0.3">
      <c r="F1688" t="s">
        <v>8219</v>
      </c>
      <c r="G1688" t="s">
        <v>1617</v>
      </c>
      <c r="H1688">
        <v>157</v>
      </c>
    </row>
    <row r="1689" spans="6:8" x14ac:dyDescent="0.3">
      <c r="F1689" t="s">
        <v>8219</v>
      </c>
      <c r="G1689" t="s">
        <v>2034</v>
      </c>
      <c r="H1689">
        <v>158</v>
      </c>
    </row>
    <row r="1690" spans="6:8" x14ac:dyDescent="0.3">
      <c r="F1690" t="s">
        <v>8219</v>
      </c>
      <c r="G1690" t="s">
        <v>321</v>
      </c>
      <c r="H1690">
        <v>158</v>
      </c>
    </row>
    <row r="1691" spans="6:8" x14ac:dyDescent="0.3">
      <c r="F1691" t="s">
        <v>8219</v>
      </c>
      <c r="G1691" t="s">
        <v>1398</v>
      </c>
      <c r="H1691">
        <v>158</v>
      </c>
    </row>
    <row r="1692" spans="6:8" x14ac:dyDescent="0.3">
      <c r="F1692" t="s">
        <v>8219</v>
      </c>
      <c r="G1692" t="s">
        <v>528</v>
      </c>
      <c r="H1692">
        <v>158</v>
      </c>
    </row>
    <row r="1693" spans="6:8" x14ac:dyDescent="0.3">
      <c r="F1693" t="s">
        <v>8219</v>
      </c>
      <c r="G1693" t="s">
        <v>1618</v>
      </c>
      <c r="H1693">
        <v>158</v>
      </c>
    </row>
    <row r="1694" spans="6:8" x14ac:dyDescent="0.3">
      <c r="F1694" t="s">
        <v>8219</v>
      </c>
      <c r="G1694" t="s">
        <v>317</v>
      </c>
      <c r="H1694">
        <v>158</v>
      </c>
    </row>
    <row r="1695" spans="6:8" x14ac:dyDescent="0.3">
      <c r="F1695" t="s">
        <v>8219</v>
      </c>
      <c r="G1695" t="s">
        <v>3017</v>
      </c>
      <c r="H1695">
        <v>159</v>
      </c>
    </row>
    <row r="1696" spans="6:8" x14ac:dyDescent="0.3">
      <c r="F1696" t="s">
        <v>8219</v>
      </c>
      <c r="G1696" t="s">
        <v>2617</v>
      </c>
      <c r="H1696">
        <v>159</v>
      </c>
    </row>
    <row r="1697" spans="6:8" x14ac:dyDescent="0.3">
      <c r="F1697" t="s">
        <v>8219</v>
      </c>
      <c r="G1697" t="s">
        <v>1268</v>
      </c>
      <c r="H1697">
        <v>159</v>
      </c>
    </row>
    <row r="1698" spans="6:8" x14ac:dyDescent="0.3">
      <c r="F1698" t="s">
        <v>8219</v>
      </c>
      <c r="G1698" t="s">
        <v>845</v>
      </c>
      <c r="H1698">
        <v>159</v>
      </c>
    </row>
    <row r="1699" spans="6:8" x14ac:dyDescent="0.3">
      <c r="F1699" t="s">
        <v>8219</v>
      </c>
      <c r="G1699" t="s">
        <v>369</v>
      </c>
      <c r="H1699">
        <v>159</v>
      </c>
    </row>
    <row r="1700" spans="6:8" x14ac:dyDescent="0.3">
      <c r="F1700" t="s">
        <v>8219</v>
      </c>
      <c r="G1700" t="s">
        <v>1031</v>
      </c>
      <c r="H1700">
        <v>159</v>
      </c>
    </row>
    <row r="1701" spans="6:8" x14ac:dyDescent="0.3">
      <c r="F1701" t="s">
        <v>8219</v>
      </c>
      <c r="G1701" t="s">
        <v>1748</v>
      </c>
      <c r="H1701">
        <v>159</v>
      </c>
    </row>
    <row r="1702" spans="6:8" x14ac:dyDescent="0.3">
      <c r="F1702" t="s">
        <v>8219</v>
      </c>
      <c r="G1702" t="s">
        <v>1529</v>
      </c>
      <c r="H1702">
        <v>160</v>
      </c>
    </row>
    <row r="1703" spans="6:8" x14ac:dyDescent="0.3">
      <c r="F1703" t="s">
        <v>8219</v>
      </c>
      <c r="G1703" t="s">
        <v>2091</v>
      </c>
      <c r="H1703">
        <v>160</v>
      </c>
    </row>
    <row r="1704" spans="6:8" x14ac:dyDescent="0.3">
      <c r="F1704" t="s">
        <v>8219</v>
      </c>
      <c r="G1704" t="s">
        <v>2016</v>
      </c>
      <c r="H1704">
        <v>162</v>
      </c>
    </row>
    <row r="1705" spans="6:8" x14ac:dyDescent="0.3">
      <c r="F1705" t="s">
        <v>8219</v>
      </c>
      <c r="G1705" t="s">
        <v>3357</v>
      </c>
      <c r="H1705">
        <v>162</v>
      </c>
    </row>
    <row r="1706" spans="6:8" x14ac:dyDescent="0.3">
      <c r="F1706" t="s">
        <v>8219</v>
      </c>
      <c r="G1706" t="s">
        <v>2331</v>
      </c>
      <c r="H1706">
        <v>163</v>
      </c>
    </row>
    <row r="1707" spans="6:8" x14ac:dyDescent="0.3">
      <c r="F1707" t="s">
        <v>8219</v>
      </c>
      <c r="G1707" t="s">
        <v>3266</v>
      </c>
      <c r="H1707">
        <v>163</v>
      </c>
    </row>
    <row r="1708" spans="6:8" x14ac:dyDescent="0.3">
      <c r="F1708" t="s">
        <v>8219</v>
      </c>
      <c r="G1708" t="s">
        <v>2242</v>
      </c>
      <c r="H1708">
        <v>163</v>
      </c>
    </row>
    <row r="1709" spans="6:8" x14ac:dyDescent="0.3">
      <c r="F1709" t="s">
        <v>8219</v>
      </c>
      <c r="G1709" t="s">
        <v>2319</v>
      </c>
      <c r="H1709">
        <v>163</v>
      </c>
    </row>
    <row r="1710" spans="6:8" x14ac:dyDescent="0.3">
      <c r="F1710" t="s">
        <v>8219</v>
      </c>
      <c r="G1710" t="s">
        <v>2734</v>
      </c>
      <c r="H1710">
        <v>163</v>
      </c>
    </row>
    <row r="1711" spans="6:8" x14ac:dyDescent="0.3">
      <c r="F1711" t="s">
        <v>8219</v>
      </c>
      <c r="G1711" t="s">
        <v>3401</v>
      </c>
      <c r="H1711">
        <v>165</v>
      </c>
    </row>
    <row r="1712" spans="6:8" x14ac:dyDescent="0.3">
      <c r="F1712" t="s">
        <v>8219</v>
      </c>
      <c r="G1712" t="s">
        <v>356</v>
      </c>
      <c r="H1712">
        <v>165</v>
      </c>
    </row>
    <row r="1713" spans="6:8" x14ac:dyDescent="0.3">
      <c r="F1713" t="s">
        <v>8219</v>
      </c>
      <c r="G1713" t="s">
        <v>268</v>
      </c>
      <c r="H1713">
        <v>165</v>
      </c>
    </row>
    <row r="1714" spans="6:8" x14ac:dyDescent="0.3">
      <c r="F1714" t="s">
        <v>8219</v>
      </c>
      <c r="G1714" t="s">
        <v>1035</v>
      </c>
      <c r="H1714">
        <v>166</v>
      </c>
    </row>
    <row r="1715" spans="6:8" x14ac:dyDescent="0.3">
      <c r="F1715" t="s">
        <v>8219</v>
      </c>
      <c r="G1715" t="s">
        <v>370</v>
      </c>
      <c r="H1715">
        <v>167</v>
      </c>
    </row>
    <row r="1716" spans="6:8" x14ac:dyDescent="0.3">
      <c r="F1716" t="s">
        <v>8219</v>
      </c>
      <c r="G1716" t="s">
        <v>2306</v>
      </c>
      <c r="H1716">
        <v>167</v>
      </c>
    </row>
    <row r="1717" spans="6:8" x14ac:dyDescent="0.3">
      <c r="F1717" t="s">
        <v>8219</v>
      </c>
      <c r="G1717" t="s">
        <v>350</v>
      </c>
      <c r="H1717">
        <v>167</v>
      </c>
    </row>
    <row r="1718" spans="6:8" x14ac:dyDescent="0.3">
      <c r="F1718" t="s">
        <v>8219</v>
      </c>
      <c r="G1718" t="s">
        <v>330</v>
      </c>
      <c r="H1718">
        <v>167</v>
      </c>
    </row>
    <row r="1719" spans="6:8" x14ac:dyDescent="0.3">
      <c r="F1719" t="s">
        <v>8219</v>
      </c>
      <c r="G1719" t="s">
        <v>3241</v>
      </c>
      <c r="H1719">
        <v>167</v>
      </c>
    </row>
    <row r="1720" spans="6:8" x14ac:dyDescent="0.3">
      <c r="F1720" t="s">
        <v>8219</v>
      </c>
      <c r="G1720" t="s">
        <v>1199</v>
      </c>
      <c r="H1720">
        <v>167</v>
      </c>
    </row>
    <row r="1721" spans="6:8" x14ac:dyDescent="0.3">
      <c r="F1721" t="s">
        <v>8219</v>
      </c>
      <c r="G1721" t="s">
        <v>1521</v>
      </c>
      <c r="H1721">
        <v>167</v>
      </c>
    </row>
    <row r="1722" spans="6:8" x14ac:dyDescent="0.3">
      <c r="F1722" t="s">
        <v>8219</v>
      </c>
      <c r="G1722" t="s">
        <v>1377</v>
      </c>
      <c r="H1722">
        <v>168</v>
      </c>
    </row>
    <row r="1723" spans="6:8" x14ac:dyDescent="0.3">
      <c r="F1723" t="s">
        <v>8219</v>
      </c>
      <c r="G1723" t="s">
        <v>291</v>
      </c>
      <c r="H1723">
        <v>168</v>
      </c>
    </row>
    <row r="1724" spans="6:8" x14ac:dyDescent="0.3">
      <c r="F1724" t="s">
        <v>8219</v>
      </c>
      <c r="G1724" t="s">
        <v>1654</v>
      </c>
      <c r="H1724">
        <v>168</v>
      </c>
    </row>
    <row r="1725" spans="6:8" x14ac:dyDescent="0.3">
      <c r="F1725" t="s">
        <v>8219</v>
      </c>
      <c r="G1725" t="s">
        <v>3433</v>
      </c>
      <c r="H1725">
        <v>168</v>
      </c>
    </row>
    <row r="1726" spans="6:8" x14ac:dyDescent="0.3">
      <c r="F1726" t="s">
        <v>8219</v>
      </c>
      <c r="G1726" t="s">
        <v>2258</v>
      </c>
      <c r="H1726">
        <v>169</v>
      </c>
    </row>
    <row r="1727" spans="6:8" x14ac:dyDescent="0.3">
      <c r="F1727" t="s">
        <v>8219</v>
      </c>
      <c r="G1727" t="s">
        <v>44</v>
      </c>
      <c r="H1727">
        <v>169</v>
      </c>
    </row>
    <row r="1728" spans="6:8" x14ac:dyDescent="0.3">
      <c r="F1728" t="s">
        <v>8219</v>
      </c>
      <c r="G1728" t="s">
        <v>2816</v>
      </c>
      <c r="H1728">
        <v>169</v>
      </c>
    </row>
    <row r="1729" spans="6:8" x14ac:dyDescent="0.3">
      <c r="F1729" t="s">
        <v>8219</v>
      </c>
      <c r="G1729" t="s">
        <v>1271</v>
      </c>
      <c r="H1729">
        <v>169</v>
      </c>
    </row>
    <row r="1730" spans="6:8" x14ac:dyDescent="0.3">
      <c r="F1730" t="s">
        <v>8219</v>
      </c>
      <c r="G1730" t="s">
        <v>734</v>
      </c>
      <c r="H1730">
        <v>169</v>
      </c>
    </row>
    <row r="1731" spans="6:8" x14ac:dyDescent="0.3">
      <c r="F1731" t="s">
        <v>8219</v>
      </c>
      <c r="G1731" t="s">
        <v>1196</v>
      </c>
      <c r="H1731">
        <v>170</v>
      </c>
    </row>
    <row r="1732" spans="6:8" x14ac:dyDescent="0.3">
      <c r="F1732" t="s">
        <v>8219</v>
      </c>
      <c r="G1732" t="s">
        <v>2051</v>
      </c>
      <c r="H1732">
        <v>170</v>
      </c>
    </row>
    <row r="1733" spans="6:8" x14ac:dyDescent="0.3">
      <c r="F1733" t="s">
        <v>8219</v>
      </c>
      <c r="G1733" t="s">
        <v>2499</v>
      </c>
      <c r="H1733">
        <v>170</v>
      </c>
    </row>
    <row r="1734" spans="6:8" x14ac:dyDescent="0.3">
      <c r="F1734" t="s">
        <v>8219</v>
      </c>
      <c r="G1734" t="s">
        <v>414</v>
      </c>
      <c r="H1734">
        <v>171</v>
      </c>
    </row>
    <row r="1735" spans="6:8" x14ac:dyDescent="0.3">
      <c r="F1735" t="s">
        <v>8219</v>
      </c>
      <c r="G1735" t="s">
        <v>1350</v>
      </c>
      <c r="H1735">
        <v>172</v>
      </c>
    </row>
    <row r="1736" spans="6:8" x14ac:dyDescent="0.3">
      <c r="F1736" t="s">
        <v>8219</v>
      </c>
      <c r="G1736" t="s">
        <v>2720</v>
      </c>
      <c r="H1736">
        <v>173</v>
      </c>
    </row>
    <row r="1737" spans="6:8" x14ac:dyDescent="0.3">
      <c r="F1737" t="s">
        <v>8219</v>
      </c>
      <c r="G1737" t="s">
        <v>533</v>
      </c>
      <c r="H1737">
        <v>173</v>
      </c>
    </row>
    <row r="1738" spans="6:8" x14ac:dyDescent="0.3">
      <c r="F1738" t="s">
        <v>8219</v>
      </c>
      <c r="G1738" t="s">
        <v>375</v>
      </c>
      <c r="H1738">
        <v>174</v>
      </c>
    </row>
    <row r="1739" spans="6:8" x14ac:dyDescent="0.3">
      <c r="F1739" t="s">
        <v>8219</v>
      </c>
      <c r="G1739" t="s">
        <v>1855</v>
      </c>
      <c r="H1739">
        <v>174</v>
      </c>
    </row>
    <row r="1740" spans="6:8" x14ac:dyDescent="0.3">
      <c r="F1740" t="s">
        <v>8219</v>
      </c>
      <c r="G1740" t="s">
        <v>58</v>
      </c>
      <c r="H1740">
        <v>174</v>
      </c>
    </row>
    <row r="1741" spans="6:8" x14ac:dyDescent="0.3">
      <c r="F1741" t="s">
        <v>8219</v>
      </c>
      <c r="G1741" t="s">
        <v>3304</v>
      </c>
      <c r="H1741">
        <v>175</v>
      </c>
    </row>
    <row r="1742" spans="6:8" x14ac:dyDescent="0.3">
      <c r="F1742" t="s">
        <v>8219</v>
      </c>
      <c r="G1742" t="s">
        <v>3001</v>
      </c>
      <c r="H1742">
        <v>175</v>
      </c>
    </row>
    <row r="1743" spans="6:8" x14ac:dyDescent="0.3">
      <c r="F1743" t="s">
        <v>8219</v>
      </c>
      <c r="G1743" t="s">
        <v>2723</v>
      </c>
      <c r="H1743">
        <v>176</v>
      </c>
    </row>
    <row r="1744" spans="6:8" x14ac:dyDescent="0.3">
      <c r="F1744" t="s">
        <v>8219</v>
      </c>
      <c r="G1744" t="s">
        <v>3256</v>
      </c>
      <c r="H1744">
        <v>176</v>
      </c>
    </row>
    <row r="1745" spans="6:8" x14ac:dyDescent="0.3">
      <c r="F1745" t="s">
        <v>8219</v>
      </c>
      <c r="G1745" t="s">
        <v>1515</v>
      </c>
      <c r="H1745">
        <v>176</v>
      </c>
    </row>
    <row r="1746" spans="6:8" x14ac:dyDescent="0.3">
      <c r="F1746" t="s">
        <v>8219</v>
      </c>
      <c r="G1746" t="s">
        <v>1258</v>
      </c>
      <c r="H1746">
        <v>176</v>
      </c>
    </row>
    <row r="1747" spans="6:8" x14ac:dyDescent="0.3">
      <c r="F1747" t="s">
        <v>8219</v>
      </c>
      <c r="G1747" t="s">
        <v>846</v>
      </c>
      <c r="H1747">
        <v>177</v>
      </c>
    </row>
    <row r="1748" spans="6:8" x14ac:dyDescent="0.3">
      <c r="F1748" t="s">
        <v>8219</v>
      </c>
      <c r="G1748" t="s">
        <v>71</v>
      </c>
      <c r="H1748">
        <v>178</v>
      </c>
    </row>
    <row r="1749" spans="6:8" x14ac:dyDescent="0.3">
      <c r="F1749" t="s">
        <v>8219</v>
      </c>
      <c r="G1749" t="s">
        <v>283</v>
      </c>
      <c r="H1749">
        <v>179</v>
      </c>
    </row>
    <row r="1750" spans="6:8" x14ac:dyDescent="0.3">
      <c r="F1750" t="s">
        <v>8219</v>
      </c>
      <c r="G1750" t="s">
        <v>346</v>
      </c>
      <c r="H1750">
        <v>179</v>
      </c>
    </row>
    <row r="1751" spans="6:8" x14ac:dyDescent="0.3">
      <c r="F1751" t="s">
        <v>8219</v>
      </c>
      <c r="G1751" t="s">
        <v>2338</v>
      </c>
      <c r="H1751">
        <v>179</v>
      </c>
    </row>
    <row r="1752" spans="6:8" x14ac:dyDescent="0.3">
      <c r="F1752" t="s">
        <v>8219</v>
      </c>
      <c r="G1752" t="s">
        <v>1851</v>
      </c>
      <c r="H1752">
        <v>179</v>
      </c>
    </row>
    <row r="1753" spans="6:8" x14ac:dyDescent="0.3">
      <c r="F1753" t="s">
        <v>8219</v>
      </c>
      <c r="G1753" t="s">
        <v>2250</v>
      </c>
      <c r="H1753">
        <v>180</v>
      </c>
    </row>
    <row r="1754" spans="6:8" x14ac:dyDescent="0.3">
      <c r="F1754" t="s">
        <v>8219</v>
      </c>
      <c r="G1754" t="s">
        <v>2045</v>
      </c>
      <c r="H1754">
        <v>180</v>
      </c>
    </row>
    <row r="1755" spans="6:8" x14ac:dyDescent="0.3">
      <c r="F1755" t="s">
        <v>8219</v>
      </c>
      <c r="G1755" t="s">
        <v>3235</v>
      </c>
      <c r="H1755">
        <v>181</v>
      </c>
    </row>
    <row r="1756" spans="6:8" x14ac:dyDescent="0.3">
      <c r="F1756" t="s">
        <v>8219</v>
      </c>
      <c r="G1756" t="s">
        <v>2263</v>
      </c>
      <c r="H1756">
        <v>181</v>
      </c>
    </row>
    <row r="1757" spans="6:8" x14ac:dyDescent="0.3">
      <c r="F1757" t="s">
        <v>8219</v>
      </c>
      <c r="G1757" t="s">
        <v>1749</v>
      </c>
      <c r="H1757">
        <v>181</v>
      </c>
    </row>
    <row r="1758" spans="6:8" x14ac:dyDescent="0.3">
      <c r="F1758" t="s">
        <v>8219</v>
      </c>
      <c r="G1758" t="s">
        <v>3024</v>
      </c>
      <c r="H1758">
        <v>182</v>
      </c>
    </row>
    <row r="1759" spans="6:8" x14ac:dyDescent="0.3">
      <c r="F1759" t="s">
        <v>8219</v>
      </c>
      <c r="G1759" t="s">
        <v>1269</v>
      </c>
      <c r="H1759">
        <v>182</v>
      </c>
    </row>
    <row r="1760" spans="6:8" x14ac:dyDescent="0.3">
      <c r="F1760" t="s">
        <v>8219</v>
      </c>
      <c r="G1760" t="s">
        <v>2</v>
      </c>
      <c r="H1760">
        <v>182</v>
      </c>
    </row>
    <row r="1761" spans="6:8" x14ac:dyDescent="0.3">
      <c r="F1761" t="s">
        <v>8219</v>
      </c>
      <c r="G1761" t="s">
        <v>1218</v>
      </c>
      <c r="H1761">
        <v>183</v>
      </c>
    </row>
    <row r="1762" spans="6:8" x14ac:dyDescent="0.3">
      <c r="F1762" t="s">
        <v>8219</v>
      </c>
      <c r="G1762" t="s">
        <v>3242</v>
      </c>
      <c r="H1762">
        <v>183</v>
      </c>
    </row>
    <row r="1763" spans="6:8" x14ac:dyDescent="0.3">
      <c r="F1763" t="s">
        <v>8219</v>
      </c>
      <c r="G1763" t="s">
        <v>2013</v>
      </c>
      <c r="H1763">
        <v>183</v>
      </c>
    </row>
    <row r="1764" spans="6:8" x14ac:dyDescent="0.3">
      <c r="F1764" t="s">
        <v>8219</v>
      </c>
      <c r="G1764" t="s">
        <v>1898</v>
      </c>
      <c r="H1764">
        <v>183</v>
      </c>
    </row>
    <row r="1765" spans="6:8" x14ac:dyDescent="0.3">
      <c r="F1765" t="s">
        <v>8219</v>
      </c>
      <c r="G1765" t="s">
        <v>796</v>
      </c>
      <c r="H1765">
        <v>184</v>
      </c>
    </row>
    <row r="1766" spans="6:8" x14ac:dyDescent="0.3">
      <c r="F1766" t="s">
        <v>8219</v>
      </c>
      <c r="G1766" t="s">
        <v>3218</v>
      </c>
      <c r="H1766">
        <v>184</v>
      </c>
    </row>
    <row r="1767" spans="6:8" x14ac:dyDescent="0.3">
      <c r="F1767" t="s">
        <v>8219</v>
      </c>
      <c r="G1767" t="s">
        <v>1400</v>
      </c>
      <c r="H1767">
        <v>184</v>
      </c>
    </row>
    <row r="1768" spans="6:8" x14ac:dyDescent="0.3">
      <c r="F1768" t="s">
        <v>8219</v>
      </c>
      <c r="G1768" t="s">
        <v>396</v>
      </c>
      <c r="H1768">
        <v>184</v>
      </c>
    </row>
    <row r="1769" spans="6:8" x14ac:dyDescent="0.3">
      <c r="F1769" t="s">
        <v>8219</v>
      </c>
      <c r="G1769" t="s">
        <v>2538</v>
      </c>
      <c r="H1769">
        <v>185</v>
      </c>
    </row>
    <row r="1770" spans="6:8" x14ac:dyDescent="0.3">
      <c r="F1770" t="s">
        <v>8219</v>
      </c>
      <c r="G1770" t="s">
        <v>2722</v>
      </c>
      <c r="H1770">
        <v>185</v>
      </c>
    </row>
    <row r="1771" spans="6:8" x14ac:dyDescent="0.3">
      <c r="F1771" t="s">
        <v>8219</v>
      </c>
      <c r="G1771" t="s">
        <v>2452</v>
      </c>
      <c r="H1771">
        <v>186</v>
      </c>
    </row>
    <row r="1772" spans="6:8" x14ac:dyDescent="0.3">
      <c r="F1772" t="s">
        <v>8219</v>
      </c>
      <c r="G1772" t="s">
        <v>323</v>
      </c>
      <c r="H1772">
        <v>186</v>
      </c>
    </row>
    <row r="1773" spans="6:8" x14ac:dyDescent="0.3">
      <c r="F1773" t="s">
        <v>8219</v>
      </c>
      <c r="G1773" t="s">
        <v>3254</v>
      </c>
      <c r="H1773">
        <v>186</v>
      </c>
    </row>
    <row r="1774" spans="6:8" x14ac:dyDescent="0.3">
      <c r="F1774" t="s">
        <v>8219</v>
      </c>
      <c r="G1774" t="s">
        <v>2716</v>
      </c>
      <c r="H1774">
        <v>187</v>
      </c>
    </row>
    <row r="1775" spans="6:8" x14ac:dyDescent="0.3">
      <c r="F1775" t="s">
        <v>8219</v>
      </c>
      <c r="G1775" t="s">
        <v>2078</v>
      </c>
      <c r="H1775">
        <v>188</v>
      </c>
    </row>
    <row r="1776" spans="6:8" x14ac:dyDescent="0.3">
      <c r="F1776" t="s">
        <v>8219</v>
      </c>
      <c r="G1776" t="s">
        <v>347</v>
      </c>
      <c r="H1776">
        <v>188</v>
      </c>
    </row>
    <row r="1777" spans="6:8" x14ac:dyDescent="0.3">
      <c r="F1777" t="s">
        <v>8219</v>
      </c>
      <c r="G1777" t="s">
        <v>256</v>
      </c>
      <c r="H1777">
        <v>188</v>
      </c>
    </row>
    <row r="1778" spans="6:8" x14ac:dyDescent="0.3">
      <c r="F1778" t="s">
        <v>8219</v>
      </c>
      <c r="G1778" t="s">
        <v>1280</v>
      </c>
      <c r="H1778">
        <v>189</v>
      </c>
    </row>
    <row r="1779" spans="6:8" x14ac:dyDescent="0.3">
      <c r="F1779" t="s">
        <v>8219</v>
      </c>
      <c r="G1779" t="s">
        <v>306</v>
      </c>
      <c r="H1779">
        <v>189</v>
      </c>
    </row>
    <row r="1780" spans="6:8" x14ac:dyDescent="0.3">
      <c r="F1780" t="s">
        <v>8219</v>
      </c>
      <c r="G1780" t="s">
        <v>841</v>
      </c>
      <c r="H1780">
        <v>190</v>
      </c>
    </row>
    <row r="1781" spans="6:8" x14ac:dyDescent="0.3">
      <c r="F1781" t="s">
        <v>8219</v>
      </c>
      <c r="G1781" t="s">
        <v>1279</v>
      </c>
      <c r="H1781">
        <v>190</v>
      </c>
    </row>
    <row r="1782" spans="6:8" x14ac:dyDescent="0.3">
      <c r="F1782" t="s">
        <v>8219</v>
      </c>
      <c r="G1782" t="s">
        <v>2006</v>
      </c>
      <c r="H1782">
        <v>191</v>
      </c>
    </row>
    <row r="1783" spans="6:8" x14ac:dyDescent="0.3">
      <c r="F1783" t="s">
        <v>8219</v>
      </c>
      <c r="G1783" t="s">
        <v>2739</v>
      </c>
      <c r="H1783">
        <v>191</v>
      </c>
    </row>
    <row r="1784" spans="6:8" x14ac:dyDescent="0.3">
      <c r="F1784" t="s">
        <v>8219</v>
      </c>
      <c r="G1784" t="s">
        <v>1856</v>
      </c>
      <c r="H1784">
        <v>191</v>
      </c>
    </row>
    <row r="1785" spans="6:8" x14ac:dyDescent="0.3">
      <c r="F1785" t="s">
        <v>8219</v>
      </c>
      <c r="G1785" t="s">
        <v>2109</v>
      </c>
      <c r="H1785">
        <v>191</v>
      </c>
    </row>
    <row r="1786" spans="6:8" x14ac:dyDescent="0.3">
      <c r="F1786" t="s">
        <v>8219</v>
      </c>
      <c r="G1786" t="s">
        <v>1224</v>
      </c>
      <c r="H1786">
        <v>191</v>
      </c>
    </row>
    <row r="1787" spans="6:8" x14ac:dyDescent="0.3">
      <c r="F1787" t="s">
        <v>8219</v>
      </c>
      <c r="G1787" t="s">
        <v>2044</v>
      </c>
      <c r="H1787">
        <v>193</v>
      </c>
    </row>
    <row r="1788" spans="6:8" x14ac:dyDescent="0.3">
      <c r="F1788" t="s">
        <v>8219</v>
      </c>
      <c r="G1788" t="s">
        <v>392</v>
      </c>
      <c r="H1788">
        <v>193</v>
      </c>
    </row>
    <row r="1789" spans="6:8" x14ac:dyDescent="0.3">
      <c r="F1789" t="s">
        <v>8219</v>
      </c>
      <c r="G1789" t="s">
        <v>3246</v>
      </c>
      <c r="H1789">
        <v>193</v>
      </c>
    </row>
    <row r="1790" spans="6:8" x14ac:dyDescent="0.3">
      <c r="F1790" t="s">
        <v>8219</v>
      </c>
      <c r="G1790" t="s">
        <v>2269</v>
      </c>
      <c r="H1790">
        <v>194</v>
      </c>
    </row>
    <row r="1791" spans="6:8" x14ac:dyDescent="0.3">
      <c r="F1791" t="s">
        <v>8219</v>
      </c>
      <c r="G1791" t="s">
        <v>2267</v>
      </c>
      <c r="H1791">
        <v>194</v>
      </c>
    </row>
    <row r="1792" spans="6:8" x14ac:dyDescent="0.3">
      <c r="F1792" t="s">
        <v>8219</v>
      </c>
      <c r="G1792" t="s">
        <v>1510</v>
      </c>
      <c r="H1792">
        <v>196</v>
      </c>
    </row>
    <row r="1793" spans="6:8" x14ac:dyDescent="0.3">
      <c r="F1793" t="s">
        <v>8219</v>
      </c>
      <c r="G1793" t="s">
        <v>397</v>
      </c>
      <c r="H1793">
        <v>196</v>
      </c>
    </row>
    <row r="1794" spans="6:8" x14ac:dyDescent="0.3">
      <c r="F1794" t="s">
        <v>8219</v>
      </c>
      <c r="G1794" t="s">
        <v>2964</v>
      </c>
      <c r="H1794">
        <v>196</v>
      </c>
    </row>
    <row r="1795" spans="6:8" x14ac:dyDescent="0.3">
      <c r="F1795" t="s">
        <v>8219</v>
      </c>
      <c r="G1795" t="s">
        <v>2255</v>
      </c>
      <c r="H1795">
        <v>197</v>
      </c>
    </row>
    <row r="1796" spans="6:8" x14ac:dyDescent="0.3">
      <c r="F1796" t="s">
        <v>8219</v>
      </c>
      <c r="G1796" t="s">
        <v>3618</v>
      </c>
      <c r="H1796">
        <v>197</v>
      </c>
    </row>
    <row r="1797" spans="6:8" x14ac:dyDescent="0.3">
      <c r="F1797" t="s">
        <v>8219</v>
      </c>
      <c r="G1797" t="s">
        <v>2925</v>
      </c>
      <c r="H1797">
        <v>199</v>
      </c>
    </row>
    <row r="1798" spans="6:8" x14ac:dyDescent="0.3">
      <c r="F1798" t="s">
        <v>8219</v>
      </c>
      <c r="G1798" t="s">
        <v>3674</v>
      </c>
      <c r="H1798">
        <v>199</v>
      </c>
    </row>
    <row r="1799" spans="6:8" x14ac:dyDescent="0.3">
      <c r="F1799" t="s">
        <v>8219</v>
      </c>
      <c r="G1799" t="s">
        <v>2633</v>
      </c>
      <c r="H1799">
        <v>199</v>
      </c>
    </row>
    <row r="1800" spans="6:8" x14ac:dyDescent="0.3">
      <c r="F1800" t="s">
        <v>8219</v>
      </c>
      <c r="G1800" t="s">
        <v>2317</v>
      </c>
      <c r="H1800">
        <v>200</v>
      </c>
    </row>
    <row r="1801" spans="6:8" x14ac:dyDescent="0.3">
      <c r="F1801" t="s">
        <v>8219</v>
      </c>
      <c r="G1801" t="s">
        <v>3248</v>
      </c>
      <c r="H1801">
        <v>200</v>
      </c>
    </row>
    <row r="1802" spans="6:8" x14ac:dyDescent="0.3">
      <c r="F1802" t="s">
        <v>8219</v>
      </c>
      <c r="G1802" t="s">
        <v>309</v>
      </c>
      <c r="H1802">
        <v>202</v>
      </c>
    </row>
    <row r="1803" spans="6:8" x14ac:dyDescent="0.3">
      <c r="F1803" t="s">
        <v>8219</v>
      </c>
      <c r="G1803" t="s">
        <v>244</v>
      </c>
      <c r="H1803">
        <v>202</v>
      </c>
    </row>
    <row r="1804" spans="6:8" x14ac:dyDescent="0.3">
      <c r="F1804" t="s">
        <v>8219</v>
      </c>
      <c r="G1804" t="s">
        <v>284</v>
      </c>
      <c r="H1804">
        <v>202</v>
      </c>
    </row>
    <row r="1805" spans="6:8" x14ac:dyDescent="0.3">
      <c r="F1805" t="s">
        <v>8219</v>
      </c>
      <c r="G1805" t="s">
        <v>3229</v>
      </c>
      <c r="H1805">
        <v>202</v>
      </c>
    </row>
    <row r="1806" spans="6:8" x14ac:dyDescent="0.3">
      <c r="F1806" t="s">
        <v>8219</v>
      </c>
      <c r="G1806" t="s">
        <v>2063</v>
      </c>
      <c r="H1806">
        <v>203</v>
      </c>
    </row>
    <row r="1807" spans="6:8" x14ac:dyDescent="0.3">
      <c r="F1807" t="s">
        <v>8219</v>
      </c>
      <c r="G1807" t="s">
        <v>3533</v>
      </c>
      <c r="H1807">
        <v>204</v>
      </c>
    </row>
    <row r="1808" spans="6:8" x14ac:dyDescent="0.3">
      <c r="F1808" t="s">
        <v>8219</v>
      </c>
      <c r="G1808" t="s">
        <v>2039</v>
      </c>
      <c r="H1808">
        <v>204</v>
      </c>
    </row>
    <row r="1809" spans="6:8" x14ac:dyDescent="0.3">
      <c r="F1809" t="s">
        <v>8219</v>
      </c>
      <c r="G1809" t="s">
        <v>2259</v>
      </c>
      <c r="H1809">
        <v>205</v>
      </c>
    </row>
    <row r="1810" spans="6:8" x14ac:dyDescent="0.3">
      <c r="F1810" t="s">
        <v>8219</v>
      </c>
      <c r="G1810" t="s">
        <v>1964</v>
      </c>
      <c r="H1810">
        <v>205</v>
      </c>
    </row>
    <row r="1811" spans="6:8" x14ac:dyDescent="0.3">
      <c r="F1811" t="s">
        <v>8219</v>
      </c>
      <c r="G1811" t="s">
        <v>817</v>
      </c>
      <c r="H1811">
        <v>205</v>
      </c>
    </row>
    <row r="1812" spans="6:8" x14ac:dyDescent="0.3">
      <c r="F1812" t="s">
        <v>8219</v>
      </c>
      <c r="G1812" t="s">
        <v>1608</v>
      </c>
      <c r="H1812">
        <v>205</v>
      </c>
    </row>
    <row r="1813" spans="6:8" x14ac:dyDescent="0.3">
      <c r="F1813" t="s">
        <v>8219</v>
      </c>
      <c r="G1813" t="s">
        <v>1270</v>
      </c>
      <c r="H1813">
        <v>206</v>
      </c>
    </row>
    <row r="1814" spans="6:8" x14ac:dyDescent="0.3">
      <c r="F1814" t="s">
        <v>8219</v>
      </c>
      <c r="G1814" t="s">
        <v>1512</v>
      </c>
      <c r="H1814">
        <v>206</v>
      </c>
    </row>
    <row r="1815" spans="6:8" x14ac:dyDescent="0.3">
      <c r="F1815" t="s">
        <v>8219</v>
      </c>
      <c r="G1815" t="s">
        <v>393</v>
      </c>
      <c r="H1815">
        <v>206</v>
      </c>
    </row>
    <row r="1816" spans="6:8" x14ac:dyDescent="0.3">
      <c r="F1816" t="s">
        <v>8219</v>
      </c>
      <c r="G1816" t="s">
        <v>2666</v>
      </c>
      <c r="H1816">
        <v>206</v>
      </c>
    </row>
    <row r="1817" spans="6:8" x14ac:dyDescent="0.3">
      <c r="F1817" t="s">
        <v>8219</v>
      </c>
      <c r="G1817" t="s">
        <v>2260</v>
      </c>
      <c r="H1817">
        <v>206</v>
      </c>
    </row>
    <row r="1818" spans="6:8" x14ac:dyDescent="0.3">
      <c r="F1818" t="s">
        <v>8219</v>
      </c>
      <c r="G1818" t="s">
        <v>3288</v>
      </c>
      <c r="H1818">
        <v>207</v>
      </c>
    </row>
    <row r="1819" spans="6:8" x14ac:dyDescent="0.3">
      <c r="F1819" t="s">
        <v>8219</v>
      </c>
      <c r="G1819" t="s">
        <v>2278</v>
      </c>
      <c r="H1819">
        <v>207</v>
      </c>
    </row>
    <row r="1820" spans="6:8" x14ac:dyDescent="0.3">
      <c r="F1820" t="s">
        <v>8219</v>
      </c>
      <c r="G1820" t="s">
        <v>415</v>
      </c>
      <c r="H1820">
        <v>208</v>
      </c>
    </row>
    <row r="1821" spans="6:8" x14ac:dyDescent="0.3">
      <c r="F1821" t="s">
        <v>8219</v>
      </c>
      <c r="G1821" t="s">
        <v>1847</v>
      </c>
      <c r="H1821">
        <v>209</v>
      </c>
    </row>
    <row r="1822" spans="6:8" x14ac:dyDescent="0.3">
      <c r="F1822" t="s">
        <v>8219</v>
      </c>
      <c r="G1822" t="s">
        <v>2262</v>
      </c>
      <c r="H1822">
        <v>210</v>
      </c>
    </row>
    <row r="1823" spans="6:8" x14ac:dyDescent="0.3">
      <c r="F1823" t="s">
        <v>8219</v>
      </c>
      <c r="G1823" t="s">
        <v>1037</v>
      </c>
      <c r="H1823">
        <v>211</v>
      </c>
    </row>
    <row r="1824" spans="6:8" x14ac:dyDescent="0.3">
      <c r="F1824" t="s">
        <v>8219</v>
      </c>
      <c r="G1824" t="s">
        <v>1509</v>
      </c>
      <c r="H1824">
        <v>211</v>
      </c>
    </row>
    <row r="1825" spans="6:8" x14ac:dyDescent="0.3">
      <c r="F1825" t="s">
        <v>8219</v>
      </c>
      <c r="G1825" t="s">
        <v>2302</v>
      </c>
      <c r="H1825">
        <v>211</v>
      </c>
    </row>
    <row r="1826" spans="6:8" x14ac:dyDescent="0.3">
      <c r="F1826" t="s">
        <v>8219</v>
      </c>
      <c r="G1826" t="s">
        <v>3250</v>
      </c>
      <c r="H1826">
        <v>213</v>
      </c>
    </row>
    <row r="1827" spans="6:8" x14ac:dyDescent="0.3">
      <c r="F1827" t="s">
        <v>8219</v>
      </c>
      <c r="G1827" t="s">
        <v>3147</v>
      </c>
      <c r="H1827">
        <v>213</v>
      </c>
    </row>
    <row r="1828" spans="6:8" x14ac:dyDescent="0.3">
      <c r="F1828" t="s">
        <v>8219</v>
      </c>
      <c r="G1828" t="s">
        <v>1514</v>
      </c>
      <c r="H1828">
        <v>215</v>
      </c>
    </row>
    <row r="1829" spans="6:8" x14ac:dyDescent="0.3">
      <c r="F1829" t="s">
        <v>8219</v>
      </c>
      <c r="G1829" t="s">
        <v>3224</v>
      </c>
      <c r="H1829">
        <v>216</v>
      </c>
    </row>
    <row r="1830" spans="6:8" x14ac:dyDescent="0.3">
      <c r="F1830" t="s">
        <v>8219</v>
      </c>
      <c r="G1830" t="s">
        <v>2047</v>
      </c>
      <c r="H1830">
        <v>217</v>
      </c>
    </row>
    <row r="1831" spans="6:8" x14ac:dyDescent="0.3">
      <c r="F1831" t="s">
        <v>8219</v>
      </c>
      <c r="G1831" t="s">
        <v>41</v>
      </c>
      <c r="H1831">
        <v>217</v>
      </c>
    </row>
    <row r="1832" spans="6:8" x14ac:dyDescent="0.3">
      <c r="F1832" t="s">
        <v>8219</v>
      </c>
      <c r="G1832" t="s">
        <v>2984</v>
      </c>
      <c r="H1832">
        <v>218</v>
      </c>
    </row>
    <row r="1833" spans="6:8" x14ac:dyDescent="0.3">
      <c r="F1833" t="s">
        <v>8219</v>
      </c>
      <c r="G1833" t="s">
        <v>2222</v>
      </c>
      <c r="H1833">
        <v>218</v>
      </c>
    </row>
    <row r="1834" spans="6:8" x14ac:dyDescent="0.3">
      <c r="F1834" t="s">
        <v>8219</v>
      </c>
      <c r="G1834" t="s">
        <v>262</v>
      </c>
      <c r="H1834">
        <v>220</v>
      </c>
    </row>
    <row r="1835" spans="6:8" x14ac:dyDescent="0.3">
      <c r="F1835" t="s">
        <v>8219</v>
      </c>
      <c r="G1835" t="s">
        <v>2336</v>
      </c>
      <c r="H1835">
        <v>221</v>
      </c>
    </row>
    <row r="1836" spans="6:8" x14ac:dyDescent="0.3">
      <c r="F1836" t="s">
        <v>8219</v>
      </c>
      <c r="G1836" t="s">
        <v>351</v>
      </c>
      <c r="H1836">
        <v>221</v>
      </c>
    </row>
    <row r="1837" spans="6:8" x14ac:dyDescent="0.3">
      <c r="F1837" t="s">
        <v>8219</v>
      </c>
      <c r="G1837" t="s">
        <v>1658</v>
      </c>
      <c r="H1837">
        <v>221</v>
      </c>
    </row>
    <row r="1838" spans="6:8" x14ac:dyDescent="0.3">
      <c r="F1838" t="s">
        <v>8219</v>
      </c>
      <c r="G1838" t="s">
        <v>314</v>
      </c>
      <c r="H1838">
        <v>222</v>
      </c>
    </row>
    <row r="1839" spans="6:8" x14ac:dyDescent="0.3">
      <c r="F1839" t="s">
        <v>8219</v>
      </c>
      <c r="G1839" t="s">
        <v>1217</v>
      </c>
      <c r="H1839">
        <v>222</v>
      </c>
    </row>
    <row r="1840" spans="6:8" x14ac:dyDescent="0.3">
      <c r="F1840" t="s">
        <v>8219</v>
      </c>
      <c r="G1840" t="s">
        <v>247</v>
      </c>
      <c r="H1840">
        <v>223</v>
      </c>
    </row>
    <row r="1841" spans="6:8" x14ac:dyDescent="0.3">
      <c r="F1841" t="s">
        <v>8219</v>
      </c>
      <c r="G1841" t="s">
        <v>1538</v>
      </c>
      <c r="H1841">
        <v>224</v>
      </c>
    </row>
    <row r="1842" spans="6:8" x14ac:dyDescent="0.3">
      <c r="F1842" t="s">
        <v>8219</v>
      </c>
      <c r="G1842" t="s">
        <v>1831</v>
      </c>
      <c r="H1842">
        <v>226</v>
      </c>
    </row>
    <row r="1843" spans="6:8" x14ac:dyDescent="0.3">
      <c r="F1843" t="s">
        <v>8219</v>
      </c>
      <c r="G1843" t="s">
        <v>3209</v>
      </c>
      <c r="H1843">
        <v>226</v>
      </c>
    </row>
    <row r="1844" spans="6:8" x14ac:dyDescent="0.3">
      <c r="F1844" t="s">
        <v>8219</v>
      </c>
      <c r="G1844" t="s">
        <v>3019</v>
      </c>
      <c r="H1844">
        <v>226</v>
      </c>
    </row>
    <row r="1845" spans="6:8" x14ac:dyDescent="0.3">
      <c r="F1845" t="s">
        <v>8219</v>
      </c>
      <c r="G1845" t="s">
        <v>1353</v>
      </c>
      <c r="H1845">
        <v>227</v>
      </c>
    </row>
    <row r="1846" spans="6:8" x14ac:dyDescent="0.3">
      <c r="F1846" t="s">
        <v>8219</v>
      </c>
      <c r="G1846" t="s">
        <v>398</v>
      </c>
      <c r="H1846">
        <v>229</v>
      </c>
    </row>
    <row r="1847" spans="6:8" x14ac:dyDescent="0.3">
      <c r="F1847" t="s">
        <v>8219</v>
      </c>
      <c r="G1847" t="s">
        <v>736</v>
      </c>
      <c r="H1847">
        <v>229</v>
      </c>
    </row>
    <row r="1848" spans="6:8" x14ac:dyDescent="0.3">
      <c r="F1848" t="s">
        <v>8219</v>
      </c>
      <c r="G1848" t="s">
        <v>290</v>
      </c>
      <c r="H1848">
        <v>232</v>
      </c>
    </row>
    <row r="1849" spans="6:8" x14ac:dyDescent="0.3">
      <c r="F1849" t="s">
        <v>8219</v>
      </c>
      <c r="G1849" t="s">
        <v>2197</v>
      </c>
      <c r="H1849">
        <v>234</v>
      </c>
    </row>
    <row r="1850" spans="6:8" x14ac:dyDescent="0.3">
      <c r="F1850" t="s">
        <v>8219</v>
      </c>
      <c r="G1850" t="s">
        <v>1465</v>
      </c>
      <c r="H1850">
        <v>234</v>
      </c>
    </row>
    <row r="1851" spans="6:8" x14ac:dyDescent="0.3">
      <c r="F1851" t="s">
        <v>8219</v>
      </c>
      <c r="G1851" t="s">
        <v>250</v>
      </c>
      <c r="H1851">
        <v>235</v>
      </c>
    </row>
    <row r="1852" spans="6:8" x14ac:dyDescent="0.3">
      <c r="F1852" t="s">
        <v>8219</v>
      </c>
      <c r="G1852" t="s">
        <v>1522</v>
      </c>
      <c r="H1852">
        <v>235</v>
      </c>
    </row>
    <row r="1853" spans="6:8" x14ac:dyDescent="0.3">
      <c r="F1853" t="s">
        <v>8219</v>
      </c>
      <c r="G1853" t="s">
        <v>1519</v>
      </c>
      <c r="H1853">
        <v>236</v>
      </c>
    </row>
    <row r="1854" spans="6:8" x14ac:dyDescent="0.3">
      <c r="F1854" t="s">
        <v>8219</v>
      </c>
      <c r="G1854" t="s">
        <v>339</v>
      </c>
      <c r="H1854">
        <v>236</v>
      </c>
    </row>
    <row r="1855" spans="6:8" x14ac:dyDescent="0.3">
      <c r="F1855" t="s">
        <v>8219</v>
      </c>
      <c r="G1855" t="s">
        <v>3039</v>
      </c>
      <c r="H1855">
        <v>236</v>
      </c>
    </row>
    <row r="1856" spans="6:8" x14ac:dyDescent="0.3">
      <c r="F1856" t="s">
        <v>8219</v>
      </c>
      <c r="G1856" t="s">
        <v>646</v>
      </c>
      <c r="H1856">
        <v>237</v>
      </c>
    </row>
    <row r="1857" spans="6:8" x14ac:dyDescent="0.3">
      <c r="F1857" t="s">
        <v>8219</v>
      </c>
      <c r="G1857" t="s">
        <v>386</v>
      </c>
      <c r="H1857">
        <v>237</v>
      </c>
    </row>
    <row r="1858" spans="6:8" x14ac:dyDescent="0.3">
      <c r="F1858" t="s">
        <v>8219</v>
      </c>
      <c r="G1858" t="s">
        <v>3282</v>
      </c>
      <c r="H1858">
        <v>237</v>
      </c>
    </row>
    <row r="1859" spans="6:8" x14ac:dyDescent="0.3">
      <c r="F1859" t="s">
        <v>8219</v>
      </c>
      <c r="G1859" t="s">
        <v>2616</v>
      </c>
      <c r="H1859">
        <v>238</v>
      </c>
    </row>
    <row r="1860" spans="6:8" x14ac:dyDescent="0.3">
      <c r="F1860" t="s">
        <v>8219</v>
      </c>
      <c r="G1860" t="s">
        <v>1973</v>
      </c>
      <c r="H1860">
        <v>238</v>
      </c>
    </row>
    <row r="1861" spans="6:8" x14ac:dyDescent="0.3">
      <c r="F1861" t="s">
        <v>8219</v>
      </c>
      <c r="G1861" t="s">
        <v>310</v>
      </c>
      <c r="H1861">
        <v>238</v>
      </c>
    </row>
    <row r="1862" spans="6:8" x14ac:dyDescent="0.3">
      <c r="F1862" t="s">
        <v>8219</v>
      </c>
      <c r="G1862" t="s">
        <v>1298</v>
      </c>
      <c r="H1862">
        <v>238</v>
      </c>
    </row>
    <row r="1863" spans="6:8" x14ac:dyDescent="0.3">
      <c r="F1863" t="s">
        <v>8219</v>
      </c>
      <c r="G1863" t="s">
        <v>1402</v>
      </c>
      <c r="H1863">
        <v>240</v>
      </c>
    </row>
    <row r="1864" spans="6:8" x14ac:dyDescent="0.3">
      <c r="F1864" t="s">
        <v>8219</v>
      </c>
      <c r="G1864" t="s">
        <v>1524</v>
      </c>
      <c r="H1864">
        <v>241</v>
      </c>
    </row>
    <row r="1865" spans="6:8" x14ac:dyDescent="0.3">
      <c r="F1865" t="s">
        <v>8219</v>
      </c>
      <c r="G1865" t="s">
        <v>412</v>
      </c>
      <c r="H1865">
        <v>241</v>
      </c>
    </row>
    <row r="1866" spans="6:8" x14ac:dyDescent="0.3">
      <c r="F1866" t="s">
        <v>8219</v>
      </c>
      <c r="G1866" t="s">
        <v>3153</v>
      </c>
      <c r="H1866">
        <v>241</v>
      </c>
    </row>
    <row r="1867" spans="6:8" x14ac:dyDescent="0.3">
      <c r="F1867" t="s">
        <v>8219</v>
      </c>
      <c r="G1867" t="s">
        <v>2052</v>
      </c>
      <c r="H1867">
        <v>242</v>
      </c>
    </row>
    <row r="1868" spans="6:8" x14ac:dyDescent="0.3">
      <c r="F1868" t="s">
        <v>8219</v>
      </c>
      <c r="G1868" t="s">
        <v>3187</v>
      </c>
      <c r="H1868">
        <v>244</v>
      </c>
    </row>
    <row r="1869" spans="6:8" x14ac:dyDescent="0.3">
      <c r="F1869" t="s">
        <v>8219</v>
      </c>
      <c r="G1869" t="s">
        <v>300</v>
      </c>
      <c r="H1869">
        <v>244</v>
      </c>
    </row>
    <row r="1870" spans="6:8" x14ac:dyDescent="0.3">
      <c r="F1870" t="s">
        <v>8219</v>
      </c>
      <c r="G1870" t="s">
        <v>1891</v>
      </c>
      <c r="H1870">
        <v>246</v>
      </c>
    </row>
    <row r="1871" spans="6:8" x14ac:dyDescent="0.3">
      <c r="F1871" t="s">
        <v>8219</v>
      </c>
      <c r="G1871" t="s">
        <v>2092</v>
      </c>
      <c r="H1871">
        <v>246</v>
      </c>
    </row>
    <row r="1872" spans="6:8" x14ac:dyDescent="0.3">
      <c r="F1872" t="s">
        <v>8219</v>
      </c>
      <c r="G1872" t="s">
        <v>1467</v>
      </c>
      <c r="H1872">
        <v>248</v>
      </c>
    </row>
    <row r="1873" spans="6:8" x14ac:dyDescent="0.3">
      <c r="F1873" t="s">
        <v>8219</v>
      </c>
      <c r="G1873" t="s">
        <v>2995</v>
      </c>
      <c r="H1873">
        <v>249</v>
      </c>
    </row>
    <row r="1874" spans="6:8" x14ac:dyDescent="0.3">
      <c r="F1874" t="s">
        <v>8219</v>
      </c>
      <c r="G1874" t="s">
        <v>2253</v>
      </c>
      <c r="H1874">
        <v>249</v>
      </c>
    </row>
    <row r="1875" spans="6:8" x14ac:dyDescent="0.3">
      <c r="F1875" t="s">
        <v>8219</v>
      </c>
      <c r="G1875" t="s">
        <v>382</v>
      </c>
      <c r="H1875">
        <v>251</v>
      </c>
    </row>
    <row r="1876" spans="6:8" x14ac:dyDescent="0.3">
      <c r="F1876" t="s">
        <v>8219</v>
      </c>
      <c r="G1876" t="s">
        <v>2200</v>
      </c>
      <c r="H1876">
        <v>251</v>
      </c>
    </row>
    <row r="1877" spans="6:8" x14ac:dyDescent="0.3">
      <c r="F1877" t="s">
        <v>8219</v>
      </c>
      <c r="G1877" t="s">
        <v>302</v>
      </c>
      <c r="H1877">
        <v>251</v>
      </c>
    </row>
    <row r="1878" spans="6:8" x14ac:dyDescent="0.3">
      <c r="F1878" t="s">
        <v>8219</v>
      </c>
      <c r="G1878" t="s">
        <v>1976</v>
      </c>
      <c r="H1878">
        <v>253</v>
      </c>
    </row>
    <row r="1879" spans="6:8" x14ac:dyDescent="0.3">
      <c r="F1879" t="s">
        <v>8219</v>
      </c>
      <c r="G1879" t="s">
        <v>1220</v>
      </c>
      <c r="H1879">
        <v>253</v>
      </c>
    </row>
    <row r="1880" spans="6:8" x14ac:dyDescent="0.3">
      <c r="F1880" t="s">
        <v>8219</v>
      </c>
      <c r="G1880" t="s">
        <v>39</v>
      </c>
      <c r="H1880">
        <v>253</v>
      </c>
    </row>
    <row r="1881" spans="6:8" x14ac:dyDescent="0.3">
      <c r="F1881" t="s">
        <v>8219</v>
      </c>
      <c r="G1881" t="s">
        <v>1029</v>
      </c>
      <c r="H1881">
        <v>255</v>
      </c>
    </row>
    <row r="1882" spans="6:8" x14ac:dyDescent="0.3">
      <c r="F1882" t="s">
        <v>8219</v>
      </c>
      <c r="G1882" t="s">
        <v>2493</v>
      </c>
      <c r="H1882">
        <v>259</v>
      </c>
    </row>
    <row r="1883" spans="6:8" x14ac:dyDescent="0.3">
      <c r="F1883" t="s">
        <v>8219</v>
      </c>
      <c r="G1883" t="s">
        <v>45</v>
      </c>
      <c r="H1883">
        <v>263</v>
      </c>
    </row>
    <row r="1884" spans="6:8" x14ac:dyDescent="0.3">
      <c r="F1884" t="s">
        <v>8219</v>
      </c>
      <c r="G1884" t="s">
        <v>2201</v>
      </c>
      <c r="H1884">
        <v>263</v>
      </c>
    </row>
    <row r="1885" spans="6:8" x14ac:dyDescent="0.3">
      <c r="F1885" t="s">
        <v>8219</v>
      </c>
      <c r="G1885" t="s">
        <v>2706</v>
      </c>
      <c r="H1885">
        <v>263</v>
      </c>
    </row>
    <row r="1886" spans="6:8" x14ac:dyDescent="0.3">
      <c r="F1886" t="s">
        <v>8219</v>
      </c>
      <c r="G1886" t="s">
        <v>2046</v>
      </c>
      <c r="H1886">
        <v>263</v>
      </c>
    </row>
    <row r="1887" spans="6:8" x14ac:dyDescent="0.3">
      <c r="F1887" t="s">
        <v>8219</v>
      </c>
      <c r="G1887" t="s">
        <v>2070</v>
      </c>
      <c r="H1887">
        <v>263</v>
      </c>
    </row>
    <row r="1888" spans="6:8" x14ac:dyDescent="0.3">
      <c r="F1888" t="s">
        <v>8219</v>
      </c>
      <c r="G1888" t="s">
        <v>1362</v>
      </c>
      <c r="H1888">
        <v>264</v>
      </c>
    </row>
    <row r="1889" spans="6:8" x14ac:dyDescent="0.3">
      <c r="F1889" t="s">
        <v>8219</v>
      </c>
      <c r="G1889" t="s">
        <v>2987</v>
      </c>
      <c r="H1889">
        <v>265</v>
      </c>
    </row>
    <row r="1890" spans="6:8" x14ac:dyDescent="0.3">
      <c r="F1890" t="s">
        <v>8219</v>
      </c>
      <c r="G1890" t="s">
        <v>731</v>
      </c>
      <c r="H1890">
        <v>265</v>
      </c>
    </row>
    <row r="1891" spans="6:8" x14ac:dyDescent="0.3">
      <c r="F1891" t="s">
        <v>8219</v>
      </c>
      <c r="G1891" t="s">
        <v>334</v>
      </c>
      <c r="H1891">
        <v>266</v>
      </c>
    </row>
    <row r="1892" spans="6:8" x14ac:dyDescent="0.3">
      <c r="F1892" t="s">
        <v>8219</v>
      </c>
      <c r="G1892" t="s">
        <v>2185</v>
      </c>
      <c r="H1892">
        <v>266</v>
      </c>
    </row>
    <row r="1893" spans="6:8" x14ac:dyDescent="0.3">
      <c r="F1893" t="s">
        <v>8219</v>
      </c>
      <c r="G1893" t="s">
        <v>359</v>
      </c>
      <c r="H1893">
        <v>267</v>
      </c>
    </row>
    <row r="1894" spans="6:8" x14ac:dyDescent="0.3">
      <c r="F1894" t="s">
        <v>8219</v>
      </c>
      <c r="G1894" t="s">
        <v>3237</v>
      </c>
      <c r="H1894">
        <v>269</v>
      </c>
    </row>
    <row r="1895" spans="6:8" x14ac:dyDescent="0.3">
      <c r="F1895" t="s">
        <v>8219</v>
      </c>
      <c r="G1895" t="s">
        <v>2721</v>
      </c>
      <c r="H1895">
        <v>269</v>
      </c>
    </row>
    <row r="1896" spans="6:8" x14ac:dyDescent="0.3">
      <c r="F1896" t="s">
        <v>8219</v>
      </c>
      <c r="G1896" t="s">
        <v>1505</v>
      </c>
      <c r="H1896">
        <v>269</v>
      </c>
    </row>
    <row r="1897" spans="6:8" x14ac:dyDescent="0.3">
      <c r="F1897" t="s">
        <v>8219</v>
      </c>
      <c r="G1897" t="s">
        <v>3245</v>
      </c>
      <c r="H1897">
        <v>270</v>
      </c>
    </row>
    <row r="1898" spans="6:8" x14ac:dyDescent="0.3">
      <c r="F1898" t="s">
        <v>8219</v>
      </c>
      <c r="G1898" t="s">
        <v>1203</v>
      </c>
      <c r="H1898">
        <v>271</v>
      </c>
    </row>
    <row r="1899" spans="6:8" x14ac:dyDescent="0.3">
      <c r="F1899" t="s">
        <v>8219</v>
      </c>
      <c r="G1899" t="s">
        <v>2256</v>
      </c>
      <c r="H1899">
        <v>271</v>
      </c>
    </row>
    <row r="1900" spans="6:8" x14ac:dyDescent="0.3">
      <c r="F1900" t="s">
        <v>8219</v>
      </c>
      <c r="G1900" t="s">
        <v>2041</v>
      </c>
      <c r="H1900">
        <v>271</v>
      </c>
    </row>
    <row r="1901" spans="6:8" x14ac:dyDescent="0.3">
      <c r="F1901" t="s">
        <v>8219</v>
      </c>
      <c r="G1901" t="s">
        <v>405</v>
      </c>
      <c r="H1901">
        <v>271</v>
      </c>
    </row>
    <row r="1902" spans="6:8" x14ac:dyDescent="0.3">
      <c r="F1902" t="s">
        <v>8219</v>
      </c>
      <c r="G1902" t="s">
        <v>1194</v>
      </c>
      <c r="H1902">
        <v>273</v>
      </c>
    </row>
    <row r="1903" spans="6:8" x14ac:dyDescent="0.3">
      <c r="F1903" t="s">
        <v>8219</v>
      </c>
      <c r="G1903" t="s">
        <v>3688</v>
      </c>
      <c r="H1903">
        <v>274</v>
      </c>
    </row>
    <row r="1904" spans="6:8" x14ac:dyDescent="0.3">
      <c r="F1904" t="s">
        <v>8219</v>
      </c>
      <c r="G1904" t="s">
        <v>1283</v>
      </c>
      <c r="H1904">
        <v>274</v>
      </c>
    </row>
    <row r="1905" spans="6:8" x14ac:dyDescent="0.3">
      <c r="F1905" t="s">
        <v>8219</v>
      </c>
      <c r="G1905" t="s">
        <v>656</v>
      </c>
      <c r="H1905">
        <v>274</v>
      </c>
    </row>
    <row r="1906" spans="6:8" x14ac:dyDescent="0.3">
      <c r="F1906" t="s">
        <v>8219</v>
      </c>
      <c r="G1906" t="s">
        <v>257</v>
      </c>
      <c r="H1906">
        <v>275</v>
      </c>
    </row>
    <row r="1907" spans="6:8" x14ac:dyDescent="0.3">
      <c r="F1907" t="s">
        <v>8219</v>
      </c>
      <c r="G1907" t="s">
        <v>659</v>
      </c>
      <c r="H1907">
        <v>276</v>
      </c>
    </row>
    <row r="1908" spans="6:8" x14ac:dyDescent="0.3">
      <c r="F1908" t="s">
        <v>8219</v>
      </c>
      <c r="G1908" t="s">
        <v>3004</v>
      </c>
      <c r="H1908">
        <v>277</v>
      </c>
    </row>
    <row r="1909" spans="6:8" x14ac:dyDescent="0.3">
      <c r="F1909" t="s">
        <v>8219</v>
      </c>
      <c r="G1909" t="s">
        <v>2072</v>
      </c>
      <c r="H1909">
        <v>278</v>
      </c>
    </row>
    <row r="1910" spans="6:8" x14ac:dyDescent="0.3">
      <c r="F1910" t="s">
        <v>8219</v>
      </c>
      <c r="G1910" t="s">
        <v>2184</v>
      </c>
      <c r="H1910">
        <v>279</v>
      </c>
    </row>
    <row r="1911" spans="6:8" x14ac:dyDescent="0.3">
      <c r="F1911" t="s">
        <v>8219</v>
      </c>
      <c r="G1911" t="s">
        <v>1527</v>
      </c>
      <c r="H1911">
        <v>280</v>
      </c>
    </row>
    <row r="1912" spans="6:8" x14ac:dyDescent="0.3">
      <c r="F1912" t="s">
        <v>8219</v>
      </c>
      <c r="G1912" t="s">
        <v>2460</v>
      </c>
      <c r="H1912">
        <v>282</v>
      </c>
    </row>
    <row r="1913" spans="6:8" x14ac:dyDescent="0.3">
      <c r="F1913" t="s">
        <v>8219</v>
      </c>
      <c r="G1913" t="s">
        <v>2332</v>
      </c>
      <c r="H1913">
        <v>283</v>
      </c>
    </row>
    <row r="1914" spans="6:8" x14ac:dyDescent="0.3">
      <c r="F1914" t="s">
        <v>8219</v>
      </c>
      <c r="G1914" t="s">
        <v>319</v>
      </c>
      <c r="H1914">
        <v>284</v>
      </c>
    </row>
    <row r="1915" spans="6:8" x14ac:dyDescent="0.3">
      <c r="F1915" t="s">
        <v>8219</v>
      </c>
      <c r="G1915" t="s">
        <v>6</v>
      </c>
      <c r="H1915">
        <v>284</v>
      </c>
    </row>
    <row r="1916" spans="6:8" x14ac:dyDescent="0.3">
      <c r="F1916" t="s">
        <v>8219</v>
      </c>
      <c r="G1916" t="s">
        <v>1540</v>
      </c>
      <c r="H1916">
        <v>284</v>
      </c>
    </row>
    <row r="1917" spans="6:8" x14ac:dyDescent="0.3">
      <c r="F1917" t="s">
        <v>8219</v>
      </c>
      <c r="G1917" t="s">
        <v>345</v>
      </c>
      <c r="H1917">
        <v>285</v>
      </c>
    </row>
    <row r="1918" spans="6:8" x14ac:dyDescent="0.3">
      <c r="F1918" t="s">
        <v>8219</v>
      </c>
      <c r="G1918" t="s">
        <v>353</v>
      </c>
      <c r="H1918">
        <v>286</v>
      </c>
    </row>
    <row r="1919" spans="6:8" x14ac:dyDescent="0.3">
      <c r="F1919" t="s">
        <v>8219</v>
      </c>
      <c r="G1919" t="s">
        <v>3274</v>
      </c>
      <c r="H1919">
        <v>286</v>
      </c>
    </row>
    <row r="1920" spans="6:8" x14ac:dyDescent="0.3">
      <c r="F1920" t="s">
        <v>8219</v>
      </c>
      <c r="G1920" t="s">
        <v>2631</v>
      </c>
      <c r="H1920">
        <v>286</v>
      </c>
    </row>
    <row r="1921" spans="6:8" x14ac:dyDescent="0.3">
      <c r="F1921" t="s">
        <v>8219</v>
      </c>
      <c r="G1921" t="s">
        <v>272</v>
      </c>
      <c r="H1921">
        <v>287</v>
      </c>
    </row>
    <row r="1922" spans="6:8" x14ac:dyDescent="0.3">
      <c r="F1922" t="s">
        <v>8219</v>
      </c>
      <c r="G1922" t="s">
        <v>2299</v>
      </c>
      <c r="H1922">
        <v>288</v>
      </c>
    </row>
    <row r="1923" spans="6:8" x14ac:dyDescent="0.3">
      <c r="F1923" t="s">
        <v>8219</v>
      </c>
      <c r="G1923" t="s">
        <v>3267</v>
      </c>
      <c r="H1923">
        <v>288</v>
      </c>
    </row>
    <row r="1924" spans="6:8" x14ac:dyDescent="0.3">
      <c r="F1924" t="s">
        <v>8219</v>
      </c>
      <c r="G1924" t="s">
        <v>1956</v>
      </c>
      <c r="H1924">
        <v>290</v>
      </c>
    </row>
    <row r="1925" spans="6:8" x14ac:dyDescent="0.3">
      <c r="F1925" t="s">
        <v>8219</v>
      </c>
      <c r="G1925" t="s">
        <v>288</v>
      </c>
      <c r="H1925">
        <v>290</v>
      </c>
    </row>
    <row r="1926" spans="6:8" x14ac:dyDescent="0.3">
      <c r="F1926" t="s">
        <v>8219</v>
      </c>
      <c r="G1926" t="s">
        <v>2245</v>
      </c>
      <c r="H1926">
        <v>290</v>
      </c>
    </row>
    <row r="1927" spans="6:8" x14ac:dyDescent="0.3">
      <c r="F1927" t="s">
        <v>8219</v>
      </c>
      <c r="G1927" t="s">
        <v>1469</v>
      </c>
      <c r="H1927">
        <v>293</v>
      </c>
    </row>
    <row r="1928" spans="6:8" x14ac:dyDescent="0.3">
      <c r="F1928" t="s">
        <v>8219</v>
      </c>
      <c r="G1928" t="s">
        <v>1533</v>
      </c>
      <c r="H1928">
        <v>294</v>
      </c>
    </row>
    <row r="1929" spans="6:8" x14ac:dyDescent="0.3">
      <c r="F1929" t="s">
        <v>8219</v>
      </c>
      <c r="G1929" t="s">
        <v>2612</v>
      </c>
      <c r="H1929">
        <v>294</v>
      </c>
    </row>
    <row r="1930" spans="6:8" x14ac:dyDescent="0.3">
      <c r="F1930" t="s">
        <v>8219</v>
      </c>
      <c r="G1930" t="s">
        <v>2225</v>
      </c>
      <c r="H1930">
        <v>296</v>
      </c>
    </row>
    <row r="1931" spans="6:8" x14ac:dyDescent="0.3">
      <c r="F1931" t="s">
        <v>8219</v>
      </c>
      <c r="G1931" t="s">
        <v>301</v>
      </c>
      <c r="H1931">
        <v>298</v>
      </c>
    </row>
    <row r="1932" spans="6:8" x14ac:dyDescent="0.3">
      <c r="F1932" t="s">
        <v>8219</v>
      </c>
      <c r="G1932" t="s">
        <v>341</v>
      </c>
      <c r="H1932">
        <v>299</v>
      </c>
    </row>
    <row r="1933" spans="6:8" x14ac:dyDescent="0.3">
      <c r="F1933" t="s">
        <v>8219</v>
      </c>
      <c r="G1933" t="s">
        <v>2228</v>
      </c>
      <c r="H1933">
        <v>301</v>
      </c>
    </row>
    <row r="1934" spans="6:8" x14ac:dyDescent="0.3">
      <c r="F1934" t="s">
        <v>8219</v>
      </c>
      <c r="G1934" t="s">
        <v>3155</v>
      </c>
      <c r="H1934">
        <v>302</v>
      </c>
    </row>
    <row r="1935" spans="6:8" x14ac:dyDescent="0.3">
      <c r="F1935" t="s">
        <v>8219</v>
      </c>
      <c r="G1935" t="s">
        <v>360</v>
      </c>
      <c r="H1935">
        <v>302</v>
      </c>
    </row>
    <row r="1936" spans="6:8" x14ac:dyDescent="0.3">
      <c r="F1936" t="s">
        <v>8219</v>
      </c>
      <c r="G1936" t="s">
        <v>358</v>
      </c>
      <c r="H1936">
        <v>303</v>
      </c>
    </row>
    <row r="1937" spans="6:8" x14ac:dyDescent="0.3">
      <c r="F1937" t="s">
        <v>8219</v>
      </c>
      <c r="G1937" t="s">
        <v>2007</v>
      </c>
      <c r="H1937">
        <v>303</v>
      </c>
    </row>
    <row r="1938" spans="6:8" x14ac:dyDescent="0.3">
      <c r="F1938" t="s">
        <v>8219</v>
      </c>
      <c r="G1938" t="s">
        <v>2608</v>
      </c>
      <c r="H1938">
        <v>304</v>
      </c>
    </row>
    <row r="1939" spans="6:8" x14ac:dyDescent="0.3">
      <c r="F1939" t="s">
        <v>8219</v>
      </c>
      <c r="G1939" t="s">
        <v>280</v>
      </c>
      <c r="H1939">
        <v>305</v>
      </c>
    </row>
    <row r="1940" spans="6:8" x14ac:dyDescent="0.3">
      <c r="F1940" t="s">
        <v>8219</v>
      </c>
      <c r="G1940" t="s">
        <v>2714</v>
      </c>
      <c r="H1940">
        <v>305</v>
      </c>
    </row>
    <row r="1941" spans="6:8" x14ac:dyDescent="0.3">
      <c r="F1941" t="s">
        <v>8219</v>
      </c>
      <c r="G1941" t="s">
        <v>1963</v>
      </c>
      <c r="H1941">
        <v>306</v>
      </c>
    </row>
    <row r="1942" spans="6:8" x14ac:dyDescent="0.3">
      <c r="F1942" t="s">
        <v>8219</v>
      </c>
      <c r="G1942" t="s">
        <v>3035</v>
      </c>
      <c r="H1942">
        <v>307</v>
      </c>
    </row>
    <row r="1943" spans="6:8" x14ac:dyDescent="0.3">
      <c r="F1943" t="s">
        <v>8219</v>
      </c>
      <c r="G1943" t="s">
        <v>2709</v>
      </c>
      <c r="H1943">
        <v>308</v>
      </c>
    </row>
    <row r="1944" spans="6:8" x14ac:dyDescent="0.3">
      <c r="F1944" t="s">
        <v>8219</v>
      </c>
      <c r="G1944" t="s">
        <v>2444</v>
      </c>
      <c r="H1944">
        <v>311</v>
      </c>
    </row>
    <row r="1945" spans="6:8" x14ac:dyDescent="0.3">
      <c r="F1945" t="s">
        <v>8219</v>
      </c>
      <c r="G1945" t="s">
        <v>255</v>
      </c>
      <c r="H1945">
        <v>314</v>
      </c>
    </row>
    <row r="1946" spans="6:8" x14ac:dyDescent="0.3">
      <c r="F1946" t="s">
        <v>8219</v>
      </c>
      <c r="G1946" t="s">
        <v>1198</v>
      </c>
      <c r="H1946">
        <v>314</v>
      </c>
    </row>
    <row r="1947" spans="6:8" x14ac:dyDescent="0.3">
      <c r="F1947" t="s">
        <v>8219</v>
      </c>
      <c r="G1947" t="s">
        <v>642</v>
      </c>
      <c r="H1947">
        <v>315</v>
      </c>
    </row>
    <row r="1948" spans="6:8" x14ac:dyDescent="0.3">
      <c r="F1948" t="s">
        <v>8219</v>
      </c>
      <c r="G1948" t="s">
        <v>318</v>
      </c>
      <c r="H1948">
        <v>316</v>
      </c>
    </row>
    <row r="1949" spans="6:8" x14ac:dyDescent="0.3">
      <c r="F1949" t="s">
        <v>8219</v>
      </c>
      <c r="G1949" t="s">
        <v>3027</v>
      </c>
      <c r="H1949">
        <v>320</v>
      </c>
    </row>
    <row r="1950" spans="6:8" x14ac:dyDescent="0.3">
      <c r="F1950" t="s">
        <v>8219</v>
      </c>
      <c r="G1950" t="s">
        <v>2604</v>
      </c>
      <c r="H1950">
        <v>321</v>
      </c>
    </row>
    <row r="1951" spans="6:8" x14ac:dyDescent="0.3">
      <c r="F1951" t="s">
        <v>8219</v>
      </c>
      <c r="G1951" t="s">
        <v>2227</v>
      </c>
      <c r="H1951">
        <v>321</v>
      </c>
    </row>
    <row r="1952" spans="6:8" x14ac:dyDescent="0.3">
      <c r="F1952" t="s">
        <v>8219</v>
      </c>
      <c r="G1952" t="s">
        <v>1470</v>
      </c>
      <c r="H1952">
        <v>321</v>
      </c>
    </row>
    <row r="1953" spans="6:8" x14ac:dyDescent="0.3">
      <c r="F1953" t="s">
        <v>8219</v>
      </c>
      <c r="G1953" t="s">
        <v>3211</v>
      </c>
      <c r="H1953">
        <v>322</v>
      </c>
    </row>
    <row r="1954" spans="6:8" x14ac:dyDescent="0.3">
      <c r="F1954" t="s">
        <v>8219</v>
      </c>
      <c r="G1954" t="s">
        <v>2717</v>
      </c>
      <c r="H1954">
        <v>325</v>
      </c>
    </row>
    <row r="1955" spans="6:8" x14ac:dyDescent="0.3">
      <c r="F1955" t="s">
        <v>8219</v>
      </c>
      <c r="G1955" t="s">
        <v>2023</v>
      </c>
      <c r="H1955">
        <v>325</v>
      </c>
    </row>
    <row r="1956" spans="6:8" x14ac:dyDescent="0.3">
      <c r="F1956" t="s">
        <v>8219</v>
      </c>
      <c r="G1956" t="s">
        <v>343</v>
      </c>
      <c r="H1956">
        <v>325</v>
      </c>
    </row>
    <row r="1957" spans="6:8" x14ac:dyDescent="0.3">
      <c r="F1957" t="s">
        <v>8219</v>
      </c>
      <c r="G1957" t="s">
        <v>245</v>
      </c>
      <c r="H1957">
        <v>328</v>
      </c>
    </row>
    <row r="1958" spans="6:8" x14ac:dyDescent="0.3">
      <c r="F1958" t="s">
        <v>8219</v>
      </c>
      <c r="G1958" t="s">
        <v>1503</v>
      </c>
      <c r="H1958">
        <v>329</v>
      </c>
    </row>
    <row r="1959" spans="6:8" x14ac:dyDescent="0.3">
      <c r="F1959" t="s">
        <v>8219</v>
      </c>
      <c r="G1959" t="s">
        <v>3036</v>
      </c>
      <c r="H1959">
        <v>329</v>
      </c>
    </row>
    <row r="1960" spans="6:8" x14ac:dyDescent="0.3">
      <c r="F1960" t="s">
        <v>8219</v>
      </c>
      <c r="G1960" t="s">
        <v>276</v>
      </c>
      <c r="H1960">
        <v>332</v>
      </c>
    </row>
    <row r="1961" spans="6:8" x14ac:dyDescent="0.3">
      <c r="F1961" t="s">
        <v>8219</v>
      </c>
      <c r="G1961" t="s">
        <v>1513</v>
      </c>
      <c r="H1961">
        <v>335</v>
      </c>
    </row>
    <row r="1962" spans="6:8" x14ac:dyDescent="0.3">
      <c r="F1962" t="s">
        <v>8219</v>
      </c>
      <c r="G1962" t="s">
        <v>1473</v>
      </c>
      <c r="H1962">
        <v>336</v>
      </c>
    </row>
    <row r="1963" spans="6:8" x14ac:dyDescent="0.3">
      <c r="F1963" t="s">
        <v>8219</v>
      </c>
      <c r="G1963" t="s">
        <v>3546</v>
      </c>
      <c r="H1963">
        <v>336</v>
      </c>
    </row>
    <row r="1964" spans="6:8" x14ac:dyDescent="0.3">
      <c r="F1964" t="s">
        <v>8219</v>
      </c>
      <c r="G1964" t="s">
        <v>322</v>
      </c>
      <c r="H1964">
        <v>337</v>
      </c>
    </row>
    <row r="1965" spans="6:8" x14ac:dyDescent="0.3">
      <c r="F1965" t="s">
        <v>8219</v>
      </c>
      <c r="G1965" t="s">
        <v>2448</v>
      </c>
      <c r="H1965">
        <v>337</v>
      </c>
    </row>
    <row r="1966" spans="6:8" x14ac:dyDescent="0.3">
      <c r="F1966" t="s">
        <v>8219</v>
      </c>
      <c r="G1966" t="s">
        <v>2735</v>
      </c>
      <c r="H1966">
        <v>339</v>
      </c>
    </row>
    <row r="1967" spans="6:8" x14ac:dyDescent="0.3">
      <c r="F1967" t="s">
        <v>8219</v>
      </c>
      <c r="G1967" t="s">
        <v>2169</v>
      </c>
      <c r="H1967">
        <v>340</v>
      </c>
    </row>
    <row r="1968" spans="6:8" x14ac:dyDescent="0.3">
      <c r="F1968" t="s">
        <v>8219</v>
      </c>
      <c r="G1968" t="s">
        <v>1462</v>
      </c>
      <c r="H1968">
        <v>340</v>
      </c>
    </row>
    <row r="1969" spans="6:8" x14ac:dyDescent="0.3">
      <c r="F1969" t="s">
        <v>8219</v>
      </c>
      <c r="G1969" t="s">
        <v>331</v>
      </c>
      <c r="H1969">
        <v>340</v>
      </c>
    </row>
    <row r="1970" spans="6:8" x14ac:dyDescent="0.3">
      <c r="F1970" t="s">
        <v>8219</v>
      </c>
      <c r="G1970" t="s">
        <v>20</v>
      </c>
      <c r="H1970">
        <v>342</v>
      </c>
    </row>
    <row r="1971" spans="6:8" x14ac:dyDescent="0.3">
      <c r="F1971" t="s">
        <v>8219</v>
      </c>
      <c r="G1971" t="s">
        <v>1472</v>
      </c>
      <c r="H1971">
        <v>343</v>
      </c>
    </row>
    <row r="1972" spans="6:8" x14ac:dyDescent="0.3">
      <c r="F1972" t="s">
        <v>8219</v>
      </c>
      <c r="G1972" t="s">
        <v>1506</v>
      </c>
      <c r="H1972">
        <v>345</v>
      </c>
    </row>
    <row r="1973" spans="6:8" x14ac:dyDescent="0.3">
      <c r="F1973" t="s">
        <v>8219</v>
      </c>
      <c r="G1973" t="s">
        <v>3029</v>
      </c>
      <c r="H1973">
        <v>348</v>
      </c>
    </row>
    <row r="1974" spans="6:8" x14ac:dyDescent="0.3">
      <c r="F1974" t="s">
        <v>8219</v>
      </c>
      <c r="G1974" t="s">
        <v>2073</v>
      </c>
      <c r="H1974">
        <v>350</v>
      </c>
    </row>
    <row r="1975" spans="6:8" x14ac:dyDescent="0.3">
      <c r="F1975" t="s">
        <v>8219</v>
      </c>
      <c r="G1975" t="s">
        <v>394</v>
      </c>
      <c r="H1975">
        <v>351</v>
      </c>
    </row>
    <row r="1976" spans="6:8" x14ac:dyDescent="0.3">
      <c r="F1976" t="s">
        <v>8219</v>
      </c>
      <c r="G1976" t="s">
        <v>2333</v>
      </c>
      <c r="H1976">
        <v>352</v>
      </c>
    </row>
    <row r="1977" spans="6:8" x14ac:dyDescent="0.3">
      <c r="F1977" t="s">
        <v>8219</v>
      </c>
      <c r="G1977" t="s">
        <v>2024</v>
      </c>
      <c r="H1977">
        <v>353</v>
      </c>
    </row>
    <row r="1978" spans="6:8" x14ac:dyDescent="0.3">
      <c r="F1978" t="s">
        <v>8219</v>
      </c>
      <c r="G1978" t="s">
        <v>362</v>
      </c>
      <c r="H1978">
        <v>354</v>
      </c>
    </row>
    <row r="1979" spans="6:8" x14ac:dyDescent="0.3">
      <c r="F1979" t="s">
        <v>8219</v>
      </c>
      <c r="G1979" t="s">
        <v>2005</v>
      </c>
      <c r="H1979">
        <v>354</v>
      </c>
    </row>
    <row r="1980" spans="6:8" x14ac:dyDescent="0.3">
      <c r="F1980" t="s">
        <v>8219</v>
      </c>
      <c r="G1980" t="s">
        <v>2183</v>
      </c>
      <c r="H1980">
        <v>356</v>
      </c>
    </row>
    <row r="1981" spans="6:8" x14ac:dyDescent="0.3">
      <c r="F1981" t="s">
        <v>8219</v>
      </c>
      <c r="G1981" t="s">
        <v>1257</v>
      </c>
      <c r="H1981">
        <v>361</v>
      </c>
    </row>
    <row r="1982" spans="6:8" x14ac:dyDescent="0.3">
      <c r="F1982" t="s">
        <v>8219</v>
      </c>
      <c r="G1982" t="s">
        <v>2989</v>
      </c>
      <c r="H1982">
        <v>364</v>
      </c>
    </row>
    <row r="1983" spans="6:8" x14ac:dyDescent="0.3">
      <c r="F1983" t="s">
        <v>8219</v>
      </c>
      <c r="G1983" t="s">
        <v>1957</v>
      </c>
      <c r="H1983">
        <v>365</v>
      </c>
    </row>
    <row r="1984" spans="6:8" x14ac:dyDescent="0.3">
      <c r="F1984" t="s">
        <v>8219</v>
      </c>
      <c r="G1984" t="s">
        <v>1478</v>
      </c>
      <c r="H1984">
        <v>369</v>
      </c>
    </row>
    <row r="1985" spans="6:8" x14ac:dyDescent="0.3">
      <c r="F1985" t="s">
        <v>8219</v>
      </c>
      <c r="G1985" t="s">
        <v>1535</v>
      </c>
      <c r="H1985">
        <v>369</v>
      </c>
    </row>
    <row r="1986" spans="6:8" x14ac:dyDescent="0.3">
      <c r="F1986" t="s">
        <v>8219</v>
      </c>
      <c r="G1986" t="s">
        <v>2443</v>
      </c>
      <c r="H1986">
        <v>372</v>
      </c>
    </row>
    <row r="1987" spans="6:8" x14ac:dyDescent="0.3">
      <c r="F1987" t="s">
        <v>8219</v>
      </c>
      <c r="G1987" t="s">
        <v>1185</v>
      </c>
      <c r="H1987">
        <v>375</v>
      </c>
    </row>
    <row r="1988" spans="6:8" x14ac:dyDescent="0.3">
      <c r="F1988" t="s">
        <v>8219</v>
      </c>
      <c r="G1988" t="s">
        <v>2060</v>
      </c>
      <c r="H1988">
        <v>375</v>
      </c>
    </row>
    <row r="1989" spans="6:8" x14ac:dyDescent="0.3">
      <c r="F1989" t="s">
        <v>8219</v>
      </c>
      <c r="G1989" t="s">
        <v>243</v>
      </c>
      <c r="H1989">
        <v>376</v>
      </c>
    </row>
    <row r="1990" spans="6:8" x14ac:dyDescent="0.3">
      <c r="F1990" t="s">
        <v>8219</v>
      </c>
      <c r="G1990" t="s">
        <v>348</v>
      </c>
      <c r="H1990">
        <v>379</v>
      </c>
    </row>
    <row r="1991" spans="6:8" x14ac:dyDescent="0.3">
      <c r="F1991" t="s">
        <v>8219</v>
      </c>
      <c r="G1991" t="s">
        <v>2040</v>
      </c>
      <c r="H1991">
        <v>379</v>
      </c>
    </row>
    <row r="1992" spans="6:8" x14ac:dyDescent="0.3">
      <c r="F1992" t="s">
        <v>8219</v>
      </c>
      <c r="G1992" t="s">
        <v>2248</v>
      </c>
      <c r="H1992">
        <v>380</v>
      </c>
    </row>
    <row r="1993" spans="6:8" x14ac:dyDescent="0.3">
      <c r="F1993" t="s">
        <v>8219</v>
      </c>
      <c r="G1993" t="s">
        <v>385</v>
      </c>
      <c r="H1993">
        <v>383</v>
      </c>
    </row>
    <row r="1994" spans="6:8" x14ac:dyDescent="0.3">
      <c r="F1994" t="s">
        <v>8219</v>
      </c>
      <c r="G1994" t="s">
        <v>2606</v>
      </c>
      <c r="H1994">
        <v>385</v>
      </c>
    </row>
    <row r="1995" spans="6:8" x14ac:dyDescent="0.3">
      <c r="F1995" t="s">
        <v>8219</v>
      </c>
      <c r="G1995" t="s">
        <v>1979</v>
      </c>
      <c r="H1995">
        <v>388</v>
      </c>
    </row>
    <row r="1996" spans="6:8" x14ac:dyDescent="0.3">
      <c r="F1996" t="s">
        <v>8219</v>
      </c>
      <c r="G1996" t="s">
        <v>1276</v>
      </c>
      <c r="H1996">
        <v>389</v>
      </c>
    </row>
    <row r="1997" spans="6:8" x14ac:dyDescent="0.3">
      <c r="F1997" t="s">
        <v>8219</v>
      </c>
      <c r="G1997" t="s">
        <v>2234</v>
      </c>
      <c r="H1997">
        <v>391</v>
      </c>
    </row>
    <row r="1998" spans="6:8" x14ac:dyDescent="0.3">
      <c r="F1998" t="s">
        <v>8219</v>
      </c>
      <c r="G1998" t="s">
        <v>2187</v>
      </c>
      <c r="H1998">
        <v>392</v>
      </c>
    </row>
    <row r="1999" spans="6:8" x14ac:dyDescent="0.3">
      <c r="F1999" t="s">
        <v>8219</v>
      </c>
      <c r="G1999" t="s">
        <v>2728</v>
      </c>
      <c r="H1999">
        <v>392</v>
      </c>
    </row>
    <row r="2000" spans="6:8" x14ac:dyDescent="0.3">
      <c r="F2000" t="s">
        <v>8219</v>
      </c>
      <c r="G2000" t="s">
        <v>2996</v>
      </c>
      <c r="H2000">
        <v>392</v>
      </c>
    </row>
    <row r="2001" spans="6:8" x14ac:dyDescent="0.3">
      <c r="F2001" t="s">
        <v>8219</v>
      </c>
      <c r="G2001" t="s">
        <v>2707</v>
      </c>
      <c r="H2001">
        <v>394</v>
      </c>
    </row>
    <row r="2002" spans="6:8" x14ac:dyDescent="0.3">
      <c r="F2002" t="s">
        <v>8219</v>
      </c>
      <c r="G2002" t="s">
        <v>2607</v>
      </c>
      <c r="H2002">
        <v>398</v>
      </c>
    </row>
    <row r="2003" spans="6:8" x14ac:dyDescent="0.3">
      <c r="F2003" t="s">
        <v>8219</v>
      </c>
      <c r="G2003" t="s">
        <v>2010</v>
      </c>
      <c r="H2003">
        <v>398</v>
      </c>
    </row>
    <row r="2004" spans="6:8" x14ac:dyDescent="0.3">
      <c r="F2004" t="s">
        <v>8219</v>
      </c>
      <c r="G2004" t="s">
        <v>1975</v>
      </c>
      <c r="H2004">
        <v>402</v>
      </c>
    </row>
    <row r="2005" spans="6:8" x14ac:dyDescent="0.3">
      <c r="F2005" t="s">
        <v>8219</v>
      </c>
      <c r="G2005" t="s">
        <v>2341</v>
      </c>
      <c r="H2005">
        <v>403</v>
      </c>
    </row>
    <row r="2006" spans="6:8" x14ac:dyDescent="0.3">
      <c r="F2006" t="s">
        <v>8219</v>
      </c>
      <c r="G2006" t="s">
        <v>2726</v>
      </c>
      <c r="H2006">
        <v>404</v>
      </c>
    </row>
    <row r="2007" spans="6:8" x14ac:dyDescent="0.3">
      <c r="F2007" t="s">
        <v>8219</v>
      </c>
      <c r="G2007" t="s">
        <v>2268</v>
      </c>
      <c r="H2007">
        <v>404</v>
      </c>
    </row>
    <row r="2008" spans="6:8" x14ac:dyDescent="0.3">
      <c r="F2008" t="s">
        <v>8219</v>
      </c>
      <c r="G2008" t="s">
        <v>1968</v>
      </c>
      <c r="H2008">
        <v>405</v>
      </c>
    </row>
    <row r="2009" spans="6:8" x14ac:dyDescent="0.3">
      <c r="F2009" t="s">
        <v>8219</v>
      </c>
      <c r="G2009" t="s">
        <v>1511</v>
      </c>
      <c r="H2009">
        <v>405</v>
      </c>
    </row>
    <row r="2010" spans="6:8" x14ac:dyDescent="0.3">
      <c r="F2010" t="s">
        <v>8219</v>
      </c>
      <c r="G2010" t="s">
        <v>1370</v>
      </c>
      <c r="H2010">
        <v>406</v>
      </c>
    </row>
    <row r="2011" spans="6:8" x14ac:dyDescent="0.3">
      <c r="F2011" t="s">
        <v>8219</v>
      </c>
      <c r="G2011" t="s">
        <v>2059</v>
      </c>
      <c r="H2011">
        <v>410</v>
      </c>
    </row>
    <row r="2012" spans="6:8" x14ac:dyDescent="0.3">
      <c r="F2012" t="s">
        <v>8219</v>
      </c>
      <c r="G2012" t="s">
        <v>1278</v>
      </c>
      <c r="H2012">
        <v>413</v>
      </c>
    </row>
    <row r="2013" spans="6:8" x14ac:dyDescent="0.3">
      <c r="F2013" t="s">
        <v>8219</v>
      </c>
      <c r="G2013" t="s">
        <v>1955</v>
      </c>
      <c r="H2013">
        <v>415</v>
      </c>
    </row>
    <row r="2014" spans="6:8" x14ac:dyDescent="0.3">
      <c r="F2014" t="s">
        <v>8219</v>
      </c>
      <c r="G2014" t="s">
        <v>279</v>
      </c>
      <c r="H2014">
        <v>415</v>
      </c>
    </row>
    <row r="2015" spans="6:8" x14ac:dyDescent="0.3">
      <c r="F2015" t="s">
        <v>8219</v>
      </c>
      <c r="G2015" t="s">
        <v>1960</v>
      </c>
      <c r="H2015">
        <v>424</v>
      </c>
    </row>
    <row r="2016" spans="6:8" x14ac:dyDescent="0.3">
      <c r="F2016" t="s">
        <v>8219</v>
      </c>
      <c r="G2016" t="s">
        <v>2240</v>
      </c>
      <c r="H2016">
        <v>426</v>
      </c>
    </row>
    <row r="2017" spans="6:8" x14ac:dyDescent="0.3">
      <c r="F2017" t="s">
        <v>8219</v>
      </c>
      <c r="G2017" t="s">
        <v>2018</v>
      </c>
      <c r="H2017">
        <v>426</v>
      </c>
    </row>
    <row r="2018" spans="6:8" x14ac:dyDescent="0.3">
      <c r="F2018" t="s">
        <v>8219</v>
      </c>
      <c r="G2018" t="s">
        <v>2038</v>
      </c>
      <c r="H2018">
        <v>429</v>
      </c>
    </row>
    <row r="2019" spans="6:8" x14ac:dyDescent="0.3">
      <c r="F2019" t="s">
        <v>8219</v>
      </c>
      <c r="G2019" t="s">
        <v>2998</v>
      </c>
      <c r="H2019">
        <v>433</v>
      </c>
    </row>
    <row r="2020" spans="6:8" x14ac:dyDescent="0.3">
      <c r="F2020" t="s">
        <v>8219</v>
      </c>
      <c r="G2020" t="s">
        <v>251</v>
      </c>
      <c r="H2020">
        <v>437</v>
      </c>
    </row>
    <row r="2021" spans="6:8" x14ac:dyDescent="0.3">
      <c r="F2021" t="s">
        <v>8219</v>
      </c>
      <c r="G2021" t="s">
        <v>332</v>
      </c>
      <c r="H2021">
        <v>438</v>
      </c>
    </row>
    <row r="2022" spans="6:8" x14ac:dyDescent="0.3">
      <c r="F2022" t="s">
        <v>8219</v>
      </c>
      <c r="G2022" t="s">
        <v>1476</v>
      </c>
      <c r="H2022">
        <v>441</v>
      </c>
    </row>
    <row r="2023" spans="6:8" x14ac:dyDescent="0.3">
      <c r="F2023" t="s">
        <v>8219</v>
      </c>
      <c r="G2023" t="s">
        <v>2048</v>
      </c>
      <c r="H2023">
        <v>443</v>
      </c>
    </row>
    <row r="2024" spans="6:8" x14ac:dyDescent="0.3">
      <c r="F2024" t="s">
        <v>8219</v>
      </c>
      <c r="G2024" t="s">
        <v>2265</v>
      </c>
      <c r="H2024">
        <v>445</v>
      </c>
    </row>
    <row r="2025" spans="6:8" x14ac:dyDescent="0.3">
      <c r="F2025" t="s">
        <v>8219</v>
      </c>
      <c r="G2025" t="s">
        <v>289</v>
      </c>
      <c r="H2025">
        <v>447</v>
      </c>
    </row>
    <row r="2026" spans="6:8" x14ac:dyDescent="0.3">
      <c r="F2026" t="s">
        <v>8219</v>
      </c>
      <c r="G2026" t="s">
        <v>2019</v>
      </c>
      <c r="H2026">
        <v>450</v>
      </c>
    </row>
    <row r="2027" spans="6:8" x14ac:dyDescent="0.3">
      <c r="F2027" t="s">
        <v>8219</v>
      </c>
      <c r="G2027" t="s">
        <v>1523</v>
      </c>
      <c r="H2027">
        <v>452</v>
      </c>
    </row>
    <row r="2028" spans="6:8" x14ac:dyDescent="0.3">
      <c r="F2028" t="s">
        <v>8219</v>
      </c>
      <c r="G2028" t="s">
        <v>2027</v>
      </c>
      <c r="H2028">
        <v>454</v>
      </c>
    </row>
    <row r="2029" spans="6:8" x14ac:dyDescent="0.3">
      <c r="F2029" t="s">
        <v>8219</v>
      </c>
      <c r="G2029" t="s">
        <v>1537</v>
      </c>
      <c r="H2029">
        <v>455</v>
      </c>
    </row>
    <row r="2030" spans="6:8" x14ac:dyDescent="0.3">
      <c r="F2030" t="s">
        <v>8219</v>
      </c>
      <c r="G2030" t="s">
        <v>2737</v>
      </c>
      <c r="H2030">
        <v>456</v>
      </c>
    </row>
    <row r="2031" spans="6:8" x14ac:dyDescent="0.3">
      <c r="F2031" t="s">
        <v>8219</v>
      </c>
      <c r="G2031" t="s">
        <v>2621</v>
      </c>
      <c r="H2031">
        <v>465</v>
      </c>
    </row>
    <row r="2032" spans="6:8" x14ac:dyDescent="0.3">
      <c r="F2032" t="s">
        <v>8219</v>
      </c>
      <c r="G2032" t="s">
        <v>1275</v>
      </c>
      <c r="H2032">
        <v>467</v>
      </c>
    </row>
    <row r="2033" spans="6:8" x14ac:dyDescent="0.3">
      <c r="F2033" t="s">
        <v>8219</v>
      </c>
      <c r="G2033" t="s">
        <v>2074</v>
      </c>
      <c r="H2033">
        <v>470</v>
      </c>
    </row>
    <row r="2034" spans="6:8" x14ac:dyDescent="0.3">
      <c r="F2034" t="s">
        <v>8219</v>
      </c>
      <c r="G2034" t="s">
        <v>1977</v>
      </c>
      <c r="H2034">
        <v>473</v>
      </c>
    </row>
    <row r="2035" spans="6:8" x14ac:dyDescent="0.3">
      <c r="F2035" t="s">
        <v>8219</v>
      </c>
      <c r="G2035" t="s">
        <v>1022</v>
      </c>
      <c r="H2035">
        <v>478</v>
      </c>
    </row>
    <row r="2036" spans="6:8" x14ac:dyDescent="0.3">
      <c r="F2036" t="s">
        <v>8219</v>
      </c>
      <c r="G2036" t="s">
        <v>2017</v>
      </c>
      <c r="H2036">
        <v>479</v>
      </c>
    </row>
    <row r="2037" spans="6:8" x14ac:dyDescent="0.3">
      <c r="F2037" t="s">
        <v>8219</v>
      </c>
      <c r="G2037" t="s">
        <v>2281</v>
      </c>
      <c r="H2037">
        <v>480</v>
      </c>
    </row>
    <row r="2038" spans="6:8" x14ac:dyDescent="0.3">
      <c r="F2038" t="s">
        <v>8219</v>
      </c>
      <c r="G2038" t="s">
        <v>2252</v>
      </c>
      <c r="H2038">
        <v>480</v>
      </c>
    </row>
    <row r="2039" spans="6:8" x14ac:dyDescent="0.3">
      <c r="F2039" t="s">
        <v>8219</v>
      </c>
      <c r="G2039" t="s">
        <v>2602</v>
      </c>
      <c r="H2039">
        <v>489</v>
      </c>
    </row>
    <row r="2040" spans="6:8" x14ac:dyDescent="0.3">
      <c r="F2040" t="s">
        <v>8219</v>
      </c>
      <c r="G2040" t="s">
        <v>337</v>
      </c>
      <c r="H2040">
        <v>493</v>
      </c>
    </row>
    <row r="2041" spans="6:8" x14ac:dyDescent="0.3">
      <c r="F2041" t="s">
        <v>8219</v>
      </c>
      <c r="G2041" t="s">
        <v>293</v>
      </c>
      <c r="H2041">
        <v>493</v>
      </c>
    </row>
    <row r="2042" spans="6:8" x14ac:dyDescent="0.3">
      <c r="F2042" t="s">
        <v>8219</v>
      </c>
      <c r="G2042" t="s">
        <v>329</v>
      </c>
      <c r="H2042">
        <v>498</v>
      </c>
    </row>
    <row r="2043" spans="6:8" x14ac:dyDescent="0.3">
      <c r="F2043" t="s">
        <v>8219</v>
      </c>
      <c r="G2043" t="s">
        <v>2231</v>
      </c>
      <c r="H2043">
        <v>498</v>
      </c>
    </row>
    <row r="2044" spans="6:8" x14ac:dyDescent="0.3">
      <c r="F2044" t="s">
        <v>8219</v>
      </c>
      <c r="G2044" t="s">
        <v>855</v>
      </c>
      <c r="H2044">
        <v>499</v>
      </c>
    </row>
    <row r="2045" spans="6:8" x14ac:dyDescent="0.3">
      <c r="F2045" t="s">
        <v>8219</v>
      </c>
      <c r="G2045" t="s">
        <v>2035</v>
      </c>
      <c r="H2045">
        <v>508</v>
      </c>
    </row>
    <row r="2046" spans="6:8" x14ac:dyDescent="0.3">
      <c r="F2046" t="s">
        <v>8219</v>
      </c>
      <c r="G2046" t="s">
        <v>2032</v>
      </c>
      <c r="H2046">
        <v>508</v>
      </c>
    </row>
    <row r="2047" spans="6:8" x14ac:dyDescent="0.3">
      <c r="F2047" t="s">
        <v>8219</v>
      </c>
      <c r="G2047" t="s">
        <v>1251</v>
      </c>
      <c r="H2047">
        <v>508</v>
      </c>
    </row>
    <row r="2048" spans="6:8" x14ac:dyDescent="0.3">
      <c r="F2048" t="s">
        <v>8219</v>
      </c>
      <c r="G2048" t="s">
        <v>1969</v>
      </c>
      <c r="H2048">
        <v>510</v>
      </c>
    </row>
    <row r="2049" spans="6:8" x14ac:dyDescent="0.3">
      <c r="F2049" t="s">
        <v>8219</v>
      </c>
      <c r="G2049" t="s">
        <v>1197</v>
      </c>
      <c r="H2049">
        <v>512</v>
      </c>
    </row>
    <row r="2050" spans="6:8" x14ac:dyDescent="0.3">
      <c r="F2050" t="s">
        <v>8219</v>
      </c>
      <c r="G2050" t="s">
        <v>2189</v>
      </c>
      <c r="H2050">
        <v>514</v>
      </c>
    </row>
    <row r="2051" spans="6:8" x14ac:dyDescent="0.3">
      <c r="F2051" t="s">
        <v>8219</v>
      </c>
      <c r="G2051" t="s">
        <v>344</v>
      </c>
      <c r="H2051">
        <v>524</v>
      </c>
    </row>
    <row r="2052" spans="6:8" x14ac:dyDescent="0.3">
      <c r="F2052" t="s">
        <v>8219</v>
      </c>
      <c r="G2052" t="s">
        <v>2033</v>
      </c>
      <c r="H2052">
        <v>531</v>
      </c>
    </row>
    <row r="2053" spans="6:8" x14ac:dyDescent="0.3">
      <c r="F2053" t="s">
        <v>8219</v>
      </c>
      <c r="G2053" t="s">
        <v>2329</v>
      </c>
      <c r="H2053">
        <v>537</v>
      </c>
    </row>
    <row r="2054" spans="6:8" x14ac:dyDescent="0.3">
      <c r="F2054" t="s">
        <v>8219</v>
      </c>
      <c r="G2054" t="s">
        <v>2191</v>
      </c>
      <c r="H2054">
        <v>537</v>
      </c>
    </row>
    <row r="2055" spans="6:8" x14ac:dyDescent="0.3">
      <c r="F2055" t="s">
        <v>8219</v>
      </c>
      <c r="G2055" t="s">
        <v>2028</v>
      </c>
      <c r="H2055">
        <v>539</v>
      </c>
    </row>
    <row r="2056" spans="6:8" x14ac:dyDescent="0.3">
      <c r="F2056" t="s">
        <v>8219</v>
      </c>
      <c r="G2056" t="s">
        <v>2230</v>
      </c>
      <c r="H2056">
        <v>539</v>
      </c>
    </row>
    <row r="2057" spans="6:8" x14ac:dyDescent="0.3">
      <c r="F2057" t="s">
        <v>8219</v>
      </c>
      <c r="G2057" t="s">
        <v>2053</v>
      </c>
      <c r="H2057">
        <v>541</v>
      </c>
    </row>
    <row r="2058" spans="6:8" x14ac:dyDescent="0.3">
      <c r="F2058" t="s">
        <v>8219</v>
      </c>
      <c r="G2058" t="s">
        <v>1216</v>
      </c>
      <c r="H2058">
        <v>549</v>
      </c>
    </row>
    <row r="2059" spans="6:8" x14ac:dyDescent="0.3">
      <c r="F2059" t="s">
        <v>8219</v>
      </c>
      <c r="G2059" t="s">
        <v>2715</v>
      </c>
      <c r="H2059">
        <v>551</v>
      </c>
    </row>
    <row r="2060" spans="6:8" x14ac:dyDescent="0.3">
      <c r="F2060" t="s">
        <v>8219</v>
      </c>
      <c r="G2060" t="s">
        <v>2057</v>
      </c>
      <c r="H2060">
        <v>554</v>
      </c>
    </row>
    <row r="2061" spans="6:8" x14ac:dyDescent="0.3">
      <c r="F2061" t="s">
        <v>8219</v>
      </c>
      <c r="G2061" t="s">
        <v>333</v>
      </c>
      <c r="H2061">
        <v>555</v>
      </c>
    </row>
    <row r="2062" spans="6:8" x14ac:dyDescent="0.3">
      <c r="F2062" t="s">
        <v>8219</v>
      </c>
      <c r="G2062" t="s">
        <v>1516</v>
      </c>
      <c r="H2062">
        <v>555</v>
      </c>
    </row>
    <row r="2063" spans="6:8" x14ac:dyDescent="0.3">
      <c r="F2063" t="s">
        <v>8219</v>
      </c>
      <c r="G2063" t="s">
        <v>3014</v>
      </c>
      <c r="H2063">
        <v>557</v>
      </c>
    </row>
    <row r="2064" spans="6:8" x14ac:dyDescent="0.3">
      <c r="F2064" t="s">
        <v>8219</v>
      </c>
      <c r="G2064" t="s">
        <v>3556</v>
      </c>
      <c r="H2064">
        <v>558</v>
      </c>
    </row>
    <row r="2065" spans="6:8" x14ac:dyDescent="0.3">
      <c r="F2065" t="s">
        <v>8219</v>
      </c>
      <c r="G2065" t="s">
        <v>258</v>
      </c>
      <c r="H2065">
        <v>560</v>
      </c>
    </row>
    <row r="2066" spans="6:8" x14ac:dyDescent="0.3">
      <c r="F2066" t="s">
        <v>8219</v>
      </c>
      <c r="G2066" t="s">
        <v>388</v>
      </c>
      <c r="H2066">
        <v>562</v>
      </c>
    </row>
    <row r="2067" spans="6:8" x14ac:dyDescent="0.3">
      <c r="F2067" t="s">
        <v>8219</v>
      </c>
      <c r="G2067" t="s">
        <v>286</v>
      </c>
      <c r="H2067">
        <v>563</v>
      </c>
    </row>
    <row r="2068" spans="6:8" x14ac:dyDescent="0.3">
      <c r="F2068" t="s">
        <v>8219</v>
      </c>
      <c r="G2068" t="s">
        <v>2251</v>
      </c>
      <c r="H2068">
        <v>571</v>
      </c>
    </row>
    <row r="2069" spans="6:8" x14ac:dyDescent="0.3">
      <c r="F2069" t="s">
        <v>8219</v>
      </c>
      <c r="G2069" t="s">
        <v>26</v>
      </c>
      <c r="H2069">
        <v>574</v>
      </c>
    </row>
    <row r="2070" spans="6:8" x14ac:dyDescent="0.3">
      <c r="F2070" t="s">
        <v>8219</v>
      </c>
      <c r="G2070" t="s">
        <v>308</v>
      </c>
      <c r="H2070">
        <v>576</v>
      </c>
    </row>
    <row r="2071" spans="6:8" x14ac:dyDescent="0.3">
      <c r="F2071" t="s">
        <v>8219</v>
      </c>
      <c r="G2071" t="s">
        <v>2610</v>
      </c>
      <c r="H2071">
        <v>577</v>
      </c>
    </row>
    <row r="2072" spans="6:8" x14ac:dyDescent="0.3">
      <c r="F2072" t="s">
        <v>8219</v>
      </c>
      <c r="G2072" t="s">
        <v>1468</v>
      </c>
      <c r="H2072">
        <v>600</v>
      </c>
    </row>
    <row r="2073" spans="6:8" x14ac:dyDescent="0.3">
      <c r="F2073" t="s">
        <v>8219</v>
      </c>
      <c r="G2073" t="s">
        <v>2080</v>
      </c>
      <c r="H2073">
        <v>607</v>
      </c>
    </row>
    <row r="2074" spans="6:8" x14ac:dyDescent="0.3">
      <c r="F2074" t="s">
        <v>8219</v>
      </c>
      <c r="G2074" t="s">
        <v>354</v>
      </c>
      <c r="H2074">
        <v>613</v>
      </c>
    </row>
    <row r="2075" spans="6:8" x14ac:dyDescent="0.3">
      <c r="F2075" t="s">
        <v>8219</v>
      </c>
      <c r="G2075" t="s">
        <v>2309</v>
      </c>
      <c r="H2075">
        <v>614</v>
      </c>
    </row>
    <row r="2076" spans="6:8" x14ac:dyDescent="0.3">
      <c r="F2076" t="s">
        <v>8219</v>
      </c>
      <c r="G2076" t="s">
        <v>1518</v>
      </c>
      <c r="H2076">
        <v>615</v>
      </c>
    </row>
    <row r="2077" spans="6:8" x14ac:dyDescent="0.3">
      <c r="F2077" t="s">
        <v>8219</v>
      </c>
      <c r="G2077" t="s">
        <v>2055</v>
      </c>
      <c r="H2077">
        <v>621</v>
      </c>
    </row>
    <row r="2078" spans="6:8" x14ac:dyDescent="0.3">
      <c r="F2078" t="s">
        <v>8219</v>
      </c>
      <c r="G2078" t="s">
        <v>2186</v>
      </c>
      <c r="H2078">
        <v>623</v>
      </c>
    </row>
    <row r="2079" spans="6:8" x14ac:dyDescent="0.3">
      <c r="F2079" t="s">
        <v>8219</v>
      </c>
      <c r="G2079" t="s">
        <v>2031</v>
      </c>
      <c r="H2079">
        <v>625</v>
      </c>
    </row>
    <row r="2080" spans="6:8" x14ac:dyDescent="0.3">
      <c r="F2080" t="s">
        <v>8219</v>
      </c>
      <c r="G2080" t="s">
        <v>1481</v>
      </c>
      <c r="H2080">
        <v>635</v>
      </c>
    </row>
    <row r="2081" spans="6:8" x14ac:dyDescent="0.3">
      <c r="F2081" t="s">
        <v>8219</v>
      </c>
      <c r="G2081" t="s">
        <v>2036</v>
      </c>
      <c r="H2081">
        <v>644</v>
      </c>
    </row>
    <row r="2082" spans="6:8" x14ac:dyDescent="0.3">
      <c r="F2082" t="s">
        <v>8219</v>
      </c>
      <c r="G2082" t="s">
        <v>2199</v>
      </c>
      <c r="H2082">
        <v>651</v>
      </c>
    </row>
    <row r="2083" spans="6:8" x14ac:dyDescent="0.3">
      <c r="F2083" t="s">
        <v>8219</v>
      </c>
      <c r="G2083" t="s">
        <v>1958</v>
      </c>
      <c r="H2083">
        <v>660</v>
      </c>
    </row>
    <row r="2084" spans="6:8" x14ac:dyDescent="0.3">
      <c r="F2084" t="s">
        <v>8219</v>
      </c>
      <c r="G2084" t="s">
        <v>296</v>
      </c>
      <c r="H2084">
        <v>665</v>
      </c>
    </row>
    <row r="2085" spans="6:8" x14ac:dyDescent="0.3">
      <c r="F2085" t="s">
        <v>8219</v>
      </c>
      <c r="G2085" t="s">
        <v>2058</v>
      </c>
      <c r="H2085">
        <v>666</v>
      </c>
    </row>
    <row r="2086" spans="6:8" x14ac:dyDescent="0.3">
      <c r="F2086" t="s">
        <v>8219</v>
      </c>
      <c r="G2086" t="s">
        <v>1259</v>
      </c>
      <c r="H2086">
        <v>670</v>
      </c>
    </row>
    <row r="2087" spans="6:8" x14ac:dyDescent="0.3">
      <c r="F2087" t="s">
        <v>8219</v>
      </c>
      <c r="G2087" t="s">
        <v>2609</v>
      </c>
      <c r="H2087">
        <v>676</v>
      </c>
    </row>
    <row r="2088" spans="6:8" x14ac:dyDescent="0.3">
      <c r="F2088" t="s">
        <v>8219</v>
      </c>
      <c r="G2088" t="s">
        <v>2237</v>
      </c>
      <c r="H2088">
        <v>680</v>
      </c>
    </row>
    <row r="2089" spans="6:8" x14ac:dyDescent="0.3">
      <c r="F2089" t="s">
        <v>8219</v>
      </c>
      <c r="G2089" t="s">
        <v>1946</v>
      </c>
      <c r="H2089">
        <v>680</v>
      </c>
    </row>
    <row r="2090" spans="6:8" x14ac:dyDescent="0.3">
      <c r="F2090" t="s">
        <v>8219</v>
      </c>
      <c r="G2090" t="s">
        <v>1953</v>
      </c>
      <c r="H2090">
        <v>682</v>
      </c>
    </row>
    <row r="2091" spans="6:8" x14ac:dyDescent="0.3">
      <c r="F2091" t="s">
        <v>8219</v>
      </c>
      <c r="G2091" t="s">
        <v>2730</v>
      </c>
      <c r="H2091">
        <v>682</v>
      </c>
    </row>
    <row r="2092" spans="6:8" x14ac:dyDescent="0.3">
      <c r="F2092" t="s">
        <v>8219</v>
      </c>
      <c r="G2092" t="s">
        <v>259</v>
      </c>
      <c r="H2092">
        <v>688</v>
      </c>
    </row>
    <row r="2093" spans="6:8" x14ac:dyDescent="0.3">
      <c r="F2093" t="s">
        <v>8219</v>
      </c>
      <c r="G2093" t="s">
        <v>1971</v>
      </c>
      <c r="H2093">
        <v>701</v>
      </c>
    </row>
    <row r="2094" spans="6:8" x14ac:dyDescent="0.3">
      <c r="F2094" t="s">
        <v>8219</v>
      </c>
      <c r="G2094" t="s">
        <v>2727</v>
      </c>
      <c r="H2094">
        <v>707</v>
      </c>
    </row>
    <row r="2095" spans="6:8" x14ac:dyDescent="0.3">
      <c r="F2095" t="s">
        <v>8219</v>
      </c>
      <c r="G2095" t="s">
        <v>1254</v>
      </c>
      <c r="H2095">
        <v>711</v>
      </c>
    </row>
    <row r="2096" spans="6:8" x14ac:dyDescent="0.3">
      <c r="F2096" t="s">
        <v>8219</v>
      </c>
      <c r="G2096" t="s">
        <v>1195</v>
      </c>
      <c r="H2096">
        <v>714</v>
      </c>
    </row>
    <row r="2097" spans="6:8" x14ac:dyDescent="0.3">
      <c r="F2097" t="s">
        <v>8219</v>
      </c>
      <c r="G2097" t="s">
        <v>2203</v>
      </c>
      <c r="H2097">
        <v>721</v>
      </c>
    </row>
    <row r="2098" spans="6:8" x14ac:dyDescent="0.3">
      <c r="F2098" t="s">
        <v>8219</v>
      </c>
      <c r="G2098" t="s">
        <v>2026</v>
      </c>
      <c r="H2098">
        <v>729</v>
      </c>
    </row>
    <row r="2099" spans="6:8" x14ac:dyDescent="0.3">
      <c r="F2099" t="s">
        <v>8219</v>
      </c>
      <c r="G2099" t="s">
        <v>326</v>
      </c>
      <c r="H2099">
        <v>736</v>
      </c>
    </row>
    <row r="2100" spans="6:8" x14ac:dyDescent="0.3">
      <c r="F2100" t="s">
        <v>8219</v>
      </c>
      <c r="G2100" t="s">
        <v>1534</v>
      </c>
      <c r="H2100">
        <v>740</v>
      </c>
    </row>
    <row r="2101" spans="6:8" x14ac:dyDescent="0.3">
      <c r="F2101" t="s">
        <v>8219</v>
      </c>
      <c r="G2101" t="s">
        <v>2050</v>
      </c>
      <c r="H2101">
        <v>742</v>
      </c>
    </row>
    <row r="2102" spans="6:8" x14ac:dyDescent="0.3">
      <c r="F2102" t="s">
        <v>8219</v>
      </c>
      <c r="G2102" t="s">
        <v>285</v>
      </c>
      <c r="H2102">
        <v>760</v>
      </c>
    </row>
    <row r="2103" spans="6:8" x14ac:dyDescent="0.3">
      <c r="F2103" t="s">
        <v>8219</v>
      </c>
      <c r="G2103" t="s">
        <v>1980</v>
      </c>
      <c r="H2103">
        <v>813</v>
      </c>
    </row>
    <row r="2104" spans="6:8" x14ac:dyDescent="0.3">
      <c r="F2104" t="s">
        <v>8219</v>
      </c>
      <c r="G2104" t="s">
        <v>1978</v>
      </c>
      <c r="H2104">
        <v>821</v>
      </c>
    </row>
    <row r="2105" spans="6:8" x14ac:dyDescent="0.3">
      <c r="F2105" t="s">
        <v>8219</v>
      </c>
      <c r="G2105" t="s">
        <v>14</v>
      </c>
      <c r="H2105">
        <v>827</v>
      </c>
    </row>
    <row r="2106" spans="6:8" x14ac:dyDescent="0.3">
      <c r="F2106" t="s">
        <v>8219</v>
      </c>
      <c r="G2106" t="s">
        <v>1952</v>
      </c>
      <c r="H2106">
        <v>834</v>
      </c>
    </row>
    <row r="2107" spans="6:8" x14ac:dyDescent="0.3">
      <c r="F2107" t="s">
        <v>8219</v>
      </c>
      <c r="G2107" t="s">
        <v>2037</v>
      </c>
      <c r="H2107">
        <v>848</v>
      </c>
    </row>
    <row r="2108" spans="6:8" x14ac:dyDescent="0.3">
      <c r="F2108" t="s">
        <v>8219</v>
      </c>
      <c r="G2108" t="s">
        <v>2179</v>
      </c>
      <c r="H2108">
        <v>859</v>
      </c>
    </row>
    <row r="2109" spans="6:8" x14ac:dyDescent="0.3">
      <c r="F2109" t="s">
        <v>8219</v>
      </c>
      <c r="G2109" t="s">
        <v>1531</v>
      </c>
      <c r="H2109">
        <v>874</v>
      </c>
    </row>
    <row r="2110" spans="6:8" x14ac:dyDescent="0.3">
      <c r="F2110" t="s">
        <v>8219</v>
      </c>
      <c r="G2110" t="s">
        <v>2195</v>
      </c>
      <c r="H2110">
        <v>878</v>
      </c>
    </row>
    <row r="2111" spans="6:8" x14ac:dyDescent="0.3">
      <c r="F2111" t="s">
        <v>8219</v>
      </c>
      <c r="G2111" t="s">
        <v>1502</v>
      </c>
      <c r="H2111">
        <v>885</v>
      </c>
    </row>
    <row r="2112" spans="6:8" x14ac:dyDescent="0.3">
      <c r="F2112" t="s">
        <v>8219</v>
      </c>
      <c r="G2112" t="s">
        <v>2194</v>
      </c>
      <c r="H2112">
        <v>897</v>
      </c>
    </row>
    <row r="2113" spans="6:8" x14ac:dyDescent="0.3">
      <c r="F2113" t="s">
        <v>8219</v>
      </c>
      <c r="G2113" t="s">
        <v>2270</v>
      </c>
      <c r="H2113">
        <v>902</v>
      </c>
    </row>
    <row r="2114" spans="6:8" x14ac:dyDescent="0.3">
      <c r="F2114" t="s">
        <v>8219</v>
      </c>
      <c r="G2114" t="s">
        <v>1477</v>
      </c>
      <c r="H2114">
        <v>916</v>
      </c>
    </row>
    <row r="2115" spans="6:8" x14ac:dyDescent="0.3">
      <c r="F2115" t="s">
        <v>8219</v>
      </c>
      <c r="G2115" t="s">
        <v>3166</v>
      </c>
      <c r="H2115">
        <v>930</v>
      </c>
    </row>
    <row r="2116" spans="6:8" x14ac:dyDescent="0.3">
      <c r="F2116" t="s">
        <v>8219</v>
      </c>
      <c r="G2116" t="s">
        <v>260</v>
      </c>
      <c r="H2116">
        <v>942</v>
      </c>
    </row>
    <row r="2117" spans="6:8" x14ac:dyDescent="0.3">
      <c r="F2117" t="s">
        <v>8219</v>
      </c>
      <c r="G2117" t="s">
        <v>1950</v>
      </c>
      <c r="H2117">
        <v>943</v>
      </c>
    </row>
    <row r="2118" spans="6:8" x14ac:dyDescent="0.3">
      <c r="F2118" t="s">
        <v>8219</v>
      </c>
      <c r="G2118" t="s">
        <v>2273</v>
      </c>
      <c r="H2118">
        <v>944</v>
      </c>
    </row>
    <row r="2119" spans="6:8" x14ac:dyDescent="0.3">
      <c r="F2119" t="s">
        <v>8219</v>
      </c>
      <c r="G2119" t="s">
        <v>278</v>
      </c>
      <c r="H2119">
        <v>951</v>
      </c>
    </row>
    <row r="2120" spans="6:8" x14ac:dyDescent="0.3">
      <c r="F2120" t="s">
        <v>8219</v>
      </c>
      <c r="G2120" t="s">
        <v>264</v>
      </c>
      <c r="H2120">
        <v>963</v>
      </c>
    </row>
    <row r="2121" spans="6:8" x14ac:dyDescent="0.3">
      <c r="F2121" t="s">
        <v>8219</v>
      </c>
      <c r="G2121" t="s">
        <v>352</v>
      </c>
      <c r="H2121">
        <v>964</v>
      </c>
    </row>
    <row r="2122" spans="6:8" x14ac:dyDescent="0.3">
      <c r="F2122" t="s">
        <v>8219</v>
      </c>
      <c r="G2122" t="s">
        <v>2012</v>
      </c>
      <c r="H2122">
        <v>971</v>
      </c>
    </row>
    <row r="2123" spans="6:8" x14ac:dyDescent="0.3">
      <c r="F2123" t="s">
        <v>8219</v>
      </c>
      <c r="G2123" t="s">
        <v>2238</v>
      </c>
      <c r="H2123">
        <v>983</v>
      </c>
    </row>
    <row r="2124" spans="6:8" x14ac:dyDescent="0.3">
      <c r="F2124" t="s">
        <v>8219</v>
      </c>
      <c r="G2124" t="s">
        <v>2233</v>
      </c>
      <c r="H2124">
        <v>988</v>
      </c>
    </row>
    <row r="2125" spans="6:8" x14ac:dyDescent="0.3">
      <c r="F2125" t="s">
        <v>8219</v>
      </c>
      <c r="G2125" t="s">
        <v>655</v>
      </c>
      <c r="H2125">
        <v>1013</v>
      </c>
    </row>
    <row r="2126" spans="6:8" x14ac:dyDescent="0.3">
      <c r="F2126" t="s">
        <v>8219</v>
      </c>
      <c r="G2126" t="s">
        <v>2724</v>
      </c>
      <c r="H2126">
        <v>1019</v>
      </c>
    </row>
    <row r="2127" spans="6:8" x14ac:dyDescent="0.3">
      <c r="F2127" t="s">
        <v>8219</v>
      </c>
      <c r="G2127" t="s">
        <v>645</v>
      </c>
      <c r="H2127">
        <v>1021</v>
      </c>
    </row>
    <row r="2128" spans="6:8" x14ac:dyDescent="0.3">
      <c r="F2128" t="s">
        <v>8219</v>
      </c>
      <c r="G2128" t="s">
        <v>2708</v>
      </c>
      <c r="H2128">
        <v>1049</v>
      </c>
    </row>
    <row r="2129" spans="6:8" x14ac:dyDescent="0.3">
      <c r="F2129" t="s">
        <v>8219</v>
      </c>
      <c r="G2129" t="s">
        <v>372</v>
      </c>
      <c r="H2129">
        <v>1062</v>
      </c>
    </row>
    <row r="2130" spans="6:8" x14ac:dyDescent="0.3">
      <c r="F2130" t="s">
        <v>8219</v>
      </c>
      <c r="G2130" t="s">
        <v>1026</v>
      </c>
      <c r="H2130">
        <v>1071</v>
      </c>
    </row>
    <row r="2131" spans="6:8" x14ac:dyDescent="0.3">
      <c r="F2131" t="s">
        <v>8219</v>
      </c>
      <c r="G2131" t="s">
        <v>2710</v>
      </c>
      <c r="H2131">
        <v>1088</v>
      </c>
    </row>
    <row r="2132" spans="6:8" x14ac:dyDescent="0.3">
      <c r="F2132" t="s">
        <v>8219</v>
      </c>
      <c r="G2132" t="s">
        <v>2983</v>
      </c>
      <c r="H2132">
        <v>1095</v>
      </c>
    </row>
    <row r="2133" spans="6:8" x14ac:dyDescent="0.3">
      <c r="F2133" t="s">
        <v>8219</v>
      </c>
      <c r="G2133" t="s">
        <v>2340</v>
      </c>
      <c r="H2133">
        <v>1104</v>
      </c>
    </row>
    <row r="2134" spans="6:8" x14ac:dyDescent="0.3">
      <c r="F2134" t="s">
        <v>8219</v>
      </c>
      <c r="G2134" t="s">
        <v>654</v>
      </c>
      <c r="H2134">
        <v>1107</v>
      </c>
    </row>
    <row r="2135" spans="6:8" x14ac:dyDescent="0.3">
      <c r="F2135" t="s">
        <v>8219</v>
      </c>
      <c r="G2135" t="s">
        <v>2232</v>
      </c>
      <c r="H2135">
        <v>1113</v>
      </c>
    </row>
    <row r="2136" spans="6:8" x14ac:dyDescent="0.3">
      <c r="F2136" t="s">
        <v>8219</v>
      </c>
      <c r="G2136" t="s">
        <v>327</v>
      </c>
      <c r="H2136">
        <v>1151</v>
      </c>
    </row>
    <row r="2137" spans="6:8" x14ac:dyDescent="0.3">
      <c r="F2137" t="s">
        <v>8219</v>
      </c>
      <c r="G2137" t="s">
        <v>2226</v>
      </c>
      <c r="H2137">
        <v>1204</v>
      </c>
    </row>
    <row r="2138" spans="6:8" x14ac:dyDescent="0.3">
      <c r="F2138" t="s">
        <v>8219</v>
      </c>
      <c r="G2138" t="s">
        <v>2311</v>
      </c>
      <c r="H2138">
        <v>1224</v>
      </c>
    </row>
    <row r="2139" spans="6:8" x14ac:dyDescent="0.3">
      <c r="F2139" t="s">
        <v>8219</v>
      </c>
      <c r="G2139" t="s">
        <v>2620</v>
      </c>
      <c r="H2139">
        <v>1251</v>
      </c>
    </row>
    <row r="2140" spans="6:8" x14ac:dyDescent="0.3">
      <c r="F2140" t="s">
        <v>8219</v>
      </c>
      <c r="G2140" t="s">
        <v>3034</v>
      </c>
      <c r="H2140">
        <v>1260</v>
      </c>
    </row>
    <row r="2141" spans="6:8" x14ac:dyDescent="0.3">
      <c r="F2141" t="s">
        <v>8219</v>
      </c>
      <c r="G2141" t="s">
        <v>1965</v>
      </c>
      <c r="H2141">
        <v>1281</v>
      </c>
    </row>
    <row r="2142" spans="6:8" x14ac:dyDescent="0.3">
      <c r="F2142" t="s">
        <v>8219</v>
      </c>
      <c r="G2142" t="s">
        <v>2272</v>
      </c>
      <c r="H2142">
        <v>1328</v>
      </c>
    </row>
    <row r="2143" spans="6:8" x14ac:dyDescent="0.3">
      <c r="F2143" t="s">
        <v>8219</v>
      </c>
      <c r="G2143" t="s">
        <v>1959</v>
      </c>
      <c r="H2143">
        <v>1356</v>
      </c>
    </row>
    <row r="2144" spans="6:8" x14ac:dyDescent="0.3">
      <c r="F2144" t="s">
        <v>8219</v>
      </c>
      <c r="G2144" t="s">
        <v>2061</v>
      </c>
      <c r="H2144">
        <v>1364</v>
      </c>
    </row>
    <row r="2145" spans="6:8" x14ac:dyDescent="0.3">
      <c r="F2145" t="s">
        <v>8219</v>
      </c>
      <c r="G2145" t="s">
        <v>2049</v>
      </c>
      <c r="H2145">
        <v>1373</v>
      </c>
    </row>
    <row r="2146" spans="6:8" x14ac:dyDescent="0.3">
      <c r="F2146" t="s">
        <v>8219</v>
      </c>
      <c r="G2146" t="s">
        <v>2003</v>
      </c>
      <c r="H2146">
        <v>1375</v>
      </c>
    </row>
    <row r="2147" spans="6:8" x14ac:dyDescent="0.3">
      <c r="F2147" t="s">
        <v>8219</v>
      </c>
      <c r="G2147" t="s">
        <v>2713</v>
      </c>
      <c r="H2147">
        <v>1420</v>
      </c>
    </row>
    <row r="2148" spans="6:8" x14ac:dyDescent="0.3">
      <c r="F2148" t="s">
        <v>8219</v>
      </c>
      <c r="G2148" t="s">
        <v>390</v>
      </c>
      <c r="H2148">
        <v>1510</v>
      </c>
    </row>
    <row r="2149" spans="6:8" x14ac:dyDescent="0.3">
      <c r="F2149" t="s">
        <v>8219</v>
      </c>
      <c r="G2149" t="s">
        <v>1967</v>
      </c>
      <c r="H2149">
        <v>1513</v>
      </c>
    </row>
    <row r="2150" spans="6:8" x14ac:dyDescent="0.3">
      <c r="F2150" t="s">
        <v>8219</v>
      </c>
      <c r="G2150" t="s">
        <v>2071</v>
      </c>
      <c r="H2150">
        <v>1530</v>
      </c>
    </row>
    <row r="2151" spans="6:8" x14ac:dyDescent="0.3">
      <c r="F2151" t="s">
        <v>8219</v>
      </c>
      <c r="G2151" t="s">
        <v>2066</v>
      </c>
      <c r="H2151">
        <v>1556</v>
      </c>
    </row>
    <row r="2152" spans="6:8" x14ac:dyDescent="0.3">
      <c r="F2152" t="s">
        <v>8219</v>
      </c>
      <c r="G2152" t="s">
        <v>270</v>
      </c>
      <c r="H2152">
        <v>1596</v>
      </c>
    </row>
    <row r="2153" spans="6:8" x14ac:dyDescent="0.3">
      <c r="F2153" t="s">
        <v>8219</v>
      </c>
      <c r="G2153" t="s">
        <v>1962</v>
      </c>
      <c r="H2153">
        <v>1633</v>
      </c>
    </row>
    <row r="2154" spans="6:8" x14ac:dyDescent="0.3">
      <c r="F2154" t="s">
        <v>8219</v>
      </c>
      <c r="G2154" t="s">
        <v>2002</v>
      </c>
      <c r="H2154">
        <v>1637</v>
      </c>
    </row>
    <row r="2155" spans="6:8" x14ac:dyDescent="0.3">
      <c r="F2155" t="s">
        <v>8219</v>
      </c>
      <c r="G2155" t="s">
        <v>2271</v>
      </c>
      <c r="H2155">
        <v>1670</v>
      </c>
    </row>
    <row r="2156" spans="6:8" x14ac:dyDescent="0.3">
      <c r="F2156" t="s">
        <v>8219</v>
      </c>
      <c r="G2156" t="s">
        <v>2011</v>
      </c>
      <c r="H2156">
        <v>1737</v>
      </c>
    </row>
    <row r="2157" spans="6:8" x14ac:dyDescent="0.3">
      <c r="F2157" t="s">
        <v>8219</v>
      </c>
      <c r="G2157" t="s">
        <v>2605</v>
      </c>
      <c r="H2157">
        <v>1762</v>
      </c>
    </row>
    <row r="2158" spans="6:8" x14ac:dyDescent="0.3">
      <c r="F2158" t="s">
        <v>8219</v>
      </c>
      <c r="G2158" t="s">
        <v>2020</v>
      </c>
      <c r="H2158">
        <v>1780</v>
      </c>
    </row>
    <row r="2159" spans="6:8" x14ac:dyDescent="0.3">
      <c r="F2159" t="s">
        <v>8219</v>
      </c>
      <c r="G2159" t="s">
        <v>1945</v>
      </c>
      <c r="H2159">
        <v>1789</v>
      </c>
    </row>
    <row r="2160" spans="6:8" x14ac:dyDescent="0.3">
      <c r="F2160" t="s">
        <v>8219</v>
      </c>
      <c r="G2160" t="s">
        <v>1951</v>
      </c>
      <c r="H2160">
        <v>1876</v>
      </c>
    </row>
    <row r="2161" spans="6:8" x14ac:dyDescent="0.3">
      <c r="F2161" t="s">
        <v>8219</v>
      </c>
      <c r="G2161" t="s">
        <v>1970</v>
      </c>
      <c r="H2161">
        <v>1887</v>
      </c>
    </row>
    <row r="2162" spans="6:8" x14ac:dyDescent="0.3">
      <c r="F2162" t="s">
        <v>8219</v>
      </c>
      <c r="G2162" t="s">
        <v>1981</v>
      </c>
      <c r="H2162">
        <v>1945</v>
      </c>
    </row>
    <row r="2163" spans="6:8" x14ac:dyDescent="0.3">
      <c r="F2163" t="s">
        <v>8219</v>
      </c>
      <c r="G2163" t="s">
        <v>2246</v>
      </c>
      <c r="H2163">
        <v>1980</v>
      </c>
    </row>
    <row r="2164" spans="6:8" x14ac:dyDescent="0.3">
      <c r="F2164" t="s">
        <v>8219</v>
      </c>
      <c r="G2164" t="s">
        <v>2244</v>
      </c>
      <c r="H2164">
        <v>2035</v>
      </c>
    </row>
    <row r="2165" spans="6:8" x14ac:dyDescent="0.3">
      <c r="F2165" t="s">
        <v>8219</v>
      </c>
      <c r="G2165" t="s">
        <v>1974</v>
      </c>
      <c r="H2165">
        <v>2051</v>
      </c>
    </row>
    <row r="2166" spans="6:8" x14ac:dyDescent="0.3">
      <c r="F2166" t="s">
        <v>8219</v>
      </c>
      <c r="G2166" t="s">
        <v>281</v>
      </c>
      <c r="H2166">
        <v>2139</v>
      </c>
    </row>
    <row r="2167" spans="6:8" x14ac:dyDescent="0.3">
      <c r="F2167" t="s">
        <v>8219</v>
      </c>
      <c r="G2167" t="s">
        <v>2337</v>
      </c>
      <c r="H2167">
        <v>2165</v>
      </c>
    </row>
    <row r="2168" spans="6:8" x14ac:dyDescent="0.3">
      <c r="F2168" t="s">
        <v>8219</v>
      </c>
      <c r="G2168" t="s">
        <v>643</v>
      </c>
      <c r="H2168">
        <v>2174</v>
      </c>
    </row>
    <row r="2169" spans="6:8" x14ac:dyDescent="0.3">
      <c r="F2169" t="s">
        <v>8219</v>
      </c>
      <c r="G2169" t="s">
        <v>299</v>
      </c>
      <c r="H2169">
        <v>2436</v>
      </c>
    </row>
    <row r="2170" spans="6:8" x14ac:dyDescent="0.3">
      <c r="F2170" t="s">
        <v>8219</v>
      </c>
      <c r="G2170" t="s">
        <v>1944</v>
      </c>
      <c r="H2170">
        <v>2478</v>
      </c>
    </row>
    <row r="2171" spans="6:8" x14ac:dyDescent="0.3">
      <c r="F2171" t="s">
        <v>8219</v>
      </c>
      <c r="G2171" t="s">
        <v>2243</v>
      </c>
      <c r="H2171">
        <v>2525</v>
      </c>
    </row>
    <row r="2172" spans="6:8" x14ac:dyDescent="0.3">
      <c r="F2172" t="s">
        <v>8219</v>
      </c>
      <c r="G2172" t="s">
        <v>1466</v>
      </c>
      <c r="H2172">
        <v>2602</v>
      </c>
    </row>
    <row r="2173" spans="6:8" x14ac:dyDescent="0.3">
      <c r="F2173" t="s">
        <v>8219</v>
      </c>
      <c r="G2173" t="s">
        <v>2193</v>
      </c>
      <c r="H2173">
        <v>3238</v>
      </c>
    </row>
    <row r="2174" spans="6:8" x14ac:dyDescent="0.3">
      <c r="F2174" t="s">
        <v>8219</v>
      </c>
      <c r="G2174" t="s">
        <v>2328</v>
      </c>
      <c r="H2174">
        <v>3355</v>
      </c>
    </row>
    <row r="2175" spans="6:8" x14ac:dyDescent="0.3">
      <c r="F2175" t="s">
        <v>8219</v>
      </c>
      <c r="G2175" t="s">
        <v>2624</v>
      </c>
      <c r="H2175">
        <v>3468</v>
      </c>
    </row>
    <row r="2176" spans="6:8" x14ac:dyDescent="0.3">
      <c r="F2176" t="s">
        <v>8219</v>
      </c>
      <c r="G2176" t="s">
        <v>2188</v>
      </c>
      <c r="H2176">
        <v>3562</v>
      </c>
    </row>
    <row r="2177" spans="6:8" x14ac:dyDescent="0.3">
      <c r="F2177" t="s">
        <v>8219</v>
      </c>
      <c r="G2177" t="s">
        <v>2611</v>
      </c>
      <c r="H2177">
        <v>3663</v>
      </c>
    </row>
    <row r="2178" spans="6:8" x14ac:dyDescent="0.3">
      <c r="F2178" t="s">
        <v>8219</v>
      </c>
      <c r="G2178" t="s">
        <v>1972</v>
      </c>
      <c r="H2178">
        <v>3863</v>
      </c>
    </row>
    <row r="2179" spans="6:8" x14ac:dyDescent="0.3">
      <c r="F2179" t="s">
        <v>8219</v>
      </c>
      <c r="G2179" t="s">
        <v>1949</v>
      </c>
      <c r="H2179">
        <v>4245</v>
      </c>
    </row>
    <row r="2180" spans="6:8" x14ac:dyDescent="0.3">
      <c r="F2180" t="s">
        <v>8219</v>
      </c>
      <c r="G2180" t="s">
        <v>2198</v>
      </c>
      <c r="H2180">
        <v>4330</v>
      </c>
    </row>
    <row r="2181" spans="6:8" x14ac:dyDescent="0.3">
      <c r="F2181" t="s">
        <v>8219</v>
      </c>
      <c r="G2181" t="s">
        <v>2014</v>
      </c>
      <c r="H2181">
        <v>4562</v>
      </c>
    </row>
    <row r="2182" spans="6:8" x14ac:dyDescent="0.3">
      <c r="F2182" t="s">
        <v>8219</v>
      </c>
      <c r="G2182" t="s">
        <v>1942</v>
      </c>
      <c r="H2182">
        <v>4883</v>
      </c>
    </row>
    <row r="2183" spans="6:8" x14ac:dyDescent="0.3">
      <c r="F2183" t="s">
        <v>8219</v>
      </c>
      <c r="G2183" t="s">
        <v>2065</v>
      </c>
      <c r="H2183">
        <v>5812</v>
      </c>
    </row>
    <row r="2184" spans="6:8" x14ac:dyDescent="0.3">
      <c r="F2184" t="s">
        <v>8219</v>
      </c>
      <c r="G2184" t="s">
        <v>2076</v>
      </c>
      <c r="H2184">
        <v>8200</v>
      </c>
    </row>
    <row r="2185" spans="6:8" x14ac:dyDescent="0.3">
      <c r="F2185" t="s">
        <v>8219</v>
      </c>
      <c r="G2185" t="s">
        <v>2077</v>
      </c>
      <c r="H2185">
        <v>8359</v>
      </c>
    </row>
    <row r="2186" spans="6:8" x14ac:dyDescent="0.3">
      <c r="F2186" t="s">
        <v>8219</v>
      </c>
      <c r="G2186" t="s">
        <v>1479</v>
      </c>
      <c r="H2186">
        <v>20242</v>
      </c>
    </row>
    <row r="2187" spans="6:8" x14ac:dyDescent="0.3">
      <c r="F2187" t="s">
        <v>8219</v>
      </c>
      <c r="G2187" t="s">
        <v>2015</v>
      </c>
      <c r="H2187">
        <v>26457</v>
      </c>
    </row>
  </sheetData>
  <sortState xmlns:xlrd2="http://schemas.microsoft.com/office/spreadsheetml/2017/richdata2" ref="F3:H2187">
    <sortCondition ref="H3:H2187"/>
  </sortState>
  <mergeCells count="2">
    <mergeCell ref="Q14:U21"/>
    <mergeCell ref="Q12:U13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Pivot1</vt:lpstr>
      <vt:lpstr>Pivot2</vt:lpstr>
      <vt:lpstr>Pivot3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mcanady</cp:lastModifiedBy>
  <dcterms:created xsi:type="dcterms:W3CDTF">2017-04-20T15:17:24Z</dcterms:created>
  <dcterms:modified xsi:type="dcterms:W3CDTF">2021-03-20T01:27:49Z</dcterms:modified>
</cp:coreProperties>
</file>