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mcand\Documents\2024\"/>
    </mc:Choice>
  </mc:AlternateContent>
  <xr:revisionPtr revIDLastSave="0" documentId="13_ncr:1_{87AB17AB-92DF-4BF8-B72A-1B8CFFFF7D0C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IS" sheetId="1" r:id="rId1"/>
    <sheet name="IIS" sheetId="2" r:id="rId2"/>
    <sheet name="IIIS" sheetId="3" r:id="rId3"/>
    <sheet name="IVS" sheetId="4" r:id="rId4"/>
    <sheet name="VS" sheetId="5" r:id="rId5"/>
    <sheet name="VIS" sheetId="6" r:id="rId6"/>
    <sheet name="VIIS" sheetId="7" r:id="rId7"/>
    <sheet name="VIIIS" sheetId="8" r:id="rId8"/>
    <sheet name="IXS" sheetId="9" r:id="rId9"/>
    <sheet name="XS" sheetId="10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O60" i="10"/>
  <c r="J60" i="10"/>
  <c r="J63" i="10"/>
  <c r="E60" i="10"/>
  <c r="E63" i="10"/>
  <c r="M59" i="10"/>
  <c r="H59" i="10"/>
  <c r="C59" i="10"/>
  <c r="O40" i="10"/>
  <c r="O43" i="10"/>
  <c r="J40" i="10"/>
  <c r="J43" i="10"/>
  <c r="E40" i="10"/>
  <c r="E43" i="10"/>
  <c r="M39" i="10"/>
  <c r="H39" i="10"/>
  <c r="C39" i="10"/>
  <c r="O23" i="10"/>
  <c r="O20" i="10"/>
  <c r="J20" i="10"/>
  <c r="J23" i="10"/>
  <c r="E20" i="10"/>
  <c r="M19" i="10"/>
  <c r="H19" i="10"/>
  <c r="C19" i="10"/>
  <c r="G11" i="10"/>
  <c r="I10" i="10"/>
  <c r="J10" i="10"/>
  <c r="G10" i="10"/>
  <c r="I9" i="10"/>
  <c r="J9" i="10"/>
  <c r="G9" i="10"/>
  <c r="G8" i="10"/>
  <c r="I7" i="10"/>
  <c r="J7" i="10"/>
  <c r="G7" i="10"/>
  <c r="G6" i="10"/>
  <c r="I5" i="10"/>
  <c r="J5" i="10"/>
  <c r="G5" i="10"/>
  <c r="G4" i="10"/>
  <c r="G3" i="10"/>
  <c r="B2" i="10"/>
  <c r="O60" i="9"/>
  <c r="O63" i="9"/>
  <c r="J60" i="9"/>
  <c r="E60" i="9"/>
  <c r="E63" i="9"/>
  <c r="M59" i="9"/>
  <c r="H59" i="9"/>
  <c r="C59" i="9"/>
  <c r="O40" i="9"/>
  <c r="O43" i="9"/>
  <c r="J40" i="9"/>
  <c r="J43" i="9"/>
  <c r="E40" i="9"/>
  <c r="E43" i="9"/>
  <c r="M39" i="9"/>
  <c r="H39" i="9"/>
  <c r="C39" i="9"/>
  <c r="J23" i="9"/>
  <c r="O20" i="9"/>
  <c r="O23" i="9"/>
  <c r="J20" i="9"/>
  <c r="E20" i="9"/>
  <c r="E23" i="9"/>
  <c r="M19" i="9"/>
  <c r="H19" i="9"/>
  <c r="C19" i="9"/>
  <c r="I11" i="9"/>
  <c r="J11" i="9"/>
  <c r="G11" i="9"/>
  <c r="G10" i="9"/>
  <c r="I9" i="9"/>
  <c r="J9" i="9"/>
  <c r="G9" i="9"/>
  <c r="G8" i="9"/>
  <c r="G7" i="9"/>
  <c r="G6" i="9"/>
  <c r="J5" i="9"/>
  <c r="I5" i="9"/>
  <c r="G5" i="9"/>
  <c r="I4" i="9"/>
  <c r="J4" i="9"/>
  <c r="G4" i="9"/>
  <c r="G3" i="9"/>
  <c r="B2" i="9"/>
  <c r="O63" i="8"/>
  <c r="O60" i="8"/>
  <c r="J60" i="8"/>
  <c r="J63" i="8"/>
  <c r="E60" i="8"/>
  <c r="M59" i="8"/>
  <c r="H59" i="8"/>
  <c r="C59" i="8"/>
  <c r="O40" i="8"/>
  <c r="O43" i="8"/>
  <c r="J40" i="8"/>
  <c r="E40" i="8"/>
  <c r="E43" i="8"/>
  <c r="M39" i="8"/>
  <c r="H39" i="8"/>
  <c r="C39" i="8"/>
  <c r="O20" i="8"/>
  <c r="O23" i="8"/>
  <c r="J20" i="8"/>
  <c r="J23" i="8"/>
  <c r="E20" i="8"/>
  <c r="E23" i="8"/>
  <c r="M19" i="8"/>
  <c r="H19" i="8"/>
  <c r="C19" i="8"/>
  <c r="I11" i="8"/>
  <c r="J11" i="8"/>
  <c r="G11" i="8"/>
  <c r="I10" i="8"/>
  <c r="J10" i="8"/>
  <c r="G10" i="8"/>
  <c r="G9" i="8"/>
  <c r="I8" i="8"/>
  <c r="J8" i="8"/>
  <c r="G8" i="8"/>
  <c r="G7" i="8"/>
  <c r="J6" i="8"/>
  <c r="I6" i="8"/>
  <c r="G6" i="8"/>
  <c r="I5" i="8"/>
  <c r="J5" i="8"/>
  <c r="G5" i="8"/>
  <c r="I4" i="8"/>
  <c r="J4" i="8"/>
  <c r="G4" i="8"/>
  <c r="G3" i="8"/>
  <c r="B2" i="8"/>
  <c r="O60" i="7"/>
  <c r="O63" i="7"/>
  <c r="J60" i="7"/>
  <c r="I10" i="7"/>
  <c r="J10" i="7"/>
  <c r="E60" i="7"/>
  <c r="E63" i="7"/>
  <c r="M59" i="7"/>
  <c r="H59" i="7"/>
  <c r="C59" i="7"/>
  <c r="O43" i="7"/>
  <c r="O40" i="7"/>
  <c r="J40" i="7"/>
  <c r="J43" i="7"/>
  <c r="E40" i="7"/>
  <c r="M39" i="7"/>
  <c r="H39" i="7"/>
  <c r="C39" i="7"/>
  <c r="O23" i="7"/>
  <c r="O20" i="7"/>
  <c r="I5" i="7"/>
  <c r="J5" i="7"/>
  <c r="J20" i="7"/>
  <c r="E20" i="7"/>
  <c r="E23" i="7"/>
  <c r="M19" i="7"/>
  <c r="H19" i="7"/>
  <c r="C19" i="7"/>
  <c r="I11" i="7"/>
  <c r="J11" i="7"/>
  <c r="G11" i="7"/>
  <c r="G10" i="7"/>
  <c r="G9" i="7"/>
  <c r="I8" i="7"/>
  <c r="J8" i="7"/>
  <c r="G8" i="7"/>
  <c r="I7" i="7"/>
  <c r="J7" i="7"/>
  <c r="G7" i="7"/>
  <c r="G6" i="7"/>
  <c r="G5" i="7"/>
  <c r="G4" i="7"/>
  <c r="G3" i="7"/>
  <c r="B2" i="7"/>
  <c r="O60" i="6"/>
  <c r="J60" i="6"/>
  <c r="J63" i="6"/>
  <c r="E60" i="6"/>
  <c r="E63" i="6"/>
  <c r="M59" i="6"/>
  <c r="H59" i="6"/>
  <c r="C59" i="6"/>
  <c r="J43" i="6"/>
  <c r="O40" i="6"/>
  <c r="O43" i="6"/>
  <c r="J40" i="6"/>
  <c r="E40" i="6"/>
  <c r="E43" i="6"/>
  <c r="M39" i="6"/>
  <c r="H39" i="6"/>
  <c r="C39" i="6"/>
  <c r="O20" i="6"/>
  <c r="O23" i="6"/>
  <c r="J20" i="6"/>
  <c r="I4" i="6"/>
  <c r="J4" i="6"/>
  <c r="E20" i="6"/>
  <c r="M19" i="6"/>
  <c r="H19" i="6"/>
  <c r="C19" i="6"/>
  <c r="G11" i="6"/>
  <c r="I10" i="6"/>
  <c r="J10" i="6"/>
  <c r="G10" i="6"/>
  <c r="G9" i="6"/>
  <c r="I8" i="6"/>
  <c r="J8" i="6"/>
  <c r="G8" i="6"/>
  <c r="I7" i="6"/>
  <c r="J7" i="6"/>
  <c r="G7" i="6"/>
  <c r="J6" i="6"/>
  <c r="I6" i="6"/>
  <c r="G6" i="6"/>
  <c r="G5" i="6"/>
  <c r="G4" i="6"/>
  <c r="G3" i="6"/>
  <c r="B2" i="6"/>
  <c r="O60" i="5"/>
  <c r="O63" i="5"/>
  <c r="J60" i="5"/>
  <c r="E60" i="5"/>
  <c r="E63" i="5"/>
  <c r="M59" i="5"/>
  <c r="H59" i="5"/>
  <c r="C59" i="5"/>
  <c r="O40" i="5"/>
  <c r="O43" i="5"/>
  <c r="J40" i="5"/>
  <c r="J43" i="5" s="1"/>
  <c r="E40" i="5"/>
  <c r="I6" i="5" s="1"/>
  <c r="J6" i="5" s="1"/>
  <c r="M39" i="5"/>
  <c r="H39" i="5"/>
  <c r="C39" i="5"/>
  <c r="O20" i="5"/>
  <c r="O23" i="5" s="1"/>
  <c r="J20" i="5"/>
  <c r="J23" i="5" s="1"/>
  <c r="E20" i="5"/>
  <c r="E23" i="5" s="1"/>
  <c r="M19" i="5"/>
  <c r="H19" i="5"/>
  <c r="C19" i="5"/>
  <c r="I11" i="5"/>
  <c r="J11" i="5"/>
  <c r="G11" i="5"/>
  <c r="G10" i="5"/>
  <c r="G9" i="5"/>
  <c r="I8" i="5"/>
  <c r="J8" i="5"/>
  <c r="G8" i="5"/>
  <c r="G7" i="5"/>
  <c r="G6" i="5"/>
  <c r="G5" i="5"/>
  <c r="G4" i="5"/>
  <c r="G3" i="5"/>
  <c r="B2" i="5"/>
  <c r="O63" i="4"/>
  <c r="O60" i="4"/>
  <c r="J60" i="4"/>
  <c r="J63" i="4"/>
  <c r="E60" i="4"/>
  <c r="M59" i="4"/>
  <c r="H59" i="4"/>
  <c r="C59" i="4"/>
  <c r="O40" i="4"/>
  <c r="O43" i="4" s="1"/>
  <c r="J40" i="4"/>
  <c r="J43" i="4" s="1"/>
  <c r="E40" i="4"/>
  <c r="E43" i="4" s="1"/>
  <c r="M39" i="4"/>
  <c r="H39" i="4"/>
  <c r="C39" i="4"/>
  <c r="O20" i="4"/>
  <c r="I5" i="4" s="1"/>
  <c r="J5" i="4" s="1"/>
  <c r="J20" i="4"/>
  <c r="I4" i="4" s="1"/>
  <c r="J4" i="4" s="1"/>
  <c r="E20" i="4"/>
  <c r="E23" i="4" s="1"/>
  <c r="M19" i="4"/>
  <c r="H19" i="4"/>
  <c r="C19" i="4"/>
  <c r="I11" i="4"/>
  <c r="J11" i="4"/>
  <c r="G11" i="4"/>
  <c r="G10" i="4"/>
  <c r="G9" i="4"/>
  <c r="G8" i="4"/>
  <c r="G7" i="4"/>
  <c r="G6" i="4"/>
  <c r="G5" i="4"/>
  <c r="G4" i="4"/>
  <c r="G3" i="4"/>
  <c r="B2" i="4"/>
  <c r="O60" i="3"/>
  <c r="O63" i="3"/>
  <c r="J60" i="3"/>
  <c r="J63" i="3" s="1"/>
  <c r="E60" i="3"/>
  <c r="E63" i="3"/>
  <c r="M59" i="3"/>
  <c r="H59" i="3"/>
  <c r="C59" i="3"/>
  <c r="O40" i="3"/>
  <c r="O43" i="3" s="1"/>
  <c r="J40" i="3"/>
  <c r="J43" i="3" s="1"/>
  <c r="E40" i="3"/>
  <c r="I6" i="3" s="1"/>
  <c r="J6" i="3" s="1"/>
  <c r="M39" i="3"/>
  <c r="H39" i="3"/>
  <c r="C39" i="3"/>
  <c r="O20" i="3"/>
  <c r="I5" i="3" s="1"/>
  <c r="J5" i="3" s="1"/>
  <c r="J20" i="3"/>
  <c r="I4" i="3" s="1"/>
  <c r="J4" i="3" s="1"/>
  <c r="E20" i="3"/>
  <c r="E23" i="3" s="1"/>
  <c r="M19" i="3"/>
  <c r="H19" i="3"/>
  <c r="C19" i="3"/>
  <c r="I11" i="3"/>
  <c r="J11" i="3"/>
  <c r="G11" i="3"/>
  <c r="G10" i="3"/>
  <c r="G9" i="3"/>
  <c r="G8" i="3"/>
  <c r="G7" i="3"/>
  <c r="G6" i="3"/>
  <c r="G5" i="3"/>
  <c r="G4" i="3"/>
  <c r="G3" i="3"/>
  <c r="B2" i="3"/>
  <c r="O60" i="2"/>
  <c r="O63" i="2" s="1"/>
  <c r="J60" i="2"/>
  <c r="J63" i="2"/>
  <c r="E60" i="2"/>
  <c r="E63" i="2" s="1"/>
  <c r="M59" i="2"/>
  <c r="H59" i="2"/>
  <c r="C59" i="2"/>
  <c r="O40" i="2"/>
  <c r="O43" i="2" s="1"/>
  <c r="J40" i="2"/>
  <c r="J43" i="2" s="1"/>
  <c r="E40" i="2"/>
  <c r="E43" i="2" s="1"/>
  <c r="M39" i="2"/>
  <c r="H39" i="2"/>
  <c r="C39" i="2"/>
  <c r="O20" i="2"/>
  <c r="I5" i="2" s="1"/>
  <c r="J5" i="2" s="1"/>
  <c r="J20" i="2"/>
  <c r="J23" i="2" s="1"/>
  <c r="E20" i="2"/>
  <c r="I3" i="2" s="1"/>
  <c r="M19" i="2"/>
  <c r="H19" i="2"/>
  <c r="C19" i="2"/>
  <c r="I11" i="2"/>
  <c r="J11" i="2"/>
  <c r="G11" i="2"/>
  <c r="I10" i="2"/>
  <c r="J10" i="2" s="1"/>
  <c r="G10" i="2"/>
  <c r="G9" i="2"/>
  <c r="G7" i="2"/>
  <c r="G6" i="2"/>
  <c r="G5" i="2"/>
  <c r="G4" i="2"/>
  <c r="G3" i="2"/>
  <c r="B2" i="2"/>
  <c r="O61" i="1"/>
  <c r="O64" i="1"/>
  <c r="J61" i="1"/>
  <c r="J64" i="1"/>
  <c r="E61" i="1"/>
  <c r="I9" i="1" s="1"/>
  <c r="J9" i="1" s="1"/>
  <c r="M60" i="1"/>
  <c r="H60" i="1"/>
  <c r="C60" i="1"/>
  <c r="O41" i="1"/>
  <c r="O44" i="1" s="1"/>
  <c r="J41" i="1"/>
  <c r="J44" i="1" s="1"/>
  <c r="E41" i="1"/>
  <c r="E44" i="1" s="1"/>
  <c r="M40" i="1"/>
  <c r="H40" i="1"/>
  <c r="C40" i="1"/>
  <c r="O21" i="1"/>
  <c r="I5" i="1" s="1"/>
  <c r="J5" i="1" s="1"/>
  <c r="J21" i="1"/>
  <c r="J24" i="1" s="1"/>
  <c r="E21" i="1"/>
  <c r="I3" i="1" s="1"/>
  <c r="J3" i="1" s="1"/>
  <c r="M20" i="1"/>
  <c r="H20" i="1"/>
  <c r="C20" i="1"/>
  <c r="G11" i="1"/>
  <c r="I10" i="1"/>
  <c r="J10" i="1"/>
  <c r="G10" i="1"/>
  <c r="G9" i="1"/>
  <c r="G8" i="1"/>
  <c r="G7" i="1"/>
  <c r="G6" i="1"/>
  <c r="G5" i="1"/>
  <c r="G4" i="1"/>
  <c r="G3" i="1"/>
  <c r="I11" i="1"/>
  <c r="J11" i="1"/>
  <c r="I10" i="4"/>
  <c r="J10" i="4"/>
  <c r="I9" i="5"/>
  <c r="J9" i="5"/>
  <c r="I5" i="6"/>
  <c r="J5" i="6"/>
  <c r="I9" i="7"/>
  <c r="J9" i="7"/>
  <c r="I3" i="8"/>
  <c r="I6" i="9"/>
  <c r="J6" i="9"/>
  <c r="I3" i="7"/>
  <c r="J3" i="7"/>
  <c r="J63" i="7"/>
  <c r="I8" i="9"/>
  <c r="J8" i="9"/>
  <c r="I9" i="6"/>
  <c r="J9" i="6"/>
  <c r="I7" i="9"/>
  <c r="J7" i="9"/>
  <c r="I4" i="10"/>
  <c r="J4" i="10"/>
  <c r="I6" i="10"/>
  <c r="J6" i="10"/>
  <c r="I8" i="10"/>
  <c r="J8" i="10"/>
  <c r="E63" i="4"/>
  <c r="I9" i="4"/>
  <c r="J9" i="4"/>
  <c r="J63" i="9"/>
  <c r="I10" i="9"/>
  <c r="J10" i="9"/>
  <c r="E23" i="10"/>
  <c r="I3" i="10"/>
  <c r="O63" i="6"/>
  <c r="I11" i="6"/>
  <c r="J11" i="6"/>
  <c r="J23" i="7"/>
  <c r="I4" i="7"/>
  <c r="J4" i="7"/>
  <c r="J43" i="8"/>
  <c r="I7" i="8"/>
  <c r="J7" i="8"/>
  <c r="I9" i="3"/>
  <c r="J9" i="3"/>
  <c r="J23" i="6"/>
  <c r="J3" i="8"/>
  <c r="I3" i="9"/>
  <c r="O63" i="10"/>
  <c r="I11" i="10"/>
  <c r="J11" i="10"/>
  <c r="J63" i="5"/>
  <c r="I10" i="5"/>
  <c r="E23" i="6"/>
  <c r="I3" i="6"/>
  <c r="E43" i="7"/>
  <c r="I6" i="7"/>
  <c r="J6" i="7"/>
  <c r="E63" i="8"/>
  <c r="I9" i="8"/>
  <c r="J9" i="8"/>
  <c r="E5" i="8"/>
  <c r="N10" i="7"/>
  <c r="N10" i="3"/>
  <c r="N10" i="8"/>
  <c r="N10" i="4"/>
  <c r="N10" i="10"/>
  <c r="N10" i="9"/>
  <c r="N10" i="6"/>
  <c r="N10" i="5"/>
  <c r="N10" i="2"/>
  <c r="N10" i="1"/>
  <c r="J3" i="10"/>
  <c r="E6" i="10"/>
  <c r="J3" i="6"/>
  <c r="E6" i="6"/>
  <c r="J3" i="9"/>
  <c r="E6" i="9"/>
  <c r="J10" i="5"/>
  <c r="E5" i="7"/>
  <c r="E6" i="8"/>
  <c r="E6" i="7"/>
  <c r="N9" i="10"/>
  <c r="N9" i="6"/>
  <c r="N9" i="7"/>
  <c r="N9" i="9"/>
  <c r="N9" i="4"/>
  <c r="N9" i="8"/>
  <c r="N9" i="5"/>
  <c r="N9" i="1"/>
  <c r="N9" i="2"/>
  <c r="N9" i="3"/>
  <c r="E5" i="6"/>
  <c r="E5" i="9"/>
  <c r="E5" i="10"/>
  <c r="N12" i="10"/>
  <c r="N12" i="6"/>
  <c r="N12" i="7"/>
  <c r="N12" i="3"/>
  <c r="N12" i="9"/>
  <c r="N12" i="5"/>
  <c r="N12" i="4"/>
  <c r="N12" i="1"/>
  <c r="N12" i="8"/>
  <c r="N12" i="2"/>
  <c r="N11" i="8"/>
  <c r="N11" i="4"/>
  <c r="N11" i="9"/>
  <c r="N11" i="5"/>
  <c r="N11" i="10"/>
  <c r="N11" i="7"/>
  <c r="N11" i="3"/>
  <c r="N11" i="2"/>
  <c r="N11" i="6"/>
  <c r="N11" i="1"/>
  <c r="N8" i="8"/>
  <c r="N8" i="4"/>
  <c r="N8" i="9"/>
  <c r="N8" i="5"/>
  <c r="N8" i="2"/>
  <c r="N8" i="3"/>
  <c r="N8" i="10"/>
  <c r="N8" i="7"/>
  <c r="N8" i="6"/>
  <c r="N8" i="1"/>
  <c r="E43" i="5" l="1"/>
  <c r="I5" i="5"/>
  <c r="J5" i="5" s="1"/>
  <c r="I7" i="5"/>
  <c r="J7" i="5" s="1"/>
  <c r="I4" i="5"/>
  <c r="J4" i="5" s="1"/>
  <c r="I3" i="5"/>
  <c r="J3" i="5" s="1"/>
  <c r="I8" i="4"/>
  <c r="J8" i="4" s="1"/>
  <c r="I6" i="4"/>
  <c r="J6" i="4" s="1"/>
  <c r="I7" i="4"/>
  <c r="J7" i="4" s="1"/>
  <c r="O23" i="4"/>
  <c r="I3" i="4"/>
  <c r="J3" i="4" s="1"/>
  <c r="J23" i="4"/>
  <c r="I10" i="3"/>
  <c r="J10" i="3" s="1"/>
  <c r="I7" i="3"/>
  <c r="J7" i="3" s="1"/>
  <c r="J23" i="3"/>
  <c r="O23" i="3"/>
  <c r="I3" i="3"/>
  <c r="J3" i="3" s="1"/>
  <c r="I8" i="3"/>
  <c r="J8" i="3" s="1"/>
  <c r="E43" i="3"/>
  <c r="I9" i="2"/>
  <c r="J9" i="2" s="1"/>
  <c r="I8" i="2"/>
  <c r="I6" i="2"/>
  <c r="J6" i="2" s="1"/>
  <c r="I7" i="2"/>
  <c r="O23" i="2"/>
  <c r="I4" i="2"/>
  <c r="J4" i="2" s="1"/>
  <c r="J3" i="2"/>
  <c r="E23" i="2"/>
  <c r="O24" i="1"/>
  <c r="I6" i="1"/>
  <c r="J6" i="1" s="1"/>
  <c r="E64" i="1"/>
  <c r="I4" i="1"/>
  <c r="J4" i="1" s="1"/>
  <c r="E24" i="1"/>
  <c r="I7" i="1"/>
  <c r="J7" i="1" s="1"/>
  <c r="I8" i="1"/>
  <c r="E6" i="5" l="1"/>
  <c r="E5" i="5"/>
  <c r="N7" i="10" s="1"/>
  <c r="E6" i="4"/>
  <c r="E5" i="4"/>
  <c r="N6" i="9" s="1"/>
  <c r="E6" i="3"/>
  <c r="E5" i="3"/>
  <c r="N5" i="9" s="1"/>
  <c r="J8" i="2"/>
  <c r="J7" i="2"/>
  <c r="J8" i="1"/>
  <c r="E6" i="1" s="1"/>
  <c r="N7" i="4" l="1"/>
  <c r="N7" i="5"/>
  <c r="N7" i="7"/>
  <c r="N7" i="2"/>
  <c r="N7" i="9"/>
  <c r="N7" i="3"/>
  <c r="N7" i="1"/>
  <c r="N7" i="8"/>
  <c r="N7" i="6"/>
  <c r="N6" i="1"/>
  <c r="N6" i="10"/>
  <c r="N6" i="8"/>
  <c r="N6" i="4"/>
  <c r="N6" i="5"/>
  <c r="N6" i="6"/>
  <c r="N6" i="3"/>
  <c r="N6" i="7"/>
  <c r="N6" i="2"/>
  <c r="N5" i="2"/>
  <c r="N5" i="10"/>
  <c r="N5" i="4"/>
  <c r="N5" i="7"/>
  <c r="N5" i="6"/>
  <c r="N5" i="8"/>
  <c r="N5" i="5"/>
  <c r="N5" i="1"/>
  <c r="N5" i="3"/>
  <c r="E6" i="2"/>
  <c r="E5" i="2"/>
  <c r="N4" i="1" s="1"/>
  <c r="E5" i="1"/>
  <c r="N4" i="7" l="1"/>
  <c r="N4" i="3"/>
  <c r="N4" i="2"/>
  <c r="N4" i="10"/>
  <c r="N4" i="9"/>
  <c r="N4" i="8"/>
  <c r="N4" i="6"/>
  <c r="N4" i="5"/>
  <c r="N4" i="4"/>
  <c r="N3" i="2"/>
  <c r="N3" i="9"/>
  <c r="N3" i="5"/>
  <c r="N3" i="4"/>
  <c r="N3" i="6"/>
  <c r="N3" i="7"/>
  <c r="N3" i="3"/>
  <c r="N3" i="8"/>
  <c r="N3" i="1"/>
  <c r="N3" i="10"/>
  <c r="O10" i="10" l="1"/>
  <c r="O10" i="5"/>
  <c r="O10" i="4"/>
  <c r="O10" i="7"/>
  <c r="O10" i="6"/>
  <c r="O10" i="9"/>
  <c r="O10" i="1"/>
  <c r="O10" i="3"/>
  <c r="O10" i="2"/>
  <c r="O10" i="8"/>
  <c r="O6" i="5"/>
  <c r="O6" i="10"/>
  <c r="O6" i="4"/>
  <c r="O6" i="2"/>
  <c r="O6" i="3"/>
  <c r="O6" i="6"/>
  <c r="O6" i="1"/>
  <c r="O6" i="9"/>
  <c r="O6" i="7"/>
  <c r="O6" i="8"/>
  <c r="O5" i="2"/>
  <c r="O5" i="10"/>
  <c r="O5" i="9"/>
  <c r="O5" i="5"/>
  <c r="O5" i="6"/>
  <c r="O5" i="7"/>
  <c r="O5" i="3"/>
  <c r="O5" i="8"/>
  <c r="O5" i="1"/>
  <c r="O5" i="4"/>
  <c r="O7" i="4"/>
  <c r="O7" i="9"/>
  <c r="O7" i="1"/>
  <c r="O7" i="8"/>
  <c r="O7" i="10"/>
  <c r="O7" i="3"/>
  <c r="O7" i="7"/>
  <c r="O7" i="6"/>
  <c r="O7" i="5"/>
  <c r="O7" i="2"/>
  <c r="O12" i="7"/>
  <c r="O12" i="9"/>
  <c r="O12" i="3"/>
  <c r="O12" i="1"/>
  <c r="O12" i="4"/>
  <c r="O12" i="5"/>
  <c r="O12" i="2"/>
  <c r="O12" i="6"/>
  <c r="O12" i="10"/>
  <c r="O12" i="8"/>
  <c r="O9" i="2"/>
  <c r="O9" i="6"/>
  <c r="O9" i="4"/>
  <c r="O9" i="1"/>
  <c r="O9" i="5"/>
  <c r="O9" i="9"/>
  <c r="O9" i="7"/>
  <c r="O9" i="3"/>
  <c r="O9" i="8"/>
  <c r="O9" i="10"/>
  <c r="O11" i="7"/>
  <c r="O11" i="6"/>
  <c r="O11" i="9"/>
  <c r="O11" i="1"/>
  <c r="O11" i="10"/>
  <c r="O11" i="2"/>
  <c r="O11" i="5"/>
  <c r="O11" i="4"/>
  <c r="O11" i="3"/>
  <c r="O11" i="8"/>
  <c r="O3" i="9"/>
  <c r="O3" i="5"/>
  <c r="O3" i="2"/>
  <c r="O3" i="6"/>
  <c r="O3" i="10"/>
  <c r="O3" i="7"/>
  <c r="O3" i="1"/>
  <c r="O3" i="4"/>
  <c r="O3" i="3"/>
  <c r="O3" i="8"/>
  <c r="O8" i="8"/>
  <c r="O8" i="2"/>
  <c r="O8" i="9"/>
  <c r="O8" i="5"/>
  <c r="O8" i="6"/>
  <c r="O8" i="4"/>
  <c r="O8" i="10"/>
  <c r="O8" i="7"/>
  <c r="O8" i="3"/>
  <c r="O8" i="1"/>
  <c r="O4" i="10"/>
  <c r="O4" i="7"/>
  <c r="O4" i="9"/>
  <c r="O4" i="2"/>
  <c r="O4" i="4"/>
  <c r="O4" i="8"/>
  <c r="O4" i="5"/>
  <c r="O4" i="3"/>
  <c r="O4" i="6"/>
  <c r="O4" i="1"/>
  <c r="E9" i="7" l="1"/>
  <c r="E8" i="7"/>
  <c r="E9" i="3"/>
  <c r="E8" i="3"/>
  <c r="E9" i="10"/>
  <c r="E8" i="10"/>
  <c r="E8" i="9"/>
  <c r="E9" i="9"/>
  <c r="E8" i="8"/>
  <c r="E9" i="8"/>
  <c r="E8" i="5"/>
  <c r="E9" i="5"/>
  <c r="E8" i="4"/>
  <c r="E9" i="4"/>
  <c r="E9" i="6"/>
  <c r="E8" i="6"/>
  <c r="E9" i="1"/>
  <c r="E8" i="1"/>
  <c r="E9" i="2"/>
  <c r="E8" i="2"/>
</calcChain>
</file>

<file path=xl/sharedStrings.xml><?xml version="1.0" encoding="utf-8"?>
<sst xmlns="http://schemas.openxmlformats.org/spreadsheetml/2006/main" count="1199" uniqueCount="186">
  <si>
    <t>-</t>
  </si>
  <si>
    <t>Resumen Cursos de Semestre</t>
  </si>
  <si>
    <t>X</t>
  </si>
  <si>
    <t>Creditos</t>
  </si>
  <si>
    <t>Resumen Semestres de Carrera</t>
  </si>
  <si>
    <t>(Carrera y Semestre)</t>
  </si>
  <si>
    <t>I Semestre</t>
  </si>
  <si>
    <t>II Semestre</t>
  </si>
  <si>
    <t>Promedio Semestral Actual:</t>
  </si>
  <si>
    <t>III Semestre</t>
  </si>
  <si>
    <t>Créditos Semestral Totales:</t>
  </si>
  <si>
    <t>IV Semestre</t>
  </si>
  <si>
    <t>V Semestre</t>
  </si>
  <si>
    <t>Promedio Carrera Actual:</t>
  </si>
  <si>
    <t>VI Smestre</t>
  </si>
  <si>
    <t>Créditos Carrera Totales:</t>
  </si>
  <si>
    <t>VII Semestre</t>
  </si>
  <si>
    <t>VIII Semestre</t>
  </si>
  <si>
    <t>Examen de Grado:</t>
  </si>
  <si>
    <t>IX Semestre</t>
  </si>
  <si>
    <t>Práctica:</t>
  </si>
  <si>
    <t>* DESCARGAR y LUEGO utilizar (no utilizar este online)
** Editar y rellenar SOLO celdas de fondo BLANCO
*** Expresar notas sin decimales (ej: 58, y no 5,8)
**** Hojas de Excel = Semestres (no editar sus nombres)
***** N.M.P.A. = nota mínima para aprobar el curso</t>
  </si>
  <si>
    <t>X Semestre</t>
  </si>
  <si>
    <t>Créditos:</t>
  </si>
  <si>
    <t>Promedio</t>
  </si>
  <si>
    <t>Evaluación</t>
  </si>
  <si>
    <t>%</t>
  </si>
  <si>
    <t>Nota</t>
  </si>
  <si>
    <t>N.M.P.A.*</t>
  </si>
  <si>
    <t>* Nota mínima necesaria para aprobar el curso</t>
  </si>
  <si>
    <t>¿tiene alguna regla especial para aprobación?</t>
  </si>
  <si>
    <t>Ramo 7</t>
  </si>
  <si>
    <t>Ramo 8</t>
  </si>
  <si>
    <t>Ramo 9</t>
  </si>
  <si>
    <t>* Editar SOLO celdas de fondo BLANCO
** Expresar notas sin decimales (ej: 58, y no 5,8)
*** Hojas = Semestres (no editar sus nombres)</t>
  </si>
  <si>
    <t>Ramo 1</t>
  </si>
  <si>
    <t>Ramo 2</t>
  </si>
  <si>
    <t>Ramo 3</t>
  </si>
  <si>
    <t>Ramo 4</t>
  </si>
  <si>
    <t>Ramo 5</t>
  </si>
  <si>
    <t>Ramo 6</t>
  </si>
  <si>
    <t xml:space="preserve">  </t>
  </si>
  <si>
    <t xml:space="preserve"> </t>
  </si>
  <si>
    <t>Ensayo</t>
  </si>
  <si>
    <t>Teoria de la Comunicacion Social</t>
  </si>
  <si>
    <t>Historia Mundial Contemporanea</t>
  </si>
  <si>
    <t>Lenguaje Visual</t>
  </si>
  <si>
    <t>Comunicaciones 1º Semestre</t>
  </si>
  <si>
    <t>Por qué nos odian</t>
  </si>
  <si>
    <t>Taller de Fuentes</t>
  </si>
  <si>
    <t>Control Bibliografico</t>
  </si>
  <si>
    <t xml:space="preserve">Control 1 </t>
  </si>
  <si>
    <t>Control 2</t>
  </si>
  <si>
    <t>Prueba 1</t>
  </si>
  <si>
    <t>Prueba 2</t>
  </si>
  <si>
    <t>Presentacion oral</t>
  </si>
  <si>
    <t>Narracion de Ficcion</t>
  </si>
  <si>
    <t>Desafíos de la Comunicación</t>
  </si>
  <si>
    <t>María Candelaria Fresno</t>
  </si>
  <si>
    <t>Presentación oral</t>
  </si>
  <si>
    <t>Presentación avance</t>
  </si>
  <si>
    <t>Presentación final</t>
  </si>
  <si>
    <t xml:space="preserve">Afiche </t>
  </si>
  <si>
    <t>Foto</t>
  </si>
  <si>
    <t>Haiku</t>
  </si>
  <si>
    <t>Comic</t>
  </si>
  <si>
    <t>Trabajo final</t>
  </si>
  <si>
    <t>Ej escritura creativa 1</t>
  </si>
  <si>
    <t>Ej escritura creativa 2</t>
  </si>
  <si>
    <t>Presentación grupal</t>
  </si>
  <si>
    <t xml:space="preserve">Ramo 6 </t>
  </si>
  <si>
    <t>Prototipo</t>
  </si>
  <si>
    <t>Trabajo 1</t>
  </si>
  <si>
    <t>Trabajo 2</t>
  </si>
  <si>
    <t>Trabajo 3</t>
  </si>
  <si>
    <t>Trabajo 4</t>
  </si>
  <si>
    <t>Exámen</t>
  </si>
  <si>
    <t>Narración de No Ficción</t>
  </si>
  <si>
    <t>Historia de la Comunicación</t>
  </si>
  <si>
    <t>Control 1</t>
  </si>
  <si>
    <t>Control 3</t>
  </si>
  <si>
    <t xml:space="preserve">Exámen </t>
  </si>
  <si>
    <t>Tecnología de la Comunicación</t>
  </si>
  <si>
    <t xml:space="preserve">Ensayo Multimedia </t>
  </si>
  <si>
    <t>Trabajo Grupal</t>
  </si>
  <si>
    <t>Trabajo de aplicación</t>
  </si>
  <si>
    <t xml:space="preserve">Test </t>
  </si>
  <si>
    <t>Semiología</t>
  </si>
  <si>
    <t>Metodología de la Investigación</t>
  </si>
  <si>
    <t>Tarea 1</t>
  </si>
  <si>
    <t xml:space="preserve">Tarea 2 </t>
  </si>
  <si>
    <t xml:space="preserve">Trabajo grupal </t>
  </si>
  <si>
    <t>Prueba escrita</t>
  </si>
  <si>
    <t>Proc. Investigación</t>
  </si>
  <si>
    <t>Eximición nota mayor o igual a 6.0</t>
  </si>
  <si>
    <t>Nota de presentación superior a 3.5. Eximición nota igual o superior a 5.5. Exámen reprobatorio.</t>
  </si>
  <si>
    <t>Exámen solo en caso de no cumplir el mínimo de asistencia.</t>
  </si>
  <si>
    <t>Test de actualidad</t>
  </si>
  <si>
    <t>Test Online</t>
  </si>
  <si>
    <t>Nota de presentación superior a 4.0. Eximición: nota igual o mayor a 5.0, nota superior a 4.0 en todas las evaluación. Asistir a ayudantías.</t>
  </si>
  <si>
    <t>Momento 1</t>
  </si>
  <si>
    <t>Momento 2</t>
  </si>
  <si>
    <t>Momento 3</t>
  </si>
  <si>
    <t>Comunicaciones 2º Semestre</t>
  </si>
  <si>
    <t>Comunicaciones 3° semestre</t>
  </si>
  <si>
    <t>Filosofía: ¿Para qué?</t>
  </si>
  <si>
    <t>Teoría de la Noticia</t>
  </si>
  <si>
    <t xml:space="preserve">Narración radial de no ficción </t>
  </si>
  <si>
    <t>Estadística</t>
  </si>
  <si>
    <t>Test de Actualidad</t>
  </si>
  <si>
    <t>Sonidos A</t>
  </si>
  <si>
    <t>Sonidos B</t>
  </si>
  <si>
    <t>Ejercicios en clase</t>
  </si>
  <si>
    <t xml:space="preserve">Entrevista </t>
  </si>
  <si>
    <t>Reportaje</t>
  </si>
  <si>
    <t xml:space="preserve">Programa final 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</si>
  <si>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</si>
  <si>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</si>
  <si>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</si>
  <si>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</si>
  <si>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</si>
  <si>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</si>
  <si>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</si>
  <si>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</si>
  <si>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</si>
  <si>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 xml:space="preserve">Prueba 1 </t>
  </si>
  <si>
    <t>Ejercicio de análisis</t>
  </si>
  <si>
    <t>Podcast</t>
  </si>
  <si>
    <t xml:space="preserve">Prueba 3 </t>
  </si>
  <si>
    <t>Examen</t>
  </si>
  <si>
    <t>I1</t>
  </si>
  <si>
    <t>I2</t>
  </si>
  <si>
    <t>I3</t>
  </si>
  <si>
    <t xml:space="preserve">Controles </t>
  </si>
  <si>
    <t>Botado</t>
  </si>
  <si>
    <t>Narración Escrita No Ficción</t>
  </si>
  <si>
    <t>Audiencias</t>
  </si>
  <si>
    <t>Teoría Democrática</t>
  </si>
  <si>
    <t>Narración Interactiva</t>
  </si>
  <si>
    <t>Laboratoria Escucha</t>
  </si>
  <si>
    <t>Proyecto</t>
  </si>
  <si>
    <t>Control de lectura</t>
  </si>
  <si>
    <t>Presentación resulta2</t>
  </si>
  <si>
    <t xml:space="preserve">Prueba 2 </t>
  </si>
  <si>
    <t>Trabajo escrito 1</t>
  </si>
  <si>
    <t>Trabajo escrito 2</t>
  </si>
  <si>
    <t>Trabajo escrito 3</t>
  </si>
  <si>
    <t>Trabajo escrito 4</t>
  </si>
  <si>
    <t xml:space="preserve">Control 2 </t>
  </si>
  <si>
    <t xml:space="preserve">Control títulos </t>
  </si>
  <si>
    <t>Prueba 3</t>
  </si>
  <si>
    <t>Act. Clases</t>
  </si>
  <si>
    <t>Periodismo 3º semestre</t>
  </si>
  <si>
    <t>Asistencia</t>
  </si>
  <si>
    <t>Bitácoras</t>
  </si>
  <si>
    <t>Trabajo en parejas</t>
  </si>
  <si>
    <t>1 (individual)</t>
  </si>
  <si>
    <t>2 (grupal)</t>
  </si>
  <si>
    <t>3 (individual)</t>
  </si>
  <si>
    <t>4 (grupal)</t>
  </si>
  <si>
    <t>5 (grupal)</t>
  </si>
  <si>
    <t>Presentación web</t>
  </si>
  <si>
    <t>Participación</t>
  </si>
  <si>
    <t>Narración escrita de no ficción</t>
  </si>
  <si>
    <t>Imaginarios para la construcción del teatro chileno</t>
  </si>
  <si>
    <t>Narración audiovisual de no ficción</t>
  </si>
  <si>
    <t>Multimedia journalism workshop</t>
  </si>
  <si>
    <t>Narración gráfica</t>
  </si>
  <si>
    <t>Entrega 1</t>
  </si>
  <si>
    <t>Entrega 2</t>
  </si>
  <si>
    <t xml:space="preserve">Entrega 3 </t>
  </si>
  <si>
    <t>Informe de lectura</t>
  </si>
  <si>
    <t>Informe teatro</t>
  </si>
  <si>
    <t>Mini tareas</t>
  </si>
  <si>
    <t>Proyecto grupal</t>
  </si>
  <si>
    <t>Toma A</t>
  </si>
  <si>
    <t>Toma B</t>
  </si>
  <si>
    <t>Ejercicios en clases</t>
  </si>
  <si>
    <t>Entrevista A</t>
  </si>
  <si>
    <t>Entrevista B</t>
  </si>
  <si>
    <t>Project 1 part A</t>
  </si>
  <si>
    <t>Project 1 part B</t>
  </si>
  <si>
    <t>Project 2 part A</t>
  </si>
  <si>
    <t>Project 2 part B</t>
  </si>
  <si>
    <t>Final presentation</t>
  </si>
  <si>
    <t>Class 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</si>
</sst>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7" x14ac:knownFonts="1">
    <font>
      <sz val="12"/>
      <color rgb="FF000000"/>
      <name val="Arial"/>
    </font>
    <font>
      <sz val="10"/>
      <color rgb="FF000000"/>
      <name val="Calibri"/>
      <family val="2"/>
    </font>
    <font>
      <sz val="1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24"/>
      <color rgb="FFFF0000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  <scheme val="major"/>
    </font>
    <font>
      <b/>
      <sz val="11"/>
      <color rgb="FF000000"/>
      <name val="Calibri"/>
      <family val="2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9DC3E6"/>
        <bgColor rgb="FF9DC3E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BDD7EE"/>
        <bgColor rgb="FFBDD7E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FFFFF"/>
      </patternFill>
    </fill>
  </fills>
  <borders count="7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5" xfId="0" applyFont="1" applyFill="1" applyBorder="1"/>
    <xf numFmtId="0" fontId="3" fillId="4" borderId="12" xfId="0" applyFont="1" applyFill="1" applyBorder="1" applyAlignment="1">
      <alignment horizontal="center"/>
    </xf>
    <xf numFmtId="1" fontId="4" fillId="6" borderId="12" xfId="0" applyNumberFormat="1" applyFont="1" applyFill="1" applyBorder="1"/>
    <xf numFmtId="0" fontId="3" fillId="6" borderId="12" xfId="0" applyFont="1" applyFill="1" applyBorder="1"/>
    <xf numFmtId="164" fontId="6" fillId="8" borderId="12" xfId="0" applyNumberFormat="1" applyFont="1" applyFill="1" applyBorder="1"/>
    <xf numFmtId="1" fontId="5" fillId="8" borderId="12" xfId="0" applyNumberFormat="1" applyFont="1" applyFill="1" applyBorder="1"/>
    <xf numFmtId="1" fontId="6" fillId="8" borderId="12" xfId="0" applyNumberFormat="1" applyFont="1" applyFill="1" applyBorder="1"/>
    <xf numFmtId="164" fontId="6" fillId="9" borderId="21" xfId="0" applyNumberFormat="1" applyFont="1" applyFill="1" applyBorder="1"/>
    <xf numFmtId="1" fontId="6" fillId="9" borderId="21" xfId="0" applyNumberFormat="1" applyFont="1" applyFill="1" applyBorder="1"/>
    <xf numFmtId="164" fontId="5" fillId="10" borderId="21" xfId="0" applyNumberFormat="1" applyFont="1" applyFill="1" applyBorder="1"/>
    <xf numFmtId="0" fontId="5" fillId="10" borderId="22" xfId="0" applyFont="1" applyFill="1" applyBorder="1"/>
    <xf numFmtId="0" fontId="5" fillId="10" borderId="23" xfId="0" applyFont="1" applyFill="1" applyBorder="1"/>
    <xf numFmtId="1" fontId="5" fillId="10" borderId="21" xfId="0" applyNumberFormat="1" applyFont="1" applyFill="1" applyBorder="1"/>
    <xf numFmtId="1" fontId="4" fillId="6" borderId="26" xfId="0" applyNumberFormat="1" applyFont="1" applyFill="1" applyBorder="1"/>
    <xf numFmtId="0" fontId="3" fillId="6" borderId="26" xfId="0" applyFont="1" applyFill="1" applyBorder="1"/>
    <xf numFmtId="1" fontId="6" fillId="8" borderId="26" xfId="0" applyNumberFormat="1" applyFont="1" applyFill="1" applyBorder="1"/>
    <xf numFmtId="1" fontId="5" fillId="8" borderId="26" xfId="0" applyNumberFormat="1" applyFont="1" applyFill="1" applyBorder="1"/>
    <xf numFmtId="1" fontId="3" fillId="6" borderId="12" xfId="0" applyNumberFormat="1" applyFont="1" applyFill="1" applyBorder="1"/>
    <xf numFmtId="164" fontId="5" fillId="8" borderId="12" xfId="0" applyNumberFormat="1" applyFont="1" applyFill="1" applyBorder="1"/>
    <xf numFmtId="0" fontId="3" fillId="0" borderId="32" xfId="0" applyFont="1" applyBorder="1"/>
    <xf numFmtId="0" fontId="4" fillId="4" borderId="12" xfId="0" applyFont="1" applyFill="1" applyBorder="1"/>
    <xf numFmtId="0" fontId="3" fillId="3" borderId="12" xfId="0" applyFont="1" applyFill="1" applyBorder="1"/>
    <xf numFmtId="0" fontId="3" fillId="4" borderId="12" xfId="0" applyFont="1" applyFill="1" applyBorder="1"/>
    <xf numFmtId="0" fontId="9" fillId="4" borderId="12" xfId="0" applyFont="1" applyFill="1" applyBorder="1" applyAlignment="1">
      <alignment wrapText="1"/>
    </xf>
    <xf numFmtId="0" fontId="3" fillId="11" borderId="12" xfId="0" applyFont="1" applyFill="1" applyBorder="1"/>
    <xf numFmtId="165" fontId="3" fillId="3" borderId="12" xfId="0" applyNumberFormat="1" applyFont="1" applyFill="1" applyBorder="1" applyAlignment="1">
      <alignment horizontal="right"/>
    </xf>
    <xf numFmtId="0" fontId="3" fillId="3" borderId="12" xfId="0" applyFont="1" applyFill="1" applyBorder="1" applyAlignment="1">
      <alignment horizontal="right"/>
    </xf>
    <xf numFmtId="10" fontId="3" fillId="3" borderId="12" xfId="0" applyNumberFormat="1" applyFont="1" applyFill="1" applyBorder="1" applyAlignment="1">
      <alignment horizontal="right"/>
    </xf>
    <xf numFmtId="0" fontId="10" fillId="0" borderId="12" xfId="0" applyFont="1" applyBorder="1"/>
    <xf numFmtId="9" fontId="3" fillId="3" borderId="12" xfId="0" applyNumberFormat="1" applyFont="1" applyFill="1" applyBorder="1" applyAlignment="1">
      <alignment horizontal="right"/>
    </xf>
    <xf numFmtId="1" fontId="3" fillId="3" borderId="12" xfId="0" applyNumberFormat="1" applyFont="1" applyFill="1" applyBorder="1" applyAlignment="1">
      <alignment horizontal="right"/>
    </xf>
    <xf numFmtId="0" fontId="11" fillId="3" borderId="12" xfId="0" applyFont="1" applyFill="1" applyBorder="1"/>
    <xf numFmtId="0" fontId="3" fillId="3" borderId="10" xfId="0" applyFont="1" applyFill="1" applyBorder="1" applyAlignment="1">
      <alignment horizontal="right"/>
    </xf>
    <xf numFmtId="0" fontId="3" fillId="11" borderId="42" xfId="0" applyFont="1" applyFill="1" applyBorder="1"/>
    <xf numFmtId="0" fontId="3" fillId="3" borderId="43" xfId="0" applyFont="1" applyFill="1" applyBorder="1"/>
    <xf numFmtId="9" fontId="12" fillId="0" borderId="66" xfId="0" applyNumberFormat="1" applyFont="1" applyBorder="1"/>
    <xf numFmtId="9" fontId="10" fillId="0" borderId="12" xfId="0" applyNumberFormat="1" applyFont="1" applyBorder="1"/>
    <xf numFmtId="0" fontId="3" fillId="13" borderId="12" xfId="0" applyFont="1" applyFill="1" applyBorder="1" applyAlignment="1">
      <alignment horizontal="right"/>
    </xf>
    <xf numFmtId="0" fontId="3" fillId="3" borderId="67" xfId="0" applyFont="1" applyFill="1" applyBorder="1"/>
    <xf numFmtId="0" fontId="0" fillId="0" borderId="68" xfId="0" applyBorder="1"/>
    <xf numFmtId="0" fontId="14" fillId="0" borderId="66" xfId="0" applyFont="1" applyBorder="1"/>
    <xf numFmtId="0" fontId="14" fillId="0" borderId="69" xfId="0" applyFont="1" applyBorder="1"/>
    <xf numFmtId="0" fontId="3" fillId="3" borderId="65" xfId="0" applyFont="1" applyFill="1" applyBorder="1"/>
    <xf numFmtId="0" fontId="8" fillId="2" borderId="33" xfId="0" applyFont="1" applyFill="1" applyBorder="1"/>
    <xf numFmtId="0" fontId="2" fillId="0" borderId="7" xfId="0" applyFont="1" applyBorder="1"/>
    <xf numFmtId="0" fontId="2" fillId="0" borderId="56" xfId="0" applyFont="1" applyBorder="1"/>
    <xf numFmtId="0" fontId="3" fillId="2" borderId="17" xfId="0" applyFont="1" applyFill="1" applyBorder="1"/>
    <xf numFmtId="0" fontId="2" fillId="0" borderId="18" xfId="0" applyFont="1" applyBorder="1"/>
    <xf numFmtId="0" fontId="3" fillId="2" borderId="34" xfId="0" applyFont="1" applyFill="1" applyBorder="1"/>
    <xf numFmtId="0" fontId="2" fillId="0" borderId="11" xfId="0" applyFont="1" applyBorder="1"/>
    <xf numFmtId="0" fontId="2" fillId="0" borderId="59" xfId="0" applyFont="1" applyBorder="1"/>
    <xf numFmtId="0" fontId="4" fillId="0" borderId="36" xfId="0" applyFont="1" applyBorder="1" applyAlignment="1">
      <alignment horizontal="left" vertical="center" wrapText="1"/>
    </xf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1" fontId="6" fillId="8" borderId="42" xfId="0" applyNumberFormat="1" applyFont="1" applyFill="1" applyBorder="1" applyAlignment="1">
      <alignment horizontal="center" vertical="center"/>
    </xf>
    <xf numFmtId="0" fontId="2" fillId="0" borderId="43" xfId="0" applyFont="1" applyBorder="1"/>
    <xf numFmtId="1" fontId="3" fillId="4" borderId="42" xfId="0" applyNumberFormat="1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top" wrapText="1"/>
    </xf>
    <xf numFmtId="0" fontId="2" fillId="0" borderId="45" xfId="0" applyFont="1" applyBorder="1"/>
    <xf numFmtId="0" fontId="2" fillId="0" borderId="55" xfId="0" applyFont="1" applyBorder="1"/>
    <xf numFmtId="0" fontId="3" fillId="4" borderId="47" xfId="0" applyFont="1" applyFill="1" applyBorder="1" applyAlignment="1">
      <alignment horizontal="center" vertical="top" wrapText="1"/>
    </xf>
    <xf numFmtId="0" fontId="2" fillId="0" borderId="49" xfId="0" applyFont="1" applyBorder="1"/>
    <xf numFmtId="0" fontId="4" fillId="4" borderId="8" xfId="0" applyFont="1" applyFill="1" applyBorder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0" fontId="3" fillId="3" borderId="46" xfId="0" applyFont="1" applyFill="1" applyBorder="1" applyAlignment="1">
      <alignment horizontal="left" vertical="top" wrapText="1"/>
    </xf>
    <xf numFmtId="0" fontId="2" fillId="0" borderId="28" xfId="0" applyFont="1" applyBorder="1"/>
    <xf numFmtId="0" fontId="2" fillId="0" borderId="47" xfId="0" applyFont="1" applyBorder="1"/>
    <xf numFmtId="0" fontId="2" fillId="0" borderId="48" xfId="0" applyFont="1" applyBorder="1"/>
    <xf numFmtId="0" fontId="0" fillId="0" borderId="0" xfId="0"/>
    <xf numFmtId="0" fontId="3" fillId="2" borderId="51" xfId="0" applyFont="1" applyFill="1" applyBorder="1"/>
    <xf numFmtId="0" fontId="2" fillId="0" borderId="52" xfId="0" applyFont="1" applyBorder="1"/>
    <xf numFmtId="0" fontId="2" fillId="0" borderId="50" xfId="0" applyFont="1" applyBorder="1"/>
    <xf numFmtId="0" fontId="2" fillId="0" borderId="53" xfId="0" applyFont="1" applyBorder="1"/>
    <xf numFmtId="0" fontId="3" fillId="2" borderId="35" xfId="0" applyFont="1" applyFill="1" applyBorder="1"/>
    <xf numFmtId="0" fontId="2" fillId="0" borderId="13" xfId="0" applyFont="1" applyBorder="1"/>
    <xf numFmtId="0" fontId="2" fillId="0" borderId="60" xfId="0" applyFont="1" applyBorder="1"/>
    <xf numFmtId="0" fontId="3" fillId="2" borderId="57" xfId="0" applyFont="1" applyFill="1" applyBorder="1"/>
    <xf numFmtId="0" fontId="2" fillId="0" borderId="58" xfId="0" applyFont="1" applyBorder="1"/>
    <xf numFmtId="0" fontId="2" fillId="0" borderId="54" xfId="0" applyFont="1" applyBorder="1"/>
    <xf numFmtId="0" fontId="4" fillId="12" borderId="36" xfId="0" applyFont="1" applyFill="1" applyBorder="1" applyAlignment="1">
      <alignment horizontal="left" vertical="center" wrapText="1"/>
    </xf>
    <xf numFmtId="0" fontId="2" fillId="12" borderId="37" xfId="0" applyFont="1" applyFill="1" applyBorder="1"/>
    <xf numFmtId="0" fontId="2" fillId="12" borderId="38" xfId="0" applyFont="1" applyFill="1" applyBorder="1"/>
    <xf numFmtId="0" fontId="2" fillId="12" borderId="39" xfId="0" applyFont="1" applyFill="1" applyBorder="1"/>
    <xf numFmtId="0" fontId="2" fillId="12" borderId="40" xfId="0" applyFont="1" applyFill="1" applyBorder="1"/>
    <xf numFmtId="0" fontId="2" fillId="12" borderId="41" xfId="0" applyFont="1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3" fillId="2" borderId="4" xfId="0" applyFont="1" applyFill="1" applyBorder="1"/>
    <xf numFmtId="0" fontId="1" fillId="2" borderId="6" xfId="0" applyFont="1" applyFill="1" applyBorder="1"/>
    <xf numFmtId="0" fontId="7" fillId="2" borderId="27" xfId="0" applyFont="1" applyFill="1" applyBorder="1" applyAlignment="1">
      <alignment horizontal="right" vertical="center"/>
    </xf>
    <xf numFmtId="0" fontId="2" fillId="0" borderId="29" xfId="0" applyFont="1" applyBorder="1"/>
    <xf numFmtId="0" fontId="5" fillId="10" borderId="19" xfId="0" applyFont="1" applyFill="1" applyBorder="1"/>
    <xf numFmtId="0" fontId="2" fillId="0" borderId="20" xfId="0" applyFont="1" applyBorder="1"/>
    <xf numFmtId="0" fontId="3" fillId="2" borderId="27" xfId="0" applyFont="1" applyFill="1" applyBorder="1"/>
    <xf numFmtId="0" fontId="1" fillId="2" borderId="27" xfId="0" applyFont="1" applyFill="1" applyBorder="1" applyAlignment="1">
      <alignment vertical="center" wrapText="1"/>
    </xf>
    <xf numFmtId="0" fontId="2" fillId="0" borderId="30" xfId="0" applyFont="1" applyBorder="1"/>
    <xf numFmtId="0" fontId="2" fillId="0" borderId="31" xfId="0" applyFont="1" applyBorder="1"/>
    <xf numFmtId="0" fontId="4" fillId="3" borderId="14" xfId="0" applyFont="1" applyFill="1" applyBorder="1" applyAlignment="1">
      <alignment horizontal="left"/>
    </xf>
    <xf numFmtId="0" fontId="2" fillId="0" borderId="15" xfId="0" applyFont="1" applyBorder="1"/>
    <xf numFmtId="0" fontId="2" fillId="0" borderId="16" xfId="0" applyFont="1" applyBorder="1"/>
    <xf numFmtId="0" fontId="5" fillId="7" borderId="8" xfId="0" applyFont="1" applyFill="1" applyBorder="1" applyAlignment="1">
      <alignment horizontal="left"/>
    </xf>
    <xf numFmtId="0" fontId="3" fillId="5" borderId="24" xfId="0" applyFont="1" applyFill="1" applyBorder="1" applyAlignment="1">
      <alignment horizontal="left"/>
    </xf>
    <xf numFmtId="0" fontId="2" fillId="0" borderId="25" xfId="0" applyFont="1" applyBorder="1"/>
    <xf numFmtId="0" fontId="5" fillId="7" borderId="2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6" fillId="9" borderId="19" xfId="0" applyFont="1" applyFill="1" applyBorder="1"/>
    <xf numFmtId="0" fontId="3" fillId="0" borderId="32" xfId="0" applyFont="1" applyBorder="1"/>
    <xf numFmtId="0" fontId="2" fillId="0" borderId="32" xfId="0" applyFont="1" applyBorder="1"/>
    <xf numFmtId="0" fontId="1" fillId="2" borderId="2" xfId="0" applyFont="1" applyFill="1" applyBorder="1"/>
    <xf numFmtId="0" fontId="2" fillId="0" borderId="3" xfId="0" applyFont="1" applyBorder="1"/>
    <xf numFmtId="0" fontId="4" fillId="3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3" fillId="4" borderId="42" xfId="0" applyFont="1" applyFill="1" applyBorder="1" applyAlignment="1">
      <alignment horizontal="center" vertical="top" wrapText="1"/>
    </xf>
    <xf numFmtId="0" fontId="2" fillId="0" borderId="65" xfId="0" applyFont="1" applyBorder="1"/>
    <xf numFmtId="0" fontId="15" fillId="0" borderId="36" xfId="0" applyFont="1" applyBorder="1" applyAlignment="1">
      <alignment horizontal="left" vertical="center" wrapText="1"/>
    </xf>
    <xf numFmtId="0" fontId="8" fillId="2" borderId="64" xfId="0" applyFont="1" applyFill="1" applyBorder="1"/>
    <xf numFmtId="0" fontId="8" fillId="2" borderId="34" xfId="0" applyFont="1" applyFill="1" applyBorder="1"/>
    <xf numFmtId="0" fontId="8" fillId="2" borderId="61" xfId="0" applyFont="1" applyFill="1" applyBorder="1"/>
    <xf numFmtId="0" fontId="2" fillId="0" borderId="62" xfId="0" applyFont="1" applyBorder="1"/>
    <xf numFmtId="0" fontId="8" fillId="2" borderId="63" xfId="0" applyFont="1" applyFill="1" applyBorder="1"/>
    <xf numFmtId="0" fontId="8" fillId="0" borderId="31" xfId="0" applyFont="1" applyBorder="1"/>
    <xf numFmtId="0" fontId="8" fillId="2" borderId="35" xfId="0" applyFont="1" applyFill="1" applyBorder="1"/>
  </cellXfs>
  <cellStyles count="1">
    <cellStyle name="Normal" xfId="0" builtinId="0"/>
  </cellStyles>
  <dxfs count="474"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D7D31"/>
          <bgColor rgb="FFED7D31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2C4C9"/>
          <bgColor rgb="FFA2C4C9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ont>
        <color rgb="FFFFFFFF"/>
      </font>
      <fill>
        <patternFill patternType="solid">
          <fgColor rgb="FF70AD47"/>
          <bgColor rgb="FF70AD4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F0000"/>
          <bgColor rgb="FFFF0000"/>
        </patternFill>
      </fill>
    </dxf>
    <dxf>
      <font>
        <b/>
      </font>
      <fill>
        <patternFill patternType="none"/>
      </fill>
    </dxf>
    <dxf>
      <font>
        <b/>
      </font>
      <fill>
        <patternFill patternType="solid">
          <fgColor rgb="FFFFFFFF"/>
          <bgColor rgb="FFFFFFFF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1"/>
  <sheetViews>
    <sheetView zoomScaleNormal="100" workbookViewId="0">
      <selection activeCell="I24" sqref="I24"/>
    </sheetView>
  </sheetViews>
  <sheetFormatPr baseColWidth="10" defaultColWidth="11.23046875" defaultRowHeight="15" customHeight="1" x14ac:dyDescent="0.35"/>
  <cols>
    <col min="1" max="1" width="5.15234375" customWidth="1"/>
    <col min="2" max="2" width="15.921875" customWidth="1"/>
    <col min="3" max="4" width="5.15234375" customWidth="1"/>
    <col min="5" max="5" width="9.07421875" customWidth="1"/>
    <col min="6" max="6" width="5.15234375" customWidth="1"/>
    <col min="7" max="7" width="15.921875" customWidth="1"/>
    <col min="8" max="9" width="5.15234375" customWidth="1"/>
    <col min="10" max="10" width="9.07421875" customWidth="1"/>
    <col min="11" max="11" width="5.15234375" customWidth="1"/>
    <col min="12" max="12" width="15.921875" customWidth="1"/>
    <col min="13" max="14" width="5.15234375" customWidth="1"/>
    <col min="15" max="15" width="9.07421875" customWidth="1"/>
    <col min="16" max="16" width="5.15234375" customWidth="1"/>
    <col min="17" max="26" width="12.69140625" customWidth="1"/>
  </cols>
  <sheetData>
    <row r="1" spans="1:16" ht="15.75" customHeight="1" x14ac:dyDescent="0.35">
      <c r="A1" s="90" t="s">
        <v>0</v>
      </c>
      <c r="B1" s="113"/>
      <c r="C1" s="114"/>
      <c r="D1" s="114"/>
      <c r="E1" s="114"/>
      <c r="F1" s="91"/>
      <c r="G1" s="1"/>
      <c r="H1" s="1"/>
      <c r="I1" s="1"/>
      <c r="J1" s="1"/>
      <c r="K1" s="92"/>
      <c r="L1" s="113"/>
      <c r="M1" s="114"/>
      <c r="N1" s="114"/>
      <c r="O1" s="114"/>
      <c r="P1" s="93"/>
    </row>
    <row r="2" spans="1:16" ht="15.75" customHeight="1" x14ac:dyDescent="0.35">
      <c r="A2" s="45"/>
      <c r="B2" s="115" t="s">
        <v>58</v>
      </c>
      <c r="C2" s="67"/>
      <c r="D2" s="67"/>
      <c r="E2" s="68"/>
      <c r="F2" s="50"/>
      <c r="G2" s="116" t="s">
        <v>1</v>
      </c>
      <c r="H2" s="68"/>
      <c r="I2" s="2" t="s">
        <v>2</v>
      </c>
      <c r="J2" s="2" t="s">
        <v>3</v>
      </c>
      <c r="K2" s="50"/>
      <c r="L2" s="116" t="s">
        <v>4</v>
      </c>
      <c r="M2" s="68"/>
      <c r="N2" s="2" t="s">
        <v>2</v>
      </c>
      <c r="O2" s="2" t="s">
        <v>3</v>
      </c>
      <c r="P2" s="79"/>
    </row>
    <row r="3" spans="1:16" ht="15.75" customHeight="1" x14ac:dyDescent="0.35">
      <c r="A3" s="45"/>
      <c r="B3" s="102" t="s">
        <v>47</v>
      </c>
      <c r="C3" s="103"/>
      <c r="D3" s="103"/>
      <c r="E3" s="104"/>
      <c r="F3" s="50"/>
      <c r="G3" s="109" t="str">
        <f>B18</f>
        <v>Desafíos de la Comunicación</v>
      </c>
      <c r="H3" s="68"/>
      <c r="I3" s="3">
        <f>E21</f>
        <v>65</v>
      </c>
      <c r="J3" s="4">
        <f>IF(I3="","",J19)</f>
        <v>10</v>
      </c>
      <c r="K3" s="50"/>
      <c r="L3" s="105" t="s">
        <v>6</v>
      </c>
      <c r="M3" s="68"/>
      <c r="N3" s="5">
        <f>IS!E5</f>
        <v>53.8</v>
      </c>
      <c r="O3" s="6">
        <f>IF(IS!N3="","",IS!E6)</f>
        <v>50</v>
      </c>
      <c r="P3" s="79"/>
    </row>
    <row r="4" spans="1:16" ht="15.75" customHeight="1" x14ac:dyDescent="0.35">
      <c r="A4" s="45"/>
      <c r="B4" s="47"/>
      <c r="C4" s="48"/>
      <c r="D4" s="48"/>
      <c r="E4" s="48"/>
      <c r="F4" s="50"/>
      <c r="G4" s="109" t="str">
        <f>G18</f>
        <v>Lenguaje Visual</v>
      </c>
      <c r="H4" s="68"/>
      <c r="I4" s="3">
        <f>J21</f>
        <v>51</v>
      </c>
      <c r="J4" s="4">
        <f>IF(I4="","",J19)</f>
        <v>10</v>
      </c>
      <c r="K4" s="50"/>
      <c r="L4" s="105" t="s">
        <v>7</v>
      </c>
      <c r="M4" s="68"/>
      <c r="N4" s="7">
        <f>IIS!E5</f>
        <v>56.2</v>
      </c>
      <c r="O4" s="6">
        <f>IF(IIS!N3="","",IIS!E6)</f>
        <v>50</v>
      </c>
      <c r="P4" s="79"/>
    </row>
    <row r="5" spans="1:16" ht="15.75" customHeight="1" x14ac:dyDescent="0.35">
      <c r="A5" s="45"/>
      <c r="B5" s="110" t="s">
        <v>8</v>
      </c>
      <c r="C5" s="97"/>
      <c r="D5" s="97"/>
      <c r="E5" s="8">
        <f>IFERROR((SUMPRODUCT(I3:I11,J3:J11))/SUM(J3:J11),"")</f>
        <v>53.8</v>
      </c>
      <c r="F5" s="50"/>
      <c r="G5" s="109" t="str">
        <f>L18</f>
        <v>Teoria de la Comunicacion Social</v>
      </c>
      <c r="H5" s="68"/>
      <c r="I5" s="3">
        <f>O21</f>
        <v>47</v>
      </c>
      <c r="J5" s="4">
        <f>IF(I5="","",O19)</f>
        <v>10</v>
      </c>
      <c r="K5" s="50"/>
      <c r="L5" s="105" t="s">
        <v>9</v>
      </c>
      <c r="M5" s="68"/>
      <c r="N5" s="7">
        <f>IIIS!E5</f>
        <v>52.25</v>
      </c>
      <c r="O5" s="6">
        <f>IF(IIIS!N3="","",IIIS!E6)</f>
        <v>40</v>
      </c>
      <c r="P5" s="79"/>
    </row>
    <row r="6" spans="1:16" ht="15.75" customHeight="1" x14ac:dyDescent="0.35">
      <c r="A6" s="45"/>
      <c r="B6" s="110" t="s">
        <v>10</v>
      </c>
      <c r="C6" s="97"/>
      <c r="D6" s="97"/>
      <c r="E6" s="9">
        <f>IFERROR((SUM(J3:J11)),"")</f>
        <v>50</v>
      </c>
      <c r="F6" s="50"/>
      <c r="G6" s="109" t="str">
        <f>B38</f>
        <v>Narracion de Ficcion</v>
      </c>
      <c r="H6" s="68"/>
      <c r="I6" s="3">
        <f>E41</f>
        <v>50</v>
      </c>
      <c r="J6" s="4">
        <f>IF(I6="","",E39)</f>
        <v>10</v>
      </c>
      <c r="K6" s="50"/>
      <c r="L6" s="105" t="s">
        <v>11</v>
      </c>
      <c r="M6" s="68"/>
      <c r="N6" s="7">
        <f>IVS!E5</f>
        <v>51.8</v>
      </c>
      <c r="O6" s="6">
        <f>IF(IVS!N3="","",IVS!E6)</f>
        <v>50</v>
      </c>
      <c r="P6" s="79"/>
    </row>
    <row r="7" spans="1:16" ht="15.75" customHeight="1" x14ac:dyDescent="0.35">
      <c r="A7" s="45"/>
      <c r="B7" s="47"/>
      <c r="C7" s="48"/>
      <c r="D7" s="48"/>
      <c r="E7" s="48"/>
      <c r="F7" s="50"/>
      <c r="G7" s="109" t="str">
        <f>G38</f>
        <v>Historia Mundial Contemporanea</v>
      </c>
      <c r="H7" s="68"/>
      <c r="I7" s="3">
        <f>J41</f>
        <v>56</v>
      </c>
      <c r="J7" s="4">
        <f>IF(I7="","",J39)</f>
        <v>10</v>
      </c>
      <c r="K7" s="50"/>
      <c r="L7" s="105" t="s">
        <v>12</v>
      </c>
      <c r="M7" s="68"/>
      <c r="N7" s="7" t="str">
        <f>VS!E5</f>
        <v/>
      </c>
      <c r="O7" s="6">
        <f>IF(VS!N3="","",VS!E6)</f>
        <v>0</v>
      </c>
      <c r="P7" s="79"/>
    </row>
    <row r="8" spans="1:16" ht="15.75" customHeight="1" x14ac:dyDescent="0.35">
      <c r="A8" s="45"/>
      <c r="B8" s="96" t="s">
        <v>13</v>
      </c>
      <c r="C8" s="97"/>
      <c r="D8" s="97"/>
      <c r="E8" s="10">
        <f>IFERROR((SUMPRODUCT(N3:N12,O3:O12))/SUM(O3:O12),"")</f>
        <v>53.578947368421055</v>
      </c>
      <c r="F8" s="50"/>
      <c r="G8" s="109" t="str">
        <f>L38</f>
        <v xml:space="preserve">Ramo 6 </v>
      </c>
      <c r="H8" s="68"/>
      <c r="I8" s="3" t="str">
        <f>O41</f>
        <v/>
      </c>
      <c r="J8" s="4" t="str">
        <f>IF(I8="","",O39)</f>
        <v/>
      </c>
      <c r="K8" s="50"/>
      <c r="L8" s="105" t="s">
        <v>14</v>
      </c>
      <c r="M8" s="68"/>
      <c r="N8" s="7" t="str">
        <f>VIS!E5</f>
        <v/>
      </c>
      <c r="O8" s="6">
        <f>IF(VIS!N3="","",VIS!E6)</f>
        <v>0</v>
      </c>
      <c r="P8" s="79"/>
    </row>
    <row r="9" spans="1:16" ht="15.75" customHeight="1" x14ac:dyDescent="0.35">
      <c r="A9" s="45"/>
      <c r="B9" s="11" t="s">
        <v>15</v>
      </c>
      <c r="C9" s="12"/>
      <c r="D9" s="12"/>
      <c r="E9" s="13">
        <f>IFERROR(SUM(O3:O12),"")</f>
        <v>190</v>
      </c>
      <c r="F9" s="50"/>
      <c r="G9" s="106" t="str">
        <f>B58</f>
        <v>Ramo 7</v>
      </c>
      <c r="H9" s="107"/>
      <c r="I9" s="14" t="str">
        <f>E61</f>
        <v/>
      </c>
      <c r="J9" s="15" t="str">
        <f>IF(I9="","",E59)</f>
        <v/>
      </c>
      <c r="K9" s="50"/>
      <c r="L9" s="108" t="s">
        <v>16</v>
      </c>
      <c r="M9" s="107"/>
      <c r="N9" s="16" t="str">
        <f>VIIS!E5</f>
        <v/>
      </c>
      <c r="O9" s="17">
        <f>IF(VIIS!N3="","",VIIS!E6)</f>
        <v>0</v>
      </c>
      <c r="P9" s="79"/>
    </row>
    <row r="10" spans="1:16" ht="15.75" customHeight="1" x14ac:dyDescent="0.35">
      <c r="A10" s="45"/>
      <c r="B10" s="47"/>
      <c r="C10" s="48"/>
      <c r="D10" s="48"/>
      <c r="E10" s="48"/>
      <c r="F10" s="50"/>
      <c r="G10" s="109" t="str">
        <f>G58</f>
        <v>Ramo 8</v>
      </c>
      <c r="H10" s="68"/>
      <c r="I10" s="3" t="str">
        <f>J61</f>
        <v/>
      </c>
      <c r="J10" s="4" t="str">
        <f>IF(I10="","",J59)</f>
        <v/>
      </c>
      <c r="K10" s="50"/>
      <c r="L10" s="105" t="s">
        <v>17</v>
      </c>
      <c r="M10" s="68"/>
      <c r="N10" s="7" t="str">
        <f>VIIIS!E5</f>
        <v/>
      </c>
      <c r="O10" s="6">
        <f>IF(VIIIS!N3="","",VIIIS!E6)</f>
        <v>0</v>
      </c>
      <c r="P10" s="79"/>
    </row>
    <row r="11" spans="1:16" ht="15.75" customHeight="1" x14ac:dyDescent="0.35">
      <c r="A11" s="45"/>
      <c r="B11" s="96" t="s">
        <v>18</v>
      </c>
      <c r="C11" s="97"/>
      <c r="D11" s="97"/>
      <c r="E11" s="13"/>
      <c r="F11" s="50"/>
      <c r="G11" s="109" t="str">
        <f>L58</f>
        <v>Ramo 9</v>
      </c>
      <c r="H11" s="68"/>
      <c r="I11" s="18" t="str">
        <f>O61</f>
        <v/>
      </c>
      <c r="J11" s="4" t="str">
        <f>IF(I11="","",O59)</f>
        <v/>
      </c>
      <c r="K11" s="50"/>
      <c r="L11" s="105" t="s">
        <v>19</v>
      </c>
      <c r="M11" s="68"/>
      <c r="N11" s="19" t="str">
        <f>IXS!E5</f>
        <v/>
      </c>
      <c r="O11" s="6">
        <f>IF(IXS!N3="","",IXS!E6)</f>
        <v>0</v>
      </c>
      <c r="P11" s="79"/>
    </row>
    <row r="12" spans="1:16" ht="15.75" customHeight="1" x14ac:dyDescent="0.35">
      <c r="A12" s="45"/>
      <c r="B12" s="96" t="s">
        <v>20</v>
      </c>
      <c r="C12" s="97"/>
      <c r="D12" s="97"/>
      <c r="E12" s="13"/>
      <c r="F12" s="50"/>
      <c r="G12" s="99" t="s">
        <v>21</v>
      </c>
      <c r="H12" s="70"/>
      <c r="I12" s="70"/>
      <c r="J12" s="70"/>
      <c r="K12" s="50"/>
      <c r="L12" s="105" t="s">
        <v>22</v>
      </c>
      <c r="M12" s="68"/>
      <c r="N12" s="19" t="str">
        <f>XS!E5</f>
        <v/>
      </c>
      <c r="O12" s="6">
        <f>IF(XS!N3="","",XS!E6)</f>
        <v>0</v>
      </c>
      <c r="P12" s="79"/>
    </row>
    <row r="13" spans="1:16" ht="15.75" customHeight="1" x14ac:dyDescent="0.35">
      <c r="A13" s="45"/>
      <c r="B13" s="94"/>
      <c r="C13" s="70"/>
      <c r="D13" s="70"/>
      <c r="E13" s="70"/>
      <c r="F13" s="50"/>
      <c r="G13" s="95"/>
      <c r="H13" s="73"/>
      <c r="I13" s="73"/>
      <c r="J13" s="73"/>
      <c r="K13" s="50"/>
      <c r="L13" s="98"/>
      <c r="M13" s="70"/>
      <c r="N13" s="70"/>
      <c r="O13" s="70"/>
      <c r="P13" s="79"/>
    </row>
    <row r="14" spans="1:16" ht="15.75" customHeight="1" x14ac:dyDescent="0.35">
      <c r="A14" s="45"/>
      <c r="B14" s="95"/>
      <c r="C14" s="73"/>
      <c r="D14" s="73"/>
      <c r="E14" s="73"/>
      <c r="F14" s="50"/>
      <c r="G14" s="95"/>
      <c r="H14" s="73"/>
      <c r="I14" s="73"/>
      <c r="J14" s="73"/>
      <c r="K14" s="50"/>
      <c r="L14" s="95"/>
      <c r="M14" s="73"/>
      <c r="N14" s="73"/>
      <c r="O14" s="73"/>
      <c r="P14" s="79"/>
    </row>
    <row r="15" spans="1:16" ht="15.75" customHeight="1" x14ac:dyDescent="0.35">
      <c r="A15" s="45"/>
      <c r="B15" s="95"/>
      <c r="C15" s="73"/>
      <c r="D15" s="73"/>
      <c r="E15" s="73"/>
      <c r="F15" s="50"/>
      <c r="G15" s="100"/>
      <c r="H15" s="101"/>
      <c r="I15" s="101"/>
      <c r="J15" s="101"/>
      <c r="K15" s="50"/>
      <c r="L15" s="95"/>
      <c r="M15" s="73"/>
      <c r="N15" s="73"/>
      <c r="O15" s="73"/>
      <c r="P15" s="79"/>
    </row>
    <row r="16" spans="1:16" ht="15.75" customHeight="1" thickTop="1" thickBot="1" x14ac:dyDescent="0.4">
      <c r="A16" s="20"/>
      <c r="B16" s="111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</row>
    <row r="17" spans="1:16" ht="15.75" customHeight="1" thickTop="1" x14ac:dyDescent="0.35">
      <c r="A17" s="44"/>
      <c r="B17" s="47"/>
      <c r="C17" s="48"/>
      <c r="D17" s="48"/>
      <c r="E17" s="48"/>
      <c r="F17" s="49"/>
      <c r="G17" s="47"/>
      <c r="H17" s="48"/>
      <c r="I17" s="48"/>
      <c r="J17" s="48"/>
      <c r="K17" s="49"/>
      <c r="L17" s="47"/>
      <c r="M17" s="48"/>
      <c r="N17" s="48"/>
      <c r="O17" s="48"/>
      <c r="P17" s="78"/>
    </row>
    <row r="18" spans="1:16" ht="15.75" customHeight="1" x14ac:dyDescent="0.35">
      <c r="A18" s="45"/>
      <c r="B18" s="52" t="s">
        <v>57</v>
      </c>
      <c r="C18" s="53"/>
      <c r="D18" s="54"/>
      <c r="E18" s="21" t="s">
        <v>23</v>
      </c>
      <c r="F18" s="50"/>
      <c r="G18" s="52" t="s">
        <v>46</v>
      </c>
      <c r="H18" s="53"/>
      <c r="I18" s="54"/>
      <c r="J18" s="21" t="s">
        <v>23</v>
      </c>
      <c r="K18" s="50"/>
      <c r="L18" s="84" t="s">
        <v>44</v>
      </c>
      <c r="M18" s="85"/>
      <c r="N18" s="86"/>
      <c r="O18" s="21" t="s">
        <v>23</v>
      </c>
      <c r="P18" s="79"/>
    </row>
    <row r="19" spans="1:16" ht="15.75" customHeight="1" x14ac:dyDescent="0.35">
      <c r="A19" s="45"/>
      <c r="B19" s="55"/>
      <c r="C19" s="56"/>
      <c r="D19" s="57"/>
      <c r="E19" s="22">
        <v>10</v>
      </c>
      <c r="F19" s="50"/>
      <c r="G19" s="55"/>
      <c r="H19" s="56"/>
      <c r="I19" s="57"/>
      <c r="J19" s="22">
        <v>10</v>
      </c>
      <c r="K19" s="50"/>
      <c r="L19" s="87"/>
      <c r="M19" s="88"/>
      <c r="N19" s="89"/>
      <c r="O19" s="22">
        <v>10</v>
      </c>
      <c r="P19" s="79"/>
    </row>
    <row r="20" spans="1:16" ht="15.75" customHeight="1" x14ac:dyDescent="0.35">
      <c r="A20" s="45"/>
      <c r="B20" s="23"/>
      <c r="C20" s="24" t="str">
        <f>IF(SUM(C22:C31)&gt;1,"suma&gt;100%",IF(SUM(C22:C31)&lt;1,"suma&lt;100%","OK %"))</f>
        <v>OK %</v>
      </c>
      <c r="D20" s="23"/>
      <c r="E20" s="21">
        <v>10</v>
      </c>
      <c r="F20" s="50"/>
      <c r="G20" s="23"/>
      <c r="H20" s="24" t="str">
        <f>IF(SUM(H22:H31)&gt;1,"suma&gt;100%",IF(SUM(H22:H31)&lt;1,"suma&lt;100%","OK %"))</f>
        <v>OK %</v>
      </c>
      <c r="I20" s="23"/>
      <c r="J20" s="21" t="s">
        <v>24</v>
      </c>
      <c r="K20" s="50"/>
      <c r="L20" s="23"/>
      <c r="M20" s="24" t="str">
        <f>IF(SUM(M22:M31)&gt;1,"suma&gt;100%",IF(SUM(M22:M31)&lt;1,"suma&lt;100%","OK %"))</f>
        <v>OK %</v>
      </c>
      <c r="N20" s="23"/>
      <c r="O20" s="21" t="s">
        <v>24</v>
      </c>
      <c r="P20" s="79"/>
    </row>
    <row r="21" spans="1:16" ht="15.75" customHeight="1" x14ac:dyDescent="0.35">
      <c r="A21" s="45"/>
      <c r="B21" s="25" t="s">
        <v>25</v>
      </c>
      <c r="C21" s="25" t="s">
        <v>26</v>
      </c>
      <c r="D21" s="25" t="s">
        <v>27</v>
      </c>
      <c r="E21" s="58">
        <f>IFERROR(ROUND(SUMPRODUCT(C22:C31,D22:D31)/(SUMIF(D22:D31,"&gt;0",C22:C31)),0),"")</f>
        <v>65</v>
      </c>
      <c r="F21" s="50"/>
      <c r="G21" s="25" t="s">
        <v>25</v>
      </c>
      <c r="H21" s="25" t="s">
        <v>26</v>
      </c>
      <c r="I21" s="25" t="s">
        <v>27</v>
      </c>
      <c r="J21" s="58">
        <f>IFERROR(ROUND(SUMPRODUCT(H22:H31,I22:I31)/(SUMIF(I22:I31,"&gt;0",H22:H31)),0),"")</f>
        <v>51</v>
      </c>
      <c r="K21" s="50"/>
      <c r="L21" s="25" t="s">
        <v>25</v>
      </c>
      <c r="M21" s="25" t="s">
        <v>26</v>
      </c>
      <c r="N21" s="25" t="s">
        <v>27</v>
      </c>
      <c r="O21" s="58">
        <f>IFERROR(ROUND(SUMPRODUCT(M22:M31,N22:N31)/(SUMIF(N22:N31,"&gt;0",M22:M31)),0),"")</f>
        <v>47</v>
      </c>
      <c r="P21" s="79"/>
    </row>
    <row r="22" spans="1:16" ht="15.75" customHeight="1" x14ac:dyDescent="0.35">
      <c r="A22" s="45"/>
      <c r="B22" s="22" t="s">
        <v>59</v>
      </c>
      <c r="C22" s="26">
        <v>0.15</v>
      </c>
      <c r="D22" s="27">
        <v>67</v>
      </c>
      <c r="E22" s="59"/>
      <c r="F22" s="50"/>
      <c r="G22" s="22" t="s">
        <v>62</v>
      </c>
      <c r="H22" s="26">
        <v>0.15</v>
      </c>
      <c r="I22" s="27">
        <v>58</v>
      </c>
      <c r="J22" s="59"/>
      <c r="K22" s="50"/>
      <c r="L22" s="22" t="s">
        <v>53</v>
      </c>
      <c r="M22" s="26">
        <v>0.43</v>
      </c>
      <c r="N22" s="27">
        <v>44</v>
      </c>
      <c r="O22" s="59"/>
      <c r="P22" s="79"/>
    </row>
    <row r="23" spans="1:16" ht="15.75" customHeight="1" x14ac:dyDescent="0.35">
      <c r="A23" s="45"/>
      <c r="B23" s="22" t="s">
        <v>71</v>
      </c>
      <c r="C23" s="28">
        <v>0.1</v>
      </c>
      <c r="D23" s="27">
        <v>48</v>
      </c>
      <c r="E23" s="21" t="s">
        <v>28</v>
      </c>
      <c r="F23" s="50"/>
      <c r="G23" s="22" t="s">
        <v>43</v>
      </c>
      <c r="H23" s="26">
        <v>0.1</v>
      </c>
      <c r="I23" s="38">
        <v>20</v>
      </c>
      <c r="J23" s="21" t="s">
        <v>28</v>
      </c>
      <c r="K23" s="50"/>
      <c r="L23" s="22" t="s">
        <v>54</v>
      </c>
      <c r="M23" s="26">
        <v>0.43</v>
      </c>
      <c r="N23" s="27">
        <v>45</v>
      </c>
      <c r="O23" s="21" t="s">
        <v>28</v>
      </c>
      <c r="P23" s="79"/>
    </row>
    <row r="24" spans="1:16" ht="15.75" customHeight="1" x14ac:dyDescent="0.35">
      <c r="A24" s="45"/>
      <c r="B24" s="22" t="s">
        <v>61</v>
      </c>
      <c r="C24" s="26">
        <v>0.35</v>
      </c>
      <c r="D24" s="27">
        <v>66</v>
      </c>
      <c r="E24" s="60" t="str">
        <f>IFERROR(IF(E21="","",IF(((39.5-SUMPRODUCT(C22:C31,D22:D31))/(1-(SUMIF(D22:D31,"&gt;0",C22:C31))))&lt;10,10,(39.5-SUMPRODUCT(C22:C31,D22:D31))/(1-(SUMIF(D22:D31,"&gt;0",C22:C31))))),"Curso completado")</f>
        <v>Curso completado</v>
      </c>
      <c r="F24" s="50"/>
      <c r="G24" s="22" t="s">
        <v>63</v>
      </c>
      <c r="H24" s="26">
        <v>0.1</v>
      </c>
      <c r="I24" s="38">
        <v>55</v>
      </c>
      <c r="J24" s="60" t="str">
        <f>IFERROR(IF(J21="","",IF(((39.5-SUMPRODUCT(H22:H31,I22:I31))/(1-(SUMIF(I22:I31,"&gt;0",H22:H31))))&lt;10,10,(39.5-SUMPRODUCT(H22:H31,I22:I31))/(1-(SUMIF(I22:I31,"&gt;0",H22:H31))))),"Curso completado")</f>
        <v>Curso completado</v>
      </c>
      <c r="K24" s="50"/>
      <c r="L24" s="22" t="s">
        <v>55</v>
      </c>
      <c r="M24" s="26">
        <v>0.14000000000000001</v>
      </c>
      <c r="N24" s="38">
        <v>65</v>
      </c>
      <c r="O24" s="60" t="str">
        <f>IFERROR(IF(O21="","",IF(((39.5-SUMPRODUCT(M22:M31,N22:N31))/(1-(SUMIF(N22:N31,"&gt;0",M22:M31))))&lt;10,10,(39.5-SUMPRODUCT(M22:M31,N22:N31))/(1-(SUMIF(N22:N31,"&gt;0",M22:M31))))),"Curso completado")</f>
        <v>Curso completado</v>
      </c>
      <c r="P24" s="79"/>
    </row>
    <row r="25" spans="1:16" ht="15.75" customHeight="1" x14ac:dyDescent="0.35">
      <c r="A25" s="45"/>
      <c r="B25" s="22" t="s">
        <v>60</v>
      </c>
      <c r="C25" s="26">
        <v>0.4</v>
      </c>
      <c r="D25" s="27">
        <v>68</v>
      </c>
      <c r="E25" s="59"/>
      <c r="F25" s="50"/>
      <c r="G25" s="22" t="s">
        <v>64</v>
      </c>
      <c r="H25" s="26">
        <v>0.15</v>
      </c>
      <c r="I25" s="38">
        <v>46</v>
      </c>
      <c r="J25" s="59"/>
      <c r="K25" s="50"/>
      <c r="L25" s="22"/>
      <c r="M25" s="26"/>
      <c r="N25" s="38"/>
      <c r="O25" s="59"/>
      <c r="P25" s="79"/>
    </row>
    <row r="26" spans="1:16" ht="15.75" customHeight="1" x14ac:dyDescent="0.35">
      <c r="A26" s="45"/>
      <c r="B26" s="22"/>
      <c r="C26" s="26"/>
      <c r="D26" s="27"/>
      <c r="E26" s="61" t="s">
        <v>29</v>
      </c>
      <c r="F26" s="50"/>
      <c r="G26" s="22" t="s">
        <v>65</v>
      </c>
      <c r="H26" s="26">
        <v>0.2</v>
      </c>
      <c r="I26" s="27">
        <v>65</v>
      </c>
      <c r="J26" s="61" t="s">
        <v>29</v>
      </c>
      <c r="K26" s="50"/>
      <c r="L26" s="40"/>
      <c r="M26" s="26"/>
      <c r="N26" s="27"/>
      <c r="O26" s="61" t="s">
        <v>29</v>
      </c>
      <c r="P26" s="79"/>
    </row>
    <row r="27" spans="1:16" ht="15.75" customHeight="1" x14ac:dyDescent="0.35">
      <c r="A27" s="45"/>
      <c r="B27" s="22"/>
      <c r="C27" s="26"/>
      <c r="D27" s="27" t="s">
        <v>42</v>
      </c>
      <c r="E27" s="62"/>
      <c r="F27" s="50"/>
      <c r="G27" s="22" t="s">
        <v>66</v>
      </c>
      <c r="H27" s="26">
        <v>0.3</v>
      </c>
      <c r="I27" s="38">
        <v>48</v>
      </c>
      <c r="J27" s="62"/>
      <c r="K27" s="50"/>
      <c r="L27" s="22"/>
      <c r="N27" s="27"/>
      <c r="O27" s="62"/>
      <c r="P27" s="79"/>
    </row>
    <row r="28" spans="1:16" ht="15.75" customHeight="1" x14ac:dyDescent="0.35">
      <c r="A28" s="45"/>
      <c r="B28" s="22"/>
      <c r="C28" s="26"/>
      <c r="D28" s="27"/>
      <c r="E28" s="62"/>
      <c r="F28" s="50"/>
      <c r="G28" s="22"/>
      <c r="H28" s="26"/>
      <c r="I28" s="27"/>
      <c r="J28" s="62"/>
      <c r="K28" s="50"/>
      <c r="L28" s="22"/>
      <c r="M28" s="26"/>
      <c r="N28" s="27"/>
      <c r="O28" s="62"/>
      <c r="P28" s="79"/>
    </row>
    <row r="29" spans="1:16" ht="15.75" customHeight="1" x14ac:dyDescent="0.35">
      <c r="A29" s="45"/>
      <c r="B29" s="22"/>
      <c r="C29" s="26"/>
      <c r="D29" s="27"/>
      <c r="E29" s="62"/>
      <c r="F29" s="50"/>
      <c r="G29" s="22"/>
      <c r="H29" s="26"/>
      <c r="I29" s="27"/>
      <c r="J29" s="62"/>
      <c r="K29" s="50"/>
      <c r="L29" s="22"/>
      <c r="M29" s="26"/>
      <c r="N29" s="27"/>
      <c r="O29" s="62"/>
      <c r="P29" s="79"/>
    </row>
    <row r="30" spans="1:16" ht="15.75" customHeight="1" x14ac:dyDescent="0.35">
      <c r="A30" s="45"/>
      <c r="B30" s="22"/>
      <c r="C30" s="26"/>
      <c r="D30" s="27"/>
      <c r="E30" s="62"/>
      <c r="F30" s="50"/>
      <c r="G30" s="22"/>
      <c r="H30" s="26"/>
      <c r="I30" s="27"/>
      <c r="J30" s="62"/>
      <c r="K30" s="50"/>
      <c r="L30" s="39"/>
      <c r="M30" s="26"/>
      <c r="N30" s="27"/>
      <c r="O30" s="62"/>
      <c r="P30" s="79"/>
    </row>
    <row r="31" spans="1:16" ht="15.75" customHeight="1" x14ac:dyDescent="0.35">
      <c r="A31" s="45"/>
      <c r="B31" s="22"/>
      <c r="C31" s="26"/>
      <c r="D31" s="27"/>
      <c r="E31" s="62"/>
      <c r="F31" s="50"/>
      <c r="G31" s="22"/>
      <c r="H31" s="26"/>
      <c r="I31" s="27"/>
      <c r="J31" s="62"/>
      <c r="K31" s="50"/>
      <c r="L31" s="35"/>
      <c r="M31" s="26"/>
      <c r="N31" s="27"/>
      <c r="O31" s="62"/>
      <c r="P31" s="79"/>
    </row>
    <row r="32" spans="1:16" ht="15.75" customHeight="1" x14ac:dyDescent="0.35">
      <c r="A32" s="45"/>
      <c r="B32" s="66" t="s">
        <v>30</v>
      </c>
      <c r="C32" s="67"/>
      <c r="D32" s="67"/>
      <c r="E32" s="68"/>
      <c r="F32" s="50"/>
      <c r="G32" s="66" t="s">
        <v>30</v>
      </c>
      <c r="H32" s="67"/>
      <c r="I32" s="67"/>
      <c r="J32" s="68"/>
      <c r="K32" s="50"/>
      <c r="L32" s="66" t="s">
        <v>30</v>
      </c>
      <c r="M32" s="67"/>
      <c r="N32" s="67"/>
      <c r="O32" s="68"/>
      <c r="P32" s="79"/>
    </row>
    <row r="33" spans="1:16" ht="15.75" customHeight="1" x14ac:dyDescent="0.35">
      <c r="A33" s="45"/>
      <c r="B33" s="69"/>
      <c r="C33" s="70"/>
      <c r="D33" s="70"/>
      <c r="E33" s="71"/>
      <c r="F33" s="50"/>
      <c r="G33" s="69" t="s">
        <v>42</v>
      </c>
      <c r="H33" s="70"/>
      <c r="I33" s="70"/>
      <c r="J33" s="71"/>
      <c r="K33" s="50"/>
      <c r="L33" s="69"/>
      <c r="M33" s="70"/>
      <c r="N33" s="70"/>
      <c r="O33" s="71"/>
      <c r="P33" s="79"/>
    </row>
    <row r="34" spans="1:16" ht="15.75" customHeight="1" x14ac:dyDescent="0.35">
      <c r="A34" s="45"/>
      <c r="B34" s="72"/>
      <c r="C34" s="73"/>
      <c r="D34" s="73"/>
      <c r="E34" s="65"/>
      <c r="F34" s="50"/>
      <c r="G34" s="72"/>
      <c r="H34" s="73"/>
      <c r="I34" s="73"/>
      <c r="J34" s="65"/>
      <c r="K34" s="50"/>
      <c r="L34" s="72"/>
      <c r="M34" s="73"/>
      <c r="N34" s="73"/>
      <c r="O34" s="65"/>
      <c r="P34" s="79"/>
    </row>
    <row r="35" spans="1:16" ht="15.75" customHeight="1" x14ac:dyDescent="0.35">
      <c r="A35" s="45"/>
      <c r="B35" s="55"/>
      <c r="C35" s="56"/>
      <c r="D35" s="56"/>
      <c r="E35" s="57"/>
      <c r="F35" s="50"/>
      <c r="G35" s="55"/>
      <c r="H35" s="56"/>
      <c r="I35" s="56"/>
      <c r="J35" s="57"/>
      <c r="K35" s="50"/>
      <c r="L35" s="55"/>
      <c r="M35" s="56"/>
      <c r="N35" s="56"/>
      <c r="O35" s="57"/>
      <c r="P35" s="79"/>
    </row>
    <row r="36" spans="1:16" ht="15.75" customHeight="1" thickBot="1" x14ac:dyDescent="0.4">
      <c r="A36" s="76"/>
      <c r="B36" s="74"/>
      <c r="C36" s="75"/>
      <c r="D36" s="75"/>
      <c r="E36" s="75"/>
      <c r="F36" s="77"/>
      <c r="G36" s="74"/>
      <c r="H36" s="75"/>
      <c r="I36" s="75"/>
      <c r="J36" s="75"/>
      <c r="K36" s="77"/>
      <c r="L36" s="74"/>
      <c r="M36" s="75"/>
      <c r="N36" s="75"/>
      <c r="O36" s="75"/>
      <c r="P36" s="83"/>
    </row>
    <row r="37" spans="1:16" ht="15.75" customHeight="1" x14ac:dyDescent="0.35">
      <c r="A37" s="44"/>
      <c r="B37" s="47"/>
      <c r="C37" s="48"/>
      <c r="D37" s="48"/>
      <c r="E37" s="48"/>
      <c r="F37" s="49"/>
      <c r="G37" s="47"/>
      <c r="H37" s="48"/>
      <c r="I37" s="48"/>
      <c r="J37" s="48"/>
      <c r="K37" s="49"/>
      <c r="L37" s="47"/>
      <c r="M37" s="48"/>
      <c r="N37" s="48"/>
      <c r="O37" s="48"/>
      <c r="P37" s="78"/>
    </row>
    <row r="38" spans="1:16" ht="15.75" customHeight="1" x14ac:dyDescent="0.35">
      <c r="A38" s="45"/>
      <c r="B38" s="52" t="s">
        <v>56</v>
      </c>
      <c r="C38" s="53"/>
      <c r="D38" s="54"/>
      <c r="E38" s="21" t="s">
        <v>23</v>
      </c>
      <c r="F38" s="50"/>
      <c r="G38" s="52" t="s">
        <v>45</v>
      </c>
      <c r="H38" s="53"/>
      <c r="I38" s="54"/>
      <c r="J38" s="21" t="s">
        <v>23</v>
      </c>
      <c r="K38" s="50"/>
      <c r="L38" s="52" t="s">
        <v>70</v>
      </c>
      <c r="M38" s="53"/>
      <c r="N38" s="54"/>
      <c r="O38" s="21" t="s">
        <v>23</v>
      </c>
      <c r="P38" s="79"/>
    </row>
    <row r="39" spans="1:16" ht="15.75" customHeight="1" x14ac:dyDescent="0.35">
      <c r="A39" s="45"/>
      <c r="B39" s="55"/>
      <c r="C39" s="56"/>
      <c r="D39" s="57"/>
      <c r="E39" s="22">
        <v>10</v>
      </c>
      <c r="F39" s="50"/>
      <c r="G39" s="55"/>
      <c r="H39" s="56"/>
      <c r="I39" s="57"/>
      <c r="J39" s="22">
        <v>10</v>
      </c>
      <c r="K39" s="50"/>
      <c r="L39" s="55"/>
      <c r="M39" s="56"/>
      <c r="N39" s="57"/>
      <c r="O39" s="22">
        <v>0</v>
      </c>
      <c r="P39" s="79"/>
    </row>
    <row r="40" spans="1:16" ht="15.75" customHeight="1" x14ac:dyDescent="0.35">
      <c r="A40" s="45"/>
      <c r="B40" s="23"/>
      <c r="C40" s="24" t="str">
        <f>IF(SUM(C42:C51)&gt;1,"suma&gt;100%",IF(SUM(C42:C51)&lt;1,"suma&lt;100%","OK %"))</f>
        <v>OK %</v>
      </c>
      <c r="D40" s="23"/>
      <c r="E40" s="21" t="s">
        <v>24</v>
      </c>
      <c r="F40" s="50"/>
      <c r="G40" s="23"/>
      <c r="H40" s="24" t="str">
        <f>IF(SUM(H42:H51)&gt;1,"suma&gt;100%",IF(SUM(H42:H51)&lt;1,"suma&lt;100%","OK %"))</f>
        <v>OK %</v>
      </c>
      <c r="I40" s="23"/>
      <c r="J40" s="21" t="s">
        <v>24</v>
      </c>
      <c r="K40" s="50"/>
      <c r="L40" s="23"/>
      <c r="M40" s="24" t="str">
        <f>IF(SUM(M42:M51)&gt;1,"suma&gt;100%",IF(SUM(M42:M51)&lt;1,"suma&lt;100%","OK %"))</f>
        <v>suma&lt;100%</v>
      </c>
      <c r="N40" s="23"/>
      <c r="O40" s="21" t="s">
        <v>24</v>
      </c>
      <c r="P40" s="79"/>
    </row>
    <row r="41" spans="1:16" ht="15.75" customHeight="1" x14ac:dyDescent="0.35">
      <c r="A41" s="45"/>
      <c r="B41" s="25" t="s">
        <v>25</v>
      </c>
      <c r="C41" s="25" t="s">
        <v>26</v>
      </c>
      <c r="D41" s="25" t="s">
        <v>27</v>
      </c>
      <c r="E41" s="58">
        <f>IFERROR(ROUND(SUMPRODUCT(C42:C51,D42:D51)/(SUMIF(D42:D51,"&gt;0",C42:C51)),0),"")</f>
        <v>50</v>
      </c>
      <c r="F41" s="50"/>
      <c r="G41" s="25" t="s">
        <v>25</v>
      </c>
      <c r="H41" s="25" t="s">
        <v>26</v>
      </c>
      <c r="I41" s="25" t="s">
        <v>27</v>
      </c>
      <c r="J41" s="58">
        <f>IFERROR(ROUND(SUMPRODUCT(H42:H51,I42:I51)/(SUMIF(I42:I51,"&gt;0",H42:H51)),0),"")</f>
        <v>56</v>
      </c>
      <c r="K41" s="50"/>
      <c r="L41" s="25" t="s">
        <v>25</v>
      </c>
      <c r="M41" s="25" t="s">
        <v>26</v>
      </c>
      <c r="N41" s="25" t="s">
        <v>27</v>
      </c>
      <c r="O41" s="58" t="str">
        <f>IFERROR(ROUND(SUMPRODUCT(M42:M51,N42:N51)/(SUMIF(N42:N51,"&gt;0",M42:M51)),0),"")</f>
        <v/>
      </c>
      <c r="P41" s="79"/>
    </row>
    <row r="42" spans="1:16" ht="15.75" customHeight="1" x14ac:dyDescent="0.35">
      <c r="A42" s="45"/>
      <c r="B42" s="22" t="s">
        <v>51</v>
      </c>
      <c r="C42" s="26">
        <v>0.2</v>
      </c>
      <c r="D42" s="27">
        <v>48</v>
      </c>
      <c r="E42" s="59"/>
      <c r="F42" s="50"/>
      <c r="G42" s="22" t="s">
        <v>48</v>
      </c>
      <c r="H42" s="26">
        <v>0.1</v>
      </c>
      <c r="I42" s="27">
        <v>70</v>
      </c>
      <c r="J42" s="59"/>
      <c r="K42" s="50"/>
      <c r="L42" s="22"/>
      <c r="M42" s="26"/>
      <c r="N42" s="27"/>
      <c r="O42" s="59"/>
      <c r="P42" s="79"/>
    </row>
    <row r="43" spans="1:16" ht="15.75" customHeight="1" x14ac:dyDescent="0.35">
      <c r="A43" s="45"/>
      <c r="B43" s="22" t="s">
        <v>52</v>
      </c>
      <c r="C43" s="26">
        <v>0.2</v>
      </c>
      <c r="D43" s="27">
        <v>10</v>
      </c>
      <c r="E43" s="21" t="s">
        <v>28</v>
      </c>
      <c r="F43" s="50"/>
      <c r="G43" s="22" t="s">
        <v>49</v>
      </c>
      <c r="H43" s="26">
        <v>0.3</v>
      </c>
      <c r="I43" s="38">
        <v>60</v>
      </c>
      <c r="J43" s="21" t="s">
        <v>28</v>
      </c>
      <c r="K43" s="50"/>
      <c r="L43" s="22"/>
      <c r="M43" s="26"/>
      <c r="N43" s="27"/>
      <c r="O43" s="21" t="s">
        <v>28</v>
      </c>
      <c r="P43" s="79"/>
    </row>
    <row r="44" spans="1:16" ht="15.75" customHeight="1" x14ac:dyDescent="0.35">
      <c r="A44" s="45"/>
      <c r="B44" s="22" t="s">
        <v>67</v>
      </c>
      <c r="C44" s="26">
        <v>0.15</v>
      </c>
      <c r="D44" s="27">
        <v>68</v>
      </c>
      <c r="E44" s="60" t="str">
        <f>IFERROR(IF(E41="","",IF(((39.5-SUMPRODUCT(C42:C51,D42:D51))/(1-(SUMIF(D42:D51,"&gt;0",C42:C51))))&lt;10,10,(39.5-SUMPRODUCT(C42:C51,D42:D51))/(1-(SUMIF(D42:D51,"&gt;0",C42:C51))))),"Curso completado")</f>
        <v>Curso completado</v>
      </c>
      <c r="F44" s="50"/>
      <c r="G44" s="22" t="s">
        <v>50</v>
      </c>
      <c r="H44" s="26">
        <v>0.3</v>
      </c>
      <c r="I44" s="38">
        <v>42</v>
      </c>
      <c r="J44" s="60" t="str">
        <f>IFERROR(IF(J41="","",IF(((39.5-SUMPRODUCT(H42:H51,I42:I51))/(1-(SUMIF(I42:I51,"&gt;0",H42:H51))))&lt;10,10,(39.5-SUMPRODUCT(H42:H51,I42:I51))/(1-(SUMIF(I42:I51,"&gt;0",H42:H51))))),"Curso completado")</f>
        <v>Curso completado</v>
      </c>
      <c r="K44" s="50"/>
      <c r="L44" s="22"/>
      <c r="M44" s="26"/>
      <c r="N44" s="27"/>
      <c r="O44" s="60" t="str">
        <f>IFERROR(IF(O41="","",IF(((39.5-SUMPRODUCT(M42:M51,N42:N51))/(1-(SUMIF(N42:N51,"&gt;0",M42:M51))))&lt;10,10,(39.5-SUMPRODUCT(M42:M51,N42:N51))/(1-(SUMIF(N42:N51,"&gt;0",M42:M51))))),"Curso completado")</f>
        <v/>
      </c>
      <c r="P44" s="79"/>
    </row>
    <row r="45" spans="1:16" ht="15.75" customHeight="1" x14ac:dyDescent="0.35">
      <c r="A45" s="45"/>
      <c r="B45" s="22" t="s">
        <v>68</v>
      </c>
      <c r="C45" s="26">
        <v>0.25</v>
      </c>
      <c r="D45" s="27">
        <v>64</v>
      </c>
      <c r="E45" s="59"/>
      <c r="F45" s="50"/>
      <c r="G45" s="22" t="s">
        <v>50</v>
      </c>
      <c r="H45" s="26">
        <v>0.3</v>
      </c>
      <c r="I45" s="27">
        <v>62</v>
      </c>
      <c r="J45" s="59"/>
      <c r="K45" s="50"/>
      <c r="L45" s="22"/>
      <c r="M45" s="26"/>
      <c r="N45" s="27"/>
      <c r="O45" s="59"/>
      <c r="P45" s="79"/>
    </row>
    <row r="46" spans="1:16" ht="15.75" customHeight="1" x14ac:dyDescent="0.35">
      <c r="A46" s="45"/>
      <c r="B46" s="22" t="s">
        <v>69</v>
      </c>
      <c r="C46" s="26">
        <v>0.2</v>
      </c>
      <c r="D46" s="27">
        <v>63</v>
      </c>
      <c r="E46" s="61" t="s">
        <v>29</v>
      </c>
      <c r="F46" s="50"/>
      <c r="G46" s="22"/>
      <c r="H46" s="26"/>
      <c r="I46" s="27"/>
      <c r="J46" s="64" t="s">
        <v>29</v>
      </c>
      <c r="K46" s="50"/>
      <c r="L46" s="22"/>
      <c r="M46" s="26"/>
      <c r="N46" s="27"/>
      <c r="O46" s="61" t="s">
        <v>29</v>
      </c>
      <c r="P46" s="79"/>
    </row>
    <row r="47" spans="1:16" ht="15.75" customHeight="1" x14ac:dyDescent="0.35">
      <c r="A47" s="45"/>
      <c r="B47" s="29"/>
      <c r="C47" s="26"/>
      <c r="D47" s="27"/>
      <c r="E47" s="62"/>
      <c r="F47" s="50"/>
      <c r="G47" s="29"/>
      <c r="H47" s="29"/>
      <c r="I47" s="29"/>
      <c r="J47" s="65"/>
      <c r="K47" s="50"/>
      <c r="L47" s="22"/>
      <c r="M47" s="26"/>
      <c r="N47" s="27"/>
      <c r="O47" s="62"/>
      <c r="P47" s="79"/>
    </row>
    <row r="48" spans="1:16" ht="15.75" customHeight="1" x14ac:dyDescent="0.35">
      <c r="A48" s="45"/>
      <c r="B48" s="29"/>
      <c r="C48" s="37"/>
      <c r="D48" s="29"/>
      <c r="E48" s="62"/>
      <c r="F48" s="50"/>
      <c r="G48" s="29"/>
      <c r="H48" s="29"/>
      <c r="I48" s="29"/>
      <c r="J48" s="65"/>
      <c r="K48" s="50"/>
      <c r="L48" s="22"/>
      <c r="M48" s="26"/>
      <c r="N48" s="27"/>
      <c r="O48" s="62"/>
      <c r="P48" s="79"/>
    </row>
    <row r="49" spans="1:16" ht="15.75" customHeight="1" x14ac:dyDescent="0.35">
      <c r="A49" s="45"/>
      <c r="B49" s="29"/>
      <c r="C49" s="29"/>
      <c r="D49" s="29"/>
      <c r="E49" s="62"/>
      <c r="F49" s="50"/>
      <c r="G49" s="29"/>
      <c r="H49" s="29"/>
      <c r="I49" s="29"/>
      <c r="J49" s="65"/>
      <c r="K49" s="50"/>
      <c r="L49" s="22"/>
      <c r="M49" s="26"/>
      <c r="N49" s="27"/>
      <c r="O49" s="62"/>
      <c r="P49" s="79"/>
    </row>
    <row r="50" spans="1:16" ht="15.75" customHeight="1" x14ac:dyDescent="0.35">
      <c r="A50" s="45"/>
      <c r="B50" s="29"/>
      <c r="C50" s="29"/>
      <c r="D50" s="29"/>
      <c r="E50" s="62"/>
      <c r="F50" s="50"/>
      <c r="G50" s="22"/>
      <c r="H50" s="26"/>
      <c r="I50" s="27"/>
      <c r="J50" s="65"/>
      <c r="K50" s="50"/>
      <c r="L50" s="22"/>
      <c r="M50" s="26"/>
      <c r="N50" s="27"/>
      <c r="O50" s="62"/>
      <c r="P50" s="79"/>
    </row>
    <row r="51" spans="1:16" ht="15.75" customHeight="1" x14ac:dyDescent="0.35">
      <c r="A51" s="45"/>
      <c r="B51" s="22"/>
      <c r="C51" s="26"/>
      <c r="D51" s="27"/>
      <c r="E51" s="62"/>
      <c r="F51" s="50"/>
      <c r="G51" s="22"/>
      <c r="H51" s="26"/>
      <c r="I51" s="27"/>
      <c r="J51" s="65"/>
      <c r="K51" s="50"/>
      <c r="L51" s="22"/>
      <c r="M51" s="26"/>
      <c r="N51" s="27"/>
      <c r="O51" s="62"/>
      <c r="P51" s="79"/>
    </row>
    <row r="52" spans="1:16" ht="15.75" customHeight="1" x14ac:dyDescent="0.35">
      <c r="A52" s="45"/>
      <c r="B52" s="66" t="s">
        <v>30</v>
      </c>
      <c r="C52" s="67"/>
      <c r="D52" s="67"/>
      <c r="E52" s="68"/>
      <c r="F52" s="50"/>
      <c r="G52" s="66" t="s">
        <v>30</v>
      </c>
      <c r="H52" s="67"/>
      <c r="I52" s="67"/>
      <c r="J52" s="68"/>
      <c r="K52" s="50"/>
      <c r="L52" s="66" t="s">
        <v>30</v>
      </c>
      <c r="M52" s="67"/>
      <c r="N52" s="67"/>
      <c r="O52" s="68"/>
      <c r="P52" s="79"/>
    </row>
    <row r="53" spans="1:16" ht="15.75" customHeight="1" x14ac:dyDescent="0.35">
      <c r="A53" s="45"/>
      <c r="B53" s="69"/>
      <c r="C53" s="70"/>
      <c r="D53" s="70"/>
      <c r="E53" s="71"/>
      <c r="F53" s="50"/>
      <c r="G53" s="69" t="s">
        <v>42</v>
      </c>
      <c r="H53" s="70"/>
      <c r="I53" s="70"/>
      <c r="J53" s="71"/>
      <c r="K53" s="50"/>
      <c r="L53" s="69" t="s">
        <v>42</v>
      </c>
      <c r="M53" s="70"/>
      <c r="N53" s="70"/>
      <c r="O53" s="71"/>
      <c r="P53" s="79"/>
    </row>
    <row r="54" spans="1:16" ht="15.75" customHeight="1" x14ac:dyDescent="0.35">
      <c r="A54" s="45"/>
      <c r="B54" s="72"/>
      <c r="C54" s="73"/>
      <c r="D54" s="73"/>
      <c r="E54" s="65"/>
      <c r="F54" s="50"/>
      <c r="G54" s="72"/>
      <c r="H54" s="73"/>
      <c r="I54" s="73"/>
      <c r="J54" s="65"/>
      <c r="K54" s="50"/>
      <c r="L54" s="72"/>
      <c r="M54" s="73"/>
      <c r="N54" s="73"/>
      <c r="O54" s="65"/>
      <c r="P54" s="79"/>
    </row>
    <row r="55" spans="1:16" ht="15.75" customHeight="1" x14ac:dyDescent="0.35">
      <c r="A55" s="45"/>
      <c r="B55" s="55"/>
      <c r="C55" s="56"/>
      <c r="D55" s="56"/>
      <c r="E55" s="57"/>
      <c r="F55" s="50"/>
      <c r="G55" s="55"/>
      <c r="H55" s="56"/>
      <c r="I55" s="56"/>
      <c r="J55" s="57"/>
      <c r="K55" s="50"/>
      <c r="L55" s="55"/>
      <c r="M55" s="56"/>
      <c r="N55" s="56"/>
      <c r="O55" s="57"/>
      <c r="P55" s="79"/>
    </row>
    <row r="56" spans="1:16" ht="15.75" customHeight="1" x14ac:dyDescent="0.35">
      <c r="A56" s="76"/>
      <c r="B56" s="74"/>
      <c r="C56" s="75"/>
      <c r="D56" s="75"/>
      <c r="E56" s="75"/>
      <c r="F56" s="77"/>
      <c r="G56" s="74"/>
      <c r="H56" s="75"/>
      <c r="I56" s="75"/>
      <c r="J56" s="75"/>
      <c r="K56" s="77"/>
      <c r="L56" s="74"/>
      <c r="M56" s="75"/>
      <c r="N56" s="75"/>
      <c r="O56" s="75"/>
      <c r="P56" s="83"/>
    </row>
    <row r="57" spans="1:16" ht="15.75" customHeight="1" x14ac:dyDescent="0.35">
      <c r="A57" s="44"/>
      <c r="B57" s="47"/>
      <c r="C57" s="48"/>
      <c r="D57" s="48"/>
      <c r="E57" s="48"/>
      <c r="F57" s="49"/>
      <c r="G57" s="47"/>
      <c r="H57" s="48"/>
      <c r="I57" s="48"/>
      <c r="J57" s="48"/>
      <c r="K57" s="49"/>
      <c r="L57" s="47"/>
      <c r="M57" s="48"/>
      <c r="N57" s="48"/>
      <c r="O57" s="48"/>
      <c r="P57" s="78"/>
    </row>
    <row r="58" spans="1:16" ht="15.75" customHeight="1" x14ac:dyDescent="0.35">
      <c r="A58" s="45"/>
      <c r="B58" s="52" t="s">
        <v>31</v>
      </c>
      <c r="C58" s="53"/>
      <c r="D58" s="54"/>
      <c r="E58" s="21" t="s">
        <v>23</v>
      </c>
      <c r="F58" s="50"/>
      <c r="G58" s="52" t="s">
        <v>32</v>
      </c>
      <c r="H58" s="53"/>
      <c r="I58" s="54"/>
      <c r="J58" s="21" t="s">
        <v>23</v>
      </c>
      <c r="K58" s="50"/>
      <c r="L58" s="52" t="s">
        <v>33</v>
      </c>
      <c r="M58" s="53"/>
      <c r="N58" s="54"/>
      <c r="O58" s="21" t="s">
        <v>23</v>
      </c>
      <c r="P58" s="79"/>
    </row>
    <row r="59" spans="1:16" ht="15.75" customHeight="1" x14ac:dyDescent="0.35">
      <c r="A59" s="45"/>
      <c r="B59" s="55"/>
      <c r="C59" s="56"/>
      <c r="D59" s="57"/>
      <c r="E59" s="22" t="s">
        <v>42</v>
      </c>
      <c r="F59" s="50"/>
      <c r="G59" s="55"/>
      <c r="H59" s="56"/>
      <c r="I59" s="57"/>
      <c r="J59" s="22"/>
      <c r="K59" s="50"/>
      <c r="L59" s="55"/>
      <c r="M59" s="56"/>
      <c r="N59" s="57"/>
      <c r="O59" s="22"/>
      <c r="P59" s="79"/>
    </row>
    <row r="60" spans="1:16" ht="15.75" customHeight="1" x14ac:dyDescent="0.35">
      <c r="A60" s="45"/>
      <c r="B60" s="23"/>
      <c r="C60" s="24" t="str">
        <f>IF(SUM(C62:C71)&gt;1,"suma&gt;100%",IF(SUM(C62:C71)&lt;1,"suma&lt;100%","OK %"))</f>
        <v>suma&lt;100%</v>
      </c>
      <c r="D60" s="23"/>
      <c r="E60" s="21" t="s">
        <v>24</v>
      </c>
      <c r="F60" s="50"/>
      <c r="G60" s="23"/>
      <c r="H60" s="24" t="str">
        <f>IF(SUM(H62:H71)&gt;1,"suma&gt;100%",IF(SUM(H62:H71)&lt;1,"suma&lt;100%","OK %"))</f>
        <v>suma&lt;100%</v>
      </c>
      <c r="I60" s="23"/>
      <c r="J60" s="21" t="s">
        <v>24</v>
      </c>
      <c r="K60" s="50"/>
      <c r="L60" s="23"/>
      <c r="M60" s="24" t="str">
        <f>IF(SUM(M62:M71)&gt;1,"suma&gt;100%",IF(SUM(M62:M71)&lt;1,"suma&lt;100%","OK %"))</f>
        <v>suma&lt;100%</v>
      </c>
      <c r="N60" s="23"/>
      <c r="O60" s="21" t="s">
        <v>24</v>
      </c>
      <c r="P60" s="79"/>
    </row>
    <row r="61" spans="1:16" ht="15.75" customHeight="1" x14ac:dyDescent="0.35">
      <c r="A61" s="45"/>
      <c r="B61" s="25" t="s">
        <v>25</v>
      </c>
      <c r="C61" s="25" t="s">
        <v>26</v>
      </c>
      <c r="D61" s="25" t="s">
        <v>27</v>
      </c>
      <c r="E61" s="58" t="str">
        <f>IFERROR(ROUND(SUMPRODUCT(C62:C71,D62:D71)/(SUMIF(D62:D71,"&gt;0",C62:C71)),0),"")</f>
        <v/>
      </c>
      <c r="F61" s="50"/>
      <c r="G61" s="25" t="s">
        <v>25</v>
      </c>
      <c r="H61" s="25" t="s">
        <v>26</v>
      </c>
      <c r="I61" s="25" t="s">
        <v>27</v>
      </c>
      <c r="J61" s="58" t="str">
        <f>IFERROR(ROUND(SUMPRODUCT(H62:H71,I62:I71)/(SUMIF(I62:I71,"&gt;0",H62:H71)),0),"")</f>
        <v/>
      </c>
      <c r="K61" s="50"/>
      <c r="L61" s="25" t="s">
        <v>25</v>
      </c>
      <c r="M61" s="25" t="s">
        <v>26</v>
      </c>
      <c r="N61" s="25" t="s">
        <v>27</v>
      </c>
      <c r="O61" s="58" t="str">
        <f>IFERROR(ROUND(SUMPRODUCT(M62:M71,N62:N71)/(SUMIF(N62:N71,"&gt;0",M62:M71)),0),"")</f>
        <v/>
      </c>
      <c r="P61" s="79"/>
    </row>
    <row r="62" spans="1:16" ht="15.75" customHeight="1" x14ac:dyDescent="0.35">
      <c r="A62" s="45"/>
      <c r="B62" s="22"/>
      <c r="C62" s="26"/>
      <c r="D62" s="27"/>
      <c r="E62" s="59"/>
      <c r="F62" s="50"/>
      <c r="G62" s="22"/>
      <c r="H62" s="26"/>
      <c r="I62" s="27"/>
      <c r="J62" s="59"/>
      <c r="K62" s="50"/>
      <c r="L62" s="22"/>
      <c r="M62" s="26"/>
      <c r="N62" s="27"/>
      <c r="O62" s="59"/>
      <c r="P62" s="79"/>
    </row>
    <row r="63" spans="1:16" ht="15.75" customHeight="1" x14ac:dyDescent="0.35">
      <c r="A63" s="45"/>
      <c r="B63" s="22"/>
      <c r="C63" s="26"/>
      <c r="D63" s="27"/>
      <c r="E63" s="21" t="s">
        <v>28</v>
      </c>
      <c r="F63" s="50"/>
      <c r="G63" s="22"/>
      <c r="H63" s="26"/>
      <c r="I63" s="27"/>
      <c r="J63" s="21" t="s">
        <v>28</v>
      </c>
      <c r="K63" s="50"/>
      <c r="L63" s="22"/>
      <c r="M63" s="26"/>
      <c r="N63" s="27"/>
      <c r="O63" s="21" t="s">
        <v>28</v>
      </c>
      <c r="P63" s="79"/>
    </row>
    <row r="64" spans="1:16" ht="15.75" customHeight="1" x14ac:dyDescent="0.35">
      <c r="A64" s="45"/>
      <c r="B64" s="22"/>
      <c r="C64" s="26"/>
      <c r="D64" s="27"/>
      <c r="E64" s="60" t="str">
        <f>IFERROR(IF(E61="","",IF(((39.5-SUMPRODUCT(C62:C71,D62:D71))/(1-(SUMIF(D62:D71,"&gt;0",C62:C71))))&lt;10,10,(39.5-SUMPRODUCT(C62:C71,D62:D71))/(1-(SUMIF(D62:D71,"&gt;0",C62:C71))))),"Curso completado")</f>
        <v/>
      </c>
      <c r="F64" s="50"/>
      <c r="G64" s="22"/>
      <c r="H64" s="26"/>
      <c r="I64" s="27"/>
      <c r="J64" s="60" t="str">
        <f>IFERROR(IF(J61="","",IF(((39.5-SUMPRODUCT(H62:H71,I62:I71))/(1-(SUMIF(I62:I71,"&gt;0",H62:H71))))&lt;10,10,(39.5-SUMPRODUCT(H62:H71,I62:I71))/(1-(SUMIF(I62:I71,"&gt;0",H62:H71))))),"Curso completado")</f>
        <v/>
      </c>
      <c r="K64" s="50"/>
      <c r="L64" s="22"/>
      <c r="M64" s="26"/>
      <c r="N64" s="27"/>
      <c r="O64" s="60" t="str">
        <f>IFERROR(IF(O61="","",IF(((39.5-SUMPRODUCT(M62:M71,N62:N71))/(1-(SUMIF(N62:N71,"&gt;0",M62:M71))))&lt;10,10,(39.5-SUMPRODUCT(M62:M71,N62:N71))/(1-(SUMIF(N62:N71,"&gt;0",M62:M71))))),"Curso completado")</f>
        <v/>
      </c>
      <c r="P64" s="79"/>
    </row>
    <row r="65" spans="1:16" ht="15.75" customHeight="1" x14ac:dyDescent="0.35">
      <c r="A65" s="45"/>
      <c r="B65" s="22" t="s">
        <v>42</v>
      </c>
      <c r="C65" s="26" t="s">
        <v>41</v>
      </c>
      <c r="D65" s="27" t="s">
        <v>42</v>
      </c>
      <c r="E65" s="59"/>
      <c r="F65" s="50"/>
      <c r="G65" s="22"/>
      <c r="H65" s="26"/>
      <c r="I65" s="27"/>
      <c r="J65" s="59"/>
      <c r="K65" s="50"/>
      <c r="L65" s="22"/>
      <c r="M65" s="26"/>
      <c r="N65" s="27"/>
      <c r="O65" s="59"/>
      <c r="P65" s="79"/>
    </row>
    <row r="66" spans="1:16" ht="15.75" customHeight="1" x14ac:dyDescent="0.35">
      <c r="A66" s="45"/>
      <c r="B66" s="22" t="s">
        <v>42</v>
      </c>
      <c r="C66" s="30" t="s">
        <v>42</v>
      </c>
      <c r="D66" s="27" t="s">
        <v>42</v>
      </c>
      <c r="E66" s="61" t="s">
        <v>29</v>
      </c>
      <c r="F66" s="50"/>
      <c r="G66" s="22"/>
      <c r="H66" s="26"/>
      <c r="I66" s="27"/>
      <c r="J66" s="61" t="s">
        <v>29</v>
      </c>
      <c r="K66" s="50"/>
      <c r="L66" s="22"/>
      <c r="M66" s="26"/>
      <c r="N66" s="27"/>
      <c r="O66" s="61" t="s">
        <v>29</v>
      </c>
      <c r="P66" s="79"/>
    </row>
    <row r="67" spans="1:16" ht="15.75" customHeight="1" x14ac:dyDescent="0.35">
      <c r="A67" s="45"/>
      <c r="B67" s="22" t="s">
        <v>42</v>
      </c>
      <c r="C67" s="26" t="s">
        <v>42</v>
      </c>
      <c r="D67" s="27"/>
      <c r="E67" s="62"/>
      <c r="F67" s="50"/>
      <c r="G67" s="22"/>
      <c r="H67" s="26"/>
      <c r="I67" s="27"/>
      <c r="J67" s="62"/>
      <c r="K67" s="50"/>
      <c r="L67" s="22"/>
      <c r="M67" s="26"/>
      <c r="N67" s="27"/>
      <c r="O67" s="62"/>
      <c r="P67" s="79"/>
    </row>
    <row r="68" spans="1:16" ht="15.75" customHeight="1" x14ac:dyDescent="0.35">
      <c r="A68" s="45"/>
      <c r="B68" s="22"/>
      <c r="C68" s="26"/>
      <c r="D68" s="27"/>
      <c r="E68" s="62"/>
      <c r="F68" s="50"/>
      <c r="G68" s="22"/>
      <c r="H68" s="26"/>
      <c r="I68" s="27"/>
      <c r="J68" s="62"/>
      <c r="K68" s="50"/>
      <c r="L68" s="22"/>
      <c r="M68" s="26"/>
      <c r="N68" s="27"/>
      <c r="O68" s="62"/>
      <c r="P68" s="79"/>
    </row>
    <row r="69" spans="1:16" ht="15.75" customHeight="1" x14ac:dyDescent="0.35">
      <c r="A69" s="45"/>
      <c r="B69" s="22"/>
      <c r="C69" s="26"/>
      <c r="D69" s="27"/>
      <c r="E69" s="62"/>
      <c r="F69" s="50"/>
      <c r="G69" s="22"/>
      <c r="H69" s="26"/>
      <c r="I69" s="27"/>
      <c r="J69" s="62"/>
      <c r="K69" s="50"/>
      <c r="L69" s="22"/>
      <c r="M69" s="26"/>
      <c r="N69" s="27"/>
      <c r="O69" s="62"/>
      <c r="P69" s="79"/>
    </row>
    <row r="70" spans="1:16" ht="15.75" customHeight="1" x14ac:dyDescent="0.35">
      <c r="A70" s="45"/>
      <c r="B70" s="22"/>
      <c r="C70" s="26"/>
      <c r="D70" s="27"/>
      <c r="E70" s="62"/>
      <c r="F70" s="50"/>
      <c r="G70" s="22"/>
      <c r="H70" s="26"/>
      <c r="I70" s="27"/>
      <c r="J70" s="62"/>
      <c r="K70" s="50"/>
      <c r="L70" s="22"/>
      <c r="M70" s="26"/>
      <c r="N70" s="27"/>
      <c r="O70" s="62"/>
      <c r="P70" s="79"/>
    </row>
    <row r="71" spans="1:16" ht="15.75" customHeight="1" x14ac:dyDescent="0.35">
      <c r="A71" s="45"/>
      <c r="B71" s="22"/>
      <c r="C71" s="26"/>
      <c r="D71" s="27"/>
      <c r="E71" s="62"/>
      <c r="F71" s="50"/>
      <c r="G71" s="22"/>
      <c r="H71" s="26"/>
      <c r="I71" s="27"/>
      <c r="J71" s="63"/>
      <c r="K71" s="50"/>
      <c r="L71" s="22"/>
      <c r="M71" s="26"/>
      <c r="N71" s="27"/>
      <c r="O71" s="62"/>
      <c r="P71" s="79"/>
    </row>
    <row r="72" spans="1:16" ht="15.75" customHeight="1" x14ac:dyDescent="0.35">
      <c r="A72" s="45"/>
      <c r="B72" s="66" t="s">
        <v>30</v>
      </c>
      <c r="C72" s="67"/>
      <c r="D72" s="67"/>
      <c r="E72" s="68"/>
      <c r="F72" s="50"/>
      <c r="G72" s="66" t="s">
        <v>30</v>
      </c>
      <c r="H72" s="67"/>
      <c r="I72" s="67"/>
      <c r="J72" s="68"/>
      <c r="K72" s="50"/>
      <c r="L72" s="66" t="s">
        <v>30</v>
      </c>
      <c r="M72" s="67"/>
      <c r="N72" s="67"/>
      <c r="O72" s="68"/>
      <c r="P72" s="79"/>
    </row>
    <row r="73" spans="1:16" ht="15.75" customHeight="1" x14ac:dyDescent="0.35">
      <c r="A73" s="45"/>
      <c r="B73" s="69"/>
      <c r="C73" s="70"/>
      <c r="D73" s="70"/>
      <c r="E73" s="71"/>
      <c r="F73" s="50"/>
      <c r="G73" s="69"/>
      <c r="H73" s="70"/>
      <c r="I73" s="70"/>
      <c r="J73" s="71"/>
      <c r="K73" s="50"/>
      <c r="L73" s="69"/>
      <c r="M73" s="70"/>
      <c r="N73" s="70"/>
      <c r="O73" s="71"/>
      <c r="P73" s="79"/>
    </row>
    <row r="74" spans="1:16" ht="15.75" customHeight="1" x14ac:dyDescent="0.35">
      <c r="A74" s="45"/>
      <c r="B74" s="72"/>
      <c r="C74" s="73"/>
      <c r="D74" s="73"/>
      <c r="E74" s="65"/>
      <c r="F74" s="50"/>
      <c r="G74" s="72"/>
      <c r="H74" s="73"/>
      <c r="I74" s="73"/>
      <c r="J74" s="65"/>
      <c r="K74" s="50"/>
      <c r="L74" s="72"/>
      <c r="M74" s="73"/>
      <c r="N74" s="73"/>
      <c r="O74" s="65"/>
      <c r="P74" s="79"/>
    </row>
    <row r="75" spans="1:16" ht="15.75" customHeight="1" x14ac:dyDescent="0.35">
      <c r="A75" s="45"/>
      <c r="B75" s="55"/>
      <c r="C75" s="56"/>
      <c r="D75" s="56"/>
      <c r="E75" s="57"/>
      <c r="F75" s="50"/>
      <c r="G75" s="55"/>
      <c r="H75" s="56"/>
      <c r="I75" s="56"/>
      <c r="J75" s="57"/>
      <c r="K75" s="50"/>
      <c r="L75" s="55"/>
      <c r="M75" s="56"/>
      <c r="N75" s="56"/>
      <c r="O75" s="57"/>
      <c r="P75" s="79"/>
    </row>
    <row r="76" spans="1:16" ht="15.75" customHeight="1" x14ac:dyDescent="0.35">
      <c r="A76" s="46"/>
      <c r="B76" s="81"/>
      <c r="C76" s="82"/>
      <c r="D76" s="82"/>
      <c r="E76" s="82"/>
      <c r="F76" s="51"/>
      <c r="G76" s="81"/>
      <c r="H76" s="82"/>
      <c r="I76" s="82"/>
      <c r="J76" s="82"/>
      <c r="K76" s="51"/>
      <c r="L76" s="81"/>
      <c r="M76" s="82"/>
      <c r="N76" s="82"/>
      <c r="O76" s="82"/>
      <c r="P76" s="80"/>
    </row>
    <row r="77" spans="1:16" ht="15.75" customHeight="1" x14ac:dyDescent="0.35"/>
    <row r="78" spans="1:16" ht="15.75" customHeight="1" x14ac:dyDescent="0.35"/>
    <row r="79" spans="1:16" ht="15.75" customHeight="1" x14ac:dyDescent="0.35"/>
    <row r="80" spans="1:16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mergeCells count="125">
    <mergeCell ref="B6:D6"/>
    <mergeCell ref="L5:M5"/>
    <mergeCell ref="L6:M6"/>
    <mergeCell ref="G6:H6"/>
    <mergeCell ref="G7:H7"/>
    <mergeCell ref="B16:P16"/>
    <mergeCell ref="L17:O17"/>
    <mergeCell ref="B1:E1"/>
    <mergeCell ref="B2:E2"/>
    <mergeCell ref="G8:H8"/>
    <mergeCell ref="G11:H11"/>
    <mergeCell ref="L11:M11"/>
    <mergeCell ref="L12:M12"/>
    <mergeCell ref="L1:O1"/>
    <mergeCell ref="L2:M2"/>
    <mergeCell ref="G2:H2"/>
    <mergeCell ref="G3:H3"/>
    <mergeCell ref="L3:M3"/>
    <mergeCell ref="L4:M4"/>
    <mergeCell ref="G4:H4"/>
    <mergeCell ref="G5:H5"/>
    <mergeCell ref="B5:D5"/>
    <mergeCell ref="A1:A15"/>
    <mergeCell ref="F1:F15"/>
    <mergeCell ref="K1:K15"/>
    <mergeCell ref="P1:P15"/>
    <mergeCell ref="B13:E15"/>
    <mergeCell ref="G17:J17"/>
    <mergeCell ref="G18:I19"/>
    <mergeCell ref="E21:E22"/>
    <mergeCell ref="J21:J22"/>
    <mergeCell ref="B12:D12"/>
    <mergeCell ref="L13:O15"/>
    <mergeCell ref="G12:J15"/>
    <mergeCell ref="B3:E3"/>
    <mergeCell ref="B4:E4"/>
    <mergeCell ref="B7:E7"/>
    <mergeCell ref="B8:D8"/>
    <mergeCell ref="L7:M7"/>
    <mergeCell ref="L8:M8"/>
    <mergeCell ref="G9:H9"/>
    <mergeCell ref="L9:M9"/>
    <mergeCell ref="B10:E10"/>
    <mergeCell ref="G10:H10"/>
    <mergeCell ref="L10:M10"/>
    <mergeCell ref="B11:D11"/>
    <mergeCell ref="E24:E25"/>
    <mergeCell ref="J24:J25"/>
    <mergeCell ref="B32:E32"/>
    <mergeCell ref="G32:J32"/>
    <mergeCell ref="L33:O35"/>
    <mergeCell ref="L36:O36"/>
    <mergeCell ref="L37:O37"/>
    <mergeCell ref="K17:K36"/>
    <mergeCell ref="P17:P36"/>
    <mergeCell ref="L18:N19"/>
    <mergeCell ref="O21:O22"/>
    <mergeCell ref="O24:O25"/>
    <mergeCell ref="O26:O31"/>
    <mergeCell ref="L32:O32"/>
    <mergeCell ref="F37:F56"/>
    <mergeCell ref="G37:J37"/>
    <mergeCell ref="K37:K56"/>
    <mergeCell ref="P37:P56"/>
    <mergeCell ref="G38:I39"/>
    <mergeCell ref="L38:N39"/>
    <mergeCell ref="O41:O42"/>
    <mergeCell ref="L56:O56"/>
    <mergeCell ref="G72:J72"/>
    <mergeCell ref="L72:O72"/>
    <mergeCell ref="G73:J75"/>
    <mergeCell ref="L73:O75"/>
    <mergeCell ref="G76:J76"/>
    <mergeCell ref="L76:O76"/>
    <mergeCell ref="L52:O52"/>
    <mergeCell ref="L53:O55"/>
    <mergeCell ref="L57:O57"/>
    <mergeCell ref="P57:P76"/>
    <mergeCell ref="L58:N59"/>
    <mergeCell ref="O61:O62"/>
    <mergeCell ref="O64:O65"/>
    <mergeCell ref="E26:E31"/>
    <mergeCell ref="J26:J31"/>
    <mergeCell ref="B33:E35"/>
    <mergeCell ref="G33:J35"/>
    <mergeCell ref="B36:E36"/>
    <mergeCell ref="G36:J36"/>
    <mergeCell ref="B38:D39"/>
    <mergeCell ref="E41:E42"/>
    <mergeCell ref="J41:J42"/>
    <mergeCell ref="J44:J45"/>
    <mergeCell ref="E44:E45"/>
    <mergeCell ref="E46:E51"/>
    <mergeCell ref="O44:O45"/>
    <mergeCell ref="O46:O51"/>
    <mergeCell ref="B58:D59"/>
    <mergeCell ref="B72:E72"/>
    <mergeCell ref="B73:E75"/>
    <mergeCell ref="B76:E76"/>
    <mergeCell ref="E66:E71"/>
    <mergeCell ref="O66:O71"/>
    <mergeCell ref="A57:A76"/>
    <mergeCell ref="B57:E57"/>
    <mergeCell ref="K57:K76"/>
    <mergeCell ref="G58:I59"/>
    <mergeCell ref="J61:J62"/>
    <mergeCell ref="J64:J65"/>
    <mergeCell ref="J66:J71"/>
    <mergeCell ref="B18:D19"/>
    <mergeCell ref="B37:E37"/>
    <mergeCell ref="J46:J51"/>
    <mergeCell ref="B52:E52"/>
    <mergeCell ref="G52:J52"/>
    <mergeCell ref="B53:E55"/>
    <mergeCell ref="G53:J55"/>
    <mergeCell ref="B56:E56"/>
    <mergeCell ref="G56:J56"/>
    <mergeCell ref="G57:J57"/>
    <mergeCell ref="A17:A36"/>
    <mergeCell ref="B17:E17"/>
    <mergeCell ref="F17:F36"/>
    <mergeCell ref="A37:A56"/>
    <mergeCell ref="E61:E62"/>
    <mergeCell ref="E64:E65"/>
    <mergeCell ref="F57:F76"/>
  </mergeCells>
  <conditionalFormatting sqref="B18:D19 G18:I19 L18:N19 B38:D39 G38:I39 L38:N39 B58:D59 G58:I59 L58:N59">
    <cfRule type="beginsWith" dxfId="473" priority="29" stopIfTrue="1" operator="beginsWith" text="Ramo">
      <formula>LEFT((B18),LEN("Ramo"))=("Ramo")</formula>
    </cfRule>
  </conditionalFormatting>
  <conditionalFormatting sqref="B2:E2">
    <cfRule type="notContainsBlanks" dxfId="472" priority="53">
      <formula>LEN(TRIM(B2))&gt;0</formula>
    </cfRule>
  </conditionalFormatting>
  <conditionalFormatting sqref="B3:E3">
    <cfRule type="notContainsBlanks" dxfId="471" priority="54">
      <formula>LEN(TRIM(B3))&gt;0</formula>
    </cfRule>
  </conditionalFormatting>
  <conditionalFormatting sqref="C20">
    <cfRule type="containsText" dxfId="470" priority="1" operator="containsText" text="&gt;">
      <formula>NOT(ISERROR(SEARCH(("&gt;"),(C20))))</formula>
    </cfRule>
    <cfRule type="containsText" dxfId="469" priority="2" operator="containsText" text="&lt;">
      <formula>NOT(ISERROR(SEARCH(("&lt;"),(C20))))</formula>
    </cfRule>
    <cfRule type="containsText" dxfId="468" priority="3" operator="containsText" text="OK">
      <formula>NOT(ISERROR(SEARCH(("OK"),(C20))))</formula>
    </cfRule>
  </conditionalFormatting>
  <conditionalFormatting sqref="C40 H40:M40">
    <cfRule type="containsText" dxfId="467" priority="16" operator="containsText" text="OK">
      <formula>NOT(ISERROR(SEARCH(("OK"),(C40))))</formula>
    </cfRule>
    <cfRule type="containsText" dxfId="466" priority="14" operator="containsText" text="&gt;">
      <formula>NOT(ISERROR(SEARCH(("&gt;"),(C40))))</formula>
    </cfRule>
    <cfRule type="containsText" dxfId="465" priority="15" operator="containsText" text="&lt;">
      <formula>NOT(ISERROR(SEARCH(("&lt;"),(C40))))</formula>
    </cfRule>
  </conditionalFormatting>
  <conditionalFormatting sqref="C40 M40">
    <cfRule type="containsText" dxfId="464" priority="17" operator="containsText" text="&gt;">
      <formula>NOT(ISERROR(SEARCH(("&gt;"),(C40))))</formula>
    </cfRule>
    <cfRule type="containsText" dxfId="463" priority="18" operator="containsText" text="&lt;">
      <formula>NOT(ISERROR(SEARCH(("&lt;"),(C40))))</formula>
    </cfRule>
    <cfRule type="containsText" dxfId="462" priority="19" operator="containsText" text="OK">
      <formula>NOT(ISERROR(SEARCH(("OK"),(C40))))</formula>
    </cfRule>
  </conditionalFormatting>
  <conditionalFormatting sqref="C60">
    <cfRule type="containsText" dxfId="461" priority="23" operator="containsText" text="&gt;">
      <formula>NOT(ISERROR(SEARCH(("&gt;"),(C60))))</formula>
    </cfRule>
    <cfRule type="containsText" dxfId="460" priority="24" operator="containsText" text="&lt;">
      <formula>NOT(ISERROR(SEARCH(("&lt;"),(C60))))</formula>
    </cfRule>
    <cfRule type="containsText" dxfId="459" priority="25" operator="containsText" text="OK">
      <formula>NOT(ISERROR(SEARCH(("OK"),(C60))))</formula>
    </cfRule>
  </conditionalFormatting>
  <conditionalFormatting sqref="E24 J24 O24 E44 J44 O44 E64 J64 O64">
    <cfRule type="cellIs" dxfId="458" priority="4" operator="between">
      <formula>0</formula>
      <formula>10</formula>
    </cfRule>
    <cfRule type="cellIs" dxfId="457" priority="5" operator="between">
      <formula>10</formula>
      <formula>20</formula>
    </cfRule>
    <cfRule type="cellIs" dxfId="456" priority="6" operator="between">
      <formula>20</formula>
      <formula>30</formula>
    </cfRule>
    <cfRule type="cellIs" dxfId="455" priority="7" operator="between">
      <formula>30</formula>
      <formula>40</formula>
    </cfRule>
  </conditionalFormatting>
  <conditionalFormatting sqref="G5 L18 O19">
    <cfRule type="notContainsBlanks" dxfId="454" priority="33">
      <formula>LEN(TRIM(L18))&gt;0</formula>
    </cfRule>
  </conditionalFormatting>
  <conditionalFormatting sqref="G3:H3 B18:D19 E19">
    <cfRule type="notContainsBlanks" dxfId="453" priority="31">
      <formula>LEN(TRIM(G3))&gt;0</formula>
    </cfRule>
  </conditionalFormatting>
  <conditionalFormatting sqref="G3:H11">
    <cfRule type="beginsWith" dxfId="452" priority="30" operator="beginsWith" text="Ramo">
      <formula>LEFT((G3),LEN("Ramo"))=("Ramo")</formula>
    </cfRule>
  </conditionalFormatting>
  <conditionalFormatting sqref="G4:H4 G18:I19 J19">
    <cfRule type="notContainsBlanks" dxfId="451" priority="32">
      <formula>LEN(TRIM(G4))&gt;0</formula>
    </cfRule>
  </conditionalFormatting>
  <conditionalFormatting sqref="G6:H6 B38:D39 E39">
    <cfRule type="notContainsBlanks" dxfId="450" priority="34">
      <formula>LEN(TRIM(G6))&gt;0</formula>
    </cfRule>
  </conditionalFormatting>
  <conditionalFormatting sqref="G7:H7 G38:I39 J39">
    <cfRule type="notContainsBlanks" dxfId="449" priority="35">
      <formula>LEN(TRIM(G7))&gt;0</formula>
    </cfRule>
  </conditionalFormatting>
  <conditionalFormatting sqref="G8:H8 L38:N39 O39">
    <cfRule type="notContainsBlanks" dxfId="448" priority="36">
      <formula>LEN(TRIM(G8))&gt;0</formula>
    </cfRule>
  </conditionalFormatting>
  <conditionalFormatting sqref="G9:H9 B58:D59 E59">
    <cfRule type="notContainsBlanks" dxfId="447" priority="37">
      <formula>LEN(TRIM(G9))&gt;0</formula>
    </cfRule>
  </conditionalFormatting>
  <conditionalFormatting sqref="G10:H10 G58:I59 J59">
    <cfRule type="notContainsBlanks" dxfId="446" priority="38">
      <formula>LEN(TRIM(G10))&gt;0</formula>
    </cfRule>
  </conditionalFormatting>
  <conditionalFormatting sqref="G11:H11 L58:N59 O59">
    <cfRule type="notContainsBlanks" dxfId="445" priority="39">
      <formula>LEN(TRIM(G11))&gt;0</formula>
    </cfRule>
  </conditionalFormatting>
  <conditionalFormatting sqref="H20">
    <cfRule type="containsText" dxfId="444" priority="8" operator="containsText" text="&gt;">
      <formula>NOT(ISERROR(SEARCH(("&gt;"),(H20))))</formula>
    </cfRule>
    <cfRule type="containsText" dxfId="443" priority="9" operator="containsText" text="&lt;">
      <formula>NOT(ISERROR(SEARCH(("&lt;"),(H20))))</formula>
    </cfRule>
    <cfRule type="containsText" dxfId="442" priority="10" operator="containsText" text="OK">
      <formula>NOT(ISERROR(SEARCH(("OK"),(H20))))</formula>
    </cfRule>
  </conditionalFormatting>
  <conditionalFormatting sqref="H60 M60">
    <cfRule type="containsText" dxfId="441" priority="26" operator="containsText" text="&gt;">
      <formula>NOT(ISERROR(SEARCH(("&gt;"),(H60))))</formula>
    </cfRule>
    <cfRule type="containsText" dxfId="440" priority="28" operator="containsText" text="OK">
      <formula>NOT(ISERROR(SEARCH(("OK"),(H60))))</formula>
    </cfRule>
    <cfRule type="containsText" dxfId="439" priority="27" operator="containsText" text="&lt;">
      <formula>NOT(ISERROR(SEARCH(("&lt;"),(H60))))</formula>
    </cfRule>
  </conditionalFormatting>
  <conditionalFormatting sqref="I3:J3">
    <cfRule type="notContainsBlanks" dxfId="438" priority="40">
      <formula>LEN(TRIM(I3))&gt;0</formula>
    </cfRule>
  </conditionalFormatting>
  <conditionalFormatting sqref="I5:J5">
    <cfRule type="notContainsBlanks" dxfId="437" priority="42">
      <formula>LEN(TRIM(I5))&gt;0</formula>
    </cfRule>
  </conditionalFormatting>
  <conditionalFormatting sqref="I6:J6">
    <cfRule type="notContainsBlanks" dxfId="436" priority="43">
      <formula>LEN(TRIM(I6))&gt;0</formula>
    </cfRule>
  </conditionalFormatting>
  <conditionalFormatting sqref="I7:J7">
    <cfRule type="notContainsBlanks" dxfId="435" priority="44">
      <formula>LEN(TRIM(I7))&gt;0</formula>
    </cfRule>
  </conditionalFormatting>
  <conditionalFormatting sqref="I8:J8">
    <cfRule type="notContainsBlanks" dxfId="434" priority="45">
      <formula>LEN(TRIM(I8))&gt;0</formula>
    </cfRule>
  </conditionalFormatting>
  <conditionalFormatting sqref="I9:J9">
    <cfRule type="notContainsBlanks" dxfId="433" priority="46">
      <formula>LEN(TRIM(I9))&gt;0</formula>
    </cfRule>
  </conditionalFormatting>
  <conditionalFormatting sqref="I10:J10">
    <cfRule type="notContainsBlanks" dxfId="432" priority="47">
      <formula>LEN(TRIM(I10))&gt;0</formula>
    </cfRule>
  </conditionalFormatting>
  <conditionalFormatting sqref="I11:J11">
    <cfRule type="notContainsBlanks" dxfId="431" priority="48">
      <formula>LEN(TRIM(I11))&gt;0</formula>
    </cfRule>
  </conditionalFormatting>
  <conditionalFormatting sqref="J3:J4 I4">
    <cfRule type="notContainsBlanks" dxfId="430" priority="41">
      <formula>LEN(TRIM(J3))&gt;0</formula>
    </cfRule>
  </conditionalFormatting>
  <conditionalFormatting sqref="J24 O24 E24:E25 E44 J44 O44 E64 J64 O64">
    <cfRule type="cellIs" dxfId="429" priority="49" operator="between">
      <formula>40</formula>
      <formula>50</formula>
    </cfRule>
    <cfRule type="cellIs" dxfId="428" priority="50" operator="between">
      <formula>50</formula>
      <formula>60</formula>
    </cfRule>
    <cfRule type="cellIs" dxfId="427" priority="51" operator="greaterThanOrEqual">
      <formula>60</formula>
    </cfRule>
    <cfRule type="cellIs" dxfId="426" priority="52" operator="equal">
      <formula>"Curso completado"</formula>
    </cfRule>
  </conditionalFormatting>
  <conditionalFormatting sqref="M20">
    <cfRule type="containsText" dxfId="425" priority="11" operator="containsText" text="&gt;">
      <formula>NOT(ISERROR(SEARCH(("&gt;"),(M20))))</formula>
    </cfRule>
    <cfRule type="containsText" dxfId="424" priority="12" operator="containsText" text="&lt;">
      <formula>NOT(ISERROR(SEARCH(("&lt;"),(M20))))</formula>
    </cfRule>
    <cfRule type="containsText" dxfId="423" priority="13" operator="containsText" text="OK">
      <formula>NOT(ISERROR(SEARCH(("OK"),(M20))))</formula>
    </cfRule>
  </conditionalFormatting>
  <printOptions horizontalCentered="1" verticalCentered="1"/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0"/>
  <sheetViews>
    <sheetView workbookViewId="0">
      <selection sqref="A1:A14"/>
    </sheetView>
  </sheetViews>
  <sheetFormatPr baseColWidth="10" defaultColWidth="11.23046875" defaultRowHeight="15" customHeight="1" x14ac:dyDescent="0.35"/>
  <cols>
    <col min="1" max="1" width="5.15234375" customWidth="1"/>
    <col min="2" max="2" width="15.921875" customWidth="1"/>
    <col min="3" max="4" width="5.15234375" customWidth="1"/>
    <col min="5" max="5" width="8.3828125" customWidth="1"/>
    <col min="6" max="6" width="5.15234375" customWidth="1"/>
    <col min="7" max="7" width="15.921875" customWidth="1"/>
    <col min="8" max="9" width="5.15234375" customWidth="1"/>
    <col min="10" max="10" width="8.3828125" customWidth="1"/>
    <col min="11" max="11" width="5.15234375" customWidth="1"/>
    <col min="12" max="12" width="15.921875" customWidth="1"/>
    <col min="13" max="14" width="5.15234375" customWidth="1"/>
    <col min="15" max="15" width="8.3828125" customWidth="1"/>
    <col min="16" max="16" width="5.15234375" customWidth="1"/>
    <col min="17" max="26" width="12.69140625" customWidth="1"/>
  </cols>
  <sheetData>
    <row r="1" spans="1:16" ht="15.75" customHeight="1" x14ac:dyDescent="0.35">
      <c r="A1" s="90"/>
      <c r="B1" s="113"/>
      <c r="C1" s="114"/>
      <c r="D1" s="114"/>
      <c r="E1" s="114"/>
      <c r="F1" s="91"/>
      <c r="G1" s="113"/>
      <c r="H1" s="114"/>
      <c r="I1" s="114"/>
      <c r="J1" s="114"/>
      <c r="K1" s="92"/>
      <c r="L1" s="113"/>
      <c r="M1" s="114"/>
      <c r="N1" s="114"/>
      <c r="O1" s="114"/>
      <c r="P1" s="93"/>
    </row>
    <row r="2" spans="1:16" ht="15.75" customHeight="1" x14ac:dyDescent="0.35">
      <c r="A2" s="45"/>
      <c r="B2" s="115" t="str">
        <f>IS!B2</f>
        <v>María Candelaria Fresno</v>
      </c>
      <c r="C2" s="67"/>
      <c r="D2" s="67"/>
      <c r="E2" s="68"/>
      <c r="F2" s="50"/>
      <c r="G2" s="116" t="s">
        <v>1</v>
      </c>
      <c r="H2" s="68"/>
      <c r="I2" s="2" t="s">
        <v>2</v>
      </c>
      <c r="J2" s="2" t="s">
        <v>3</v>
      </c>
      <c r="K2" s="50"/>
      <c r="L2" s="116" t="s">
        <v>4</v>
      </c>
      <c r="M2" s="68"/>
      <c r="N2" s="2" t="s">
        <v>2</v>
      </c>
      <c r="O2" s="2" t="s">
        <v>3</v>
      </c>
      <c r="P2" s="79"/>
    </row>
    <row r="3" spans="1:16" ht="15.75" customHeight="1" x14ac:dyDescent="0.35">
      <c r="A3" s="45"/>
      <c r="B3" s="102" t="s">
        <v>5</v>
      </c>
      <c r="C3" s="103"/>
      <c r="D3" s="103"/>
      <c r="E3" s="104"/>
      <c r="F3" s="50"/>
      <c r="G3" s="109" t="str">
        <f>B17</f>
        <v>Ramo 1</v>
      </c>
      <c r="H3" s="68"/>
      <c r="I3" s="3" t="str">
        <f>E20</f>
        <v/>
      </c>
      <c r="J3" s="4" t="str">
        <f>IF(I3="","",E18)</f>
        <v/>
      </c>
      <c r="K3" s="50"/>
      <c r="L3" s="105" t="s">
        <v>6</v>
      </c>
      <c r="M3" s="68"/>
      <c r="N3" s="5">
        <f>IS!E5</f>
        <v>53.8</v>
      </c>
      <c r="O3" s="6">
        <f>IF(IS!N3="","",IS!E6)</f>
        <v>50</v>
      </c>
      <c r="P3" s="79"/>
    </row>
    <row r="4" spans="1:16" ht="15.75" customHeight="1" x14ac:dyDescent="0.35">
      <c r="A4" s="45"/>
      <c r="B4" s="47"/>
      <c r="C4" s="48"/>
      <c r="D4" s="48"/>
      <c r="E4" s="48"/>
      <c r="F4" s="50"/>
      <c r="G4" s="109" t="str">
        <f>G17</f>
        <v>Ramo 2</v>
      </c>
      <c r="H4" s="68"/>
      <c r="I4" s="3" t="str">
        <f>J20</f>
        <v/>
      </c>
      <c r="J4" s="4" t="str">
        <f>IF(I4="","",J18)</f>
        <v/>
      </c>
      <c r="K4" s="50"/>
      <c r="L4" s="105" t="s">
        <v>7</v>
      </c>
      <c r="M4" s="68"/>
      <c r="N4" s="7">
        <f>IIS!E5</f>
        <v>56.2</v>
      </c>
      <c r="O4" s="6">
        <f>IF(IIS!N3="","",IIS!E6)</f>
        <v>50</v>
      </c>
      <c r="P4" s="79"/>
    </row>
    <row r="5" spans="1:16" ht="15.75" customHeight="1" x14ac:dyDescent="0.35">
      <c r="A5" s="45"/>
      <c r="B5" s="110" t="s">
        <v>8</v>
      </c>
      <c r="C5" s="97"/>
      <c r="D5" s="97"/>
      <c r="E5" s="8" t="str">
        <f>IFERROR((SUMPRODUCT(I3:I11,J3:J11))/SUM(J3:J11),"")</f>
        <v/>
      </c>
      <c r="F5" s="50"/>
      <c r="G5" s="109" t="str">
        <f>L17</f>
        <v>Ramo 3</v>
      </c>
      <c r="H5" s="68"/>
      <c r="I5" s="3" t="str">
        <f>O20</f>
        <v/>
      </c>
      <c r="J5" s="4" t="str">
        <f>IF(I5="","",O18)</f>
        <v/>
      </c>
      <c r="K5" s="50"/>
      <c r="L5" s="105" t="s">
        <v>9</v>
      </c>
      <c r="M5" s="68"/>
      <c r="N5" s="7">
        <f>IIIS!E5</f>
        <v>52.25</v>
      </c>
      <c r="O5" s="6">
        <f>IF(IIIS!N3="","",IIIS!E6)</f>
        <v>40</v>
      </c>
      <c r="P5" s="79"/>
    </row>
    <row r="6" spans="1:16" ht="15.75" customHeight="1" x14ac:dyDescent="0.35">
      <c r="A6" s="45"/>
      <c r="B6" s="110" t="s">
        <v>10</v>
      </c>
      <c r="C6" s="97"/>
      <c r="D6" s="97"/>
      <c r="E6" s="9">
        <f>IFERROR((SUM(J3:J11)),"")</f>
        <v>0</v>
      </c>
      <c r="F6" s="50"/>
      <c r="G6" s="109" t="str">
        <f>B37</f>
        <v>Ramo 4</v>
      </c>
      <c r="H6" s="68"/>
      <c r="I6" s="3" t="str">
        <f>E40</f>
        <v/>
      </c>
      <c r="J6" s="4" t="str">
        <f>IF(I6="","",E38)</f>
        <v/>
      </c>
      <c r="K6" s="50"/>
      <c r="L6" s="105" t="s">
        <v>11</v>
      </c>
      <c r="M6" s="68"/>
      <c r="N6" s="7">
        <f>IVS!E5</f>
        <v>51.8</v>
      </c>
      <c r="O6" s="6">
        <f>IF(IVS!N3="","",IVS!E6)</f>
        <v>50</v>
      </c>
      <c r="P6" s="79"/>
    </row>
    <row r="7" spans="1:16" ht="15.75" customHeight="1" x14ac:dyDescent="0.35">
      <c r="A7" s="45"/>
      <c r="B7" s="47"/>
      <c r="C7" s="48"/>
      <c r="D7" s="48"/>
      <c r="E7" s="48"/>
      <c r="F7" s="50"/>
      <c r="G7" s="109" t="str">
        <f>G37</f>
        <v>Ramo 5</v>
      </c>
      <c r="H7" s="68"/>
      <c r="I7" s="3" t="str">
        <f>J40</f>
        <v/>
      </c>
      <c r="J7" s="4" t="str">
        <f>IF(I7="","",J38)</f>
        <v/>
      </c>
      <c r="K7" s="50"/>
      <c r="L7" s="105" t="s">
        <v>12</v>
      </c>
      <c r="M7" s="68"/>
      <c r="N7" s="7" t="str">
        <f>VS!E5</f>
        <v/>
      </c>
      <c r="O7" s="6">
        <f>IF(VS!N3="","",VS!E6)</f>
        <v>0</v>
      </c>
      <c r="P7" s="79"/>
    </row>
    <row r="8" spans="1:16" ht="15.75" customHeight="1" x14ac:dyDescent="0.35">
      <c r="A8" s="45"/>
      <c r="B8" s="96" t="s">
        <v>13</v>
      </c>
      <c r="C8" s="97"/>
      <c r="D8" s="97"/>
      <c r="E8" s="10">
        <f>IFERROR((SUMPRODUCT(N3:N12,O3:O12))/SUM(O3:O12),"")</f>
        <v>53.578947368421055</v>
      </c>
      <c r="F8" s="50"/>
      <c r="G8" s="109" t="str">
        <f>L37</f>
        <v>Ramo 6</v>
      </c>
      <c r="H8" s="68"/>
      <c r="I8" s="3" t="str">
        <f>O40</f>
        <v/>
      </c>
      <c r="J8" s="4" t="str">
        <f>IF(I8="","",O38)</f>
        <v/>
      </c>
      <c r="K8" s="50"/>
      <c r="L8" s="105" t="s">
        <v>14</v>
      </c>
      <c r="M8" s="68"/>
      <c r="N8" s="7" t="str">
        <f>VIS!E5</f>
        <v/>
      </c>
      <c r="O8" s="6">
        <f>IF(VIS!N3="","",VIS!E6)</f>
        <v>0</v>
      </c>
      <c r="P8" s="79"/>
    </row>
    <row r="9" spans="1:16" ht="15.75" customHeight="1" x14ac:dyDescent="0.35">
      <c r="A9" s="45"/>
      <c r="B9" s="11" t="s">
        <v>15</v>
      </c>
      <c r="C9" s="12"/>
      <c r="D9" s="12"/>
      <c r="E9" s="13">
        <f>IFERROR(SUM(O3:O12),"")</f>
        <v>190</v>
      </c>
      <c r="F9" s="50"/>
      <c r="G9" s="106" t="str">
        <f>B57</f>
        <v>Ramo 7</v>
      </c>
      <c r="H9" s="107"/>
      <c r="I9" s="14" t="str">
        <f>E60</f>
        <v/>
      </c>
      <c r="J9" s="15" t="str">
        <f>IF(I9="","",E58)</f>
        <v/>
      </c>
      <c r="K9" s="50"/>
      <c r="L9" s="108" t="s">
        <v>16</v>
      </c>
      <c r="M9" s="107"/>
      <c r="N9" s="16" t="str">
        <f>VIIS!E5</f>
        <v/>
      </c>
      <c r="O9" s="17">
        <f>IF(VIIS!N3="","",VIIS!E6)</f>
        <v>0</v>
      </c>
      <c r="P9" s="79"/>
    </row>
    <row r="10" spans="1:16" ht="15.75" customHeight="1" x14ac:dyDescent="0.35">
      <c r="A10" s="45"/>
      <c r="B10" s="47"/>
      <c r="C10" s="48"/>
      <c r="D10" s="48"/>
      <c r="E10" s="48"/>
      <c r="F10" s="50"/>
      <c r="G10" s="109" t="str">
        <f>G57</f>
        <v>Ramo 8</v>
      </c>
      <c r="H10" s="68"/>
      <c r="I10" s="3" t="str">
        <f>J60</f>
        <v/>
      </c>
      <c r="J10" s="4" t="str">
        <f>IF(I10="","",J58)</f>
        <v/>
      </c>
      <c r="K10" s="50"/>
      <c r="L10" s="105" t="s">
        <v>17</v>
      </c>
      <c r="M10" s="68"/>
      <c r="N10" s="7" t="str">
        <f>VIIIS!E5</f>
        <v/>
      </c>
      <c r="O10" s="6">
        <f>IF(VIIIS!N3="","",VIIIS!E6)</f>
        <v>0</v>
      </c>
      <c r="P10" s="79"/>
    </row>
    <row r="11" spans="1:16" ht="15.75" customHeight="1" x14ac:dyDescent="0.35">
      <c r="A11" s="45"/>
      <c r="B11" s="96" t="s">
        <v>18</v>
      </c>
      <c r="C11" s="97"/>
      <c r="D11" s="97"/>
      <c r="E11" s="10"/>
      <c r="F11" s="50"/>
      <c r="G11" s="109" t="str">
        <f>L57</f>
        <v>Ramo 9</v>
      </c>
      <c r="H11" s="68"/>
      <c r="I11" s="18" t="str">
        <f>O60</f>
        <v/>
      </c>
      <c r="J11" s="4" t="str">
        <f>IF(I11="","",O58)</f>
        <v/>
      </c>
      <c r="K11" s="50"/>
      <c r="L11" s="105" t="s">
        <v>19</v>
      </c>
      <c r="M11" s="68"/>
      <c r="N11" s="19" t="str">
        <f>IXS!E5</f>
        <v/>
      </c>
      <c r="O11" s="6">
        <f>IF(IXS!N3="","",IXS!E6)</f>
        <v>0</v>
      </c>
      <c r="P11" s="79"/>
    </row>
    <row r="12" spans="1:16" ht="15.75" customHeight="1" x14ac:dyDescent="0.35">
      <c r="A12" s="45"/>
      <c r="B12" s="96" t="s">
        <v>20</v>
      </c>
      <c r="C12" s="97"/>
      <c r="D12" s="97"/>
      <c r="E12" s="13"/>
      <c r="F12" s="50"/>
      <c r="G12" s="99" t="s">
        <v>34</v>
      </c>
      <c r="H12" s="70"/>
      <c r="I12" s="70"/>
      <c r="J12" s="70"/>
      <c r="K12" s="50"/>
      <c r="L12" s="105" t="s">
        <v>22</v>
      </c>
      <c r="M12" s="68"/>
      <c r="N12" s="19" t="str">
        <f>XS!E5</f>
        <v/>
      </c>
      <c r="O12" s="6">
        <f>IF(XS!N3="","",XS!E6)</f>
        <v>0</v>
      </c>
      <c r="P12" s="79"/>
    </row>
    <row r="13" spans="1:16" ht="15.75" customHeight="1" x14ac:dyDescent="0.35">
      <c r="A13" s="45"/>
      <c r="B13" s="122"/>
      <c r="C13" s="123"/>
      <c r="D13" s="123"/>
      <c r="E13" s="123"/>
      <c r="F13" s="50"/>
      <c r="G13" s="95"/>
      <c r="H13" s="73"/>
      <c r="I13" s="73"/>
      <c r="J13" s="73"/>
      <c r="K13" s="50"/>
      <c r="L13" s="124"/>
      <c r="M13" s="53"/>
      <c r="N13" s="53"/>
      <c r="O13" s="53"/>
      <c r="P13" s="79"/>
    </row>
    <row r="14" spans="1:16" ht="15.75" customHeight="1" x14ac:dyDescent="0.35">
      <c r="A14" s="46"/>
      <c r="B14" s="100"/>
      <c r="C14" s="101"/>
      <c r="D14" s="101"/>
      <c r="E14" s="101"/>
      <c r="F14" s="51"/>
      <c r="G14" s="100"/>
      <c r="H14" s="101"/>
      <c r="I14" s="101"/>
      <c r="J14" s="101"/>
      <c r="K14" s="51"/>
      <c r="L14" s="100"/>
      <c r="M14" s="101"/>
      <c r="N14" s="101"/>
      <c r="O14" s="101"/>
      <c r="P14" s="80"/>
    </row>
    <row r="15" spans="1:16" ht="15.75" customHeight="1" x14ac:dyDescent="0.35">
      <c r="A15" s="125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5.75" customHeight="1" x14ac:dyDescent="0.35">
      <c r="A16" s="44"/>
      <c r="B16" s="120"/>
      <c r="C16" s="103"/>
      <c r="D16" s="103"/>
      <c r="E16" s="103"/>
      <c r="F16" s="121"/>
      <c r="G16" s="120"/>
      <c r="H16" s="103"/>
      <c r="I16" s="103"/>
      <c r="J16" s="103"/>
      <c r="K16" s="121"/>
      <c r="L16" s="120"/>
      <c r="M16" s="103"/>
      <c r="N16" s="103"/>
      <c r="O16" s="103"/>
      <c r="P16" s="126"/>
    </row>
    <row r="17" spans="1:16" ht="15.75" customHeight="1" x14ac:dyDescent="0.35">
      <c r="A17" s="45"/>
      <c r="B17" s="52" t="s">
        <v>35</v>
      </c>
      <c r="C17" s="53"/>
      <c r="D17" s="54"/>
      <c r="E17" s="21" t="s">
        <v>23</v>
      </c>
      <c r="F17" s="50"/>
      <c r="G17" s="52" t="s">
        <v>36</v>
      </c>
      <c r="H17" s="53"/>
      <c r="I17" s="54"/>
      <c r="J17" s="21" t="s">
        <v>23</v>
      </c>
      <c r="K17" s="50"/>
      <c r="L17" s="52" t="s">
        <v>37</v>
      </c>
      <c r="M17" s="53"/>
      <c r="N17" s="54"/>
      <c r="O17" s="21" t="s">
        <v>23</v>
      </c>
      <c r="P17" s="79"/>
    </row>
    <row r="18" spans="1:16" ht="15.75" customHeight="1" x14ac:dyDescent="0.35">
      <c r="A18" s="45"/>
      <c r="B18" s="55"/>
      <c r="C18" s="56"/>
      <c r="D18" s="57"/>
      <c r="E18" s="22"/>
      <c r="F18" s="50"/>
      <c r="G18" s="55"/>
      <c r="H18" s="56"/>
      <c r="I18" s="57"/>
      <c r="J18" s="22"/>
      <c r="K18" s="50"/>
      <c r="L18" s="55"/>
      <c r="M18" s="56"/>
      <c r="N18" s="57"/>
      <c r="O18" s="22"/>
      <c r="P18" s="79"/>
    </row>
    <row r="19" spans="1:16" ht="15.75" customHeight="1" x14ac:dyDescent="0.35">
      <c r="A19" s="45"/>
      <c r="B19" s="23"/>
      <c r="C19" s="24" t="str">
        <f>IF(SUM(C21:C30)&gt;1,"suma&gt;100%",IF(SUM(C21:C30)&lt;1,"suma&lt;100%","OK %"))</f>
        <v>suma&lt;100%</v>
      </c>
      <c r="D19" s="23"/>
      <c r="E19" s="21" t="s">
        <v>24</v>
      </c>
      <c r="F19" s="50"/>
      <c r="G19" s="23"/>
      <c r="H19" s="24" t="str">
        <f>IF(SUM(H21:H30)&gt;1,"suma&gt;100%",IF(SUM(H21:H30)&lt;1,"suma&lt;100%","OK %"))</f>
        <v>suma&lt;100%</v>
      </c>
      <c r="I19" s="23"/>
      <c r="J19" s="21" t="s">
        <v>24</v>
      </c>
      <c r="K19" s="50"/>
      <c r="L19" s="23"/>
      <c r="M19" s="24" t="str">
        <f>IF(SUM(M21:M30)&gt;1,"suma&gt;100%",IF(SUM(M21:M30)&lt;1,"suma&lt;100%","OK %"))</f>
        <v>suma&lt;100%</v>
      </c>
      <c r="N19" s="23"/>
      <c r="O19" s="21" t="s">
        <v>24</v>
      </c>
      <c r="P19" s="79"/>
    </row>
    <row r="20" spans="1:16" ht="15.75" customHeight="1" x14ac:dyDescent="0.35">
      <c r="A20" s="45"/>
      <c r="B20" s="25" t="s">
        <v>25</v>
      </c>
      <c r="C20" s="25" t="s">
        <v>26</v>
      </c>
      <c r="D20" s="25" t="s">
        <v>27</v>
      </c>
      <c r="E20" s="58" t="str">
        <f>IFERROR(ROUND(SUMPRODUCT(C21:C30,D21:D30)/(SUMIF(D21:D30,"&gt;0",C21:C30)),0),"")</f>
        <v/>
      </c>
      <c r="F20" s="50"/>
      <c r="G20" s="25" t="s">
        <v>25</v>
      </c>
      <c r="H20" s="25" t="s">
        <v>26</v>
      </c>
      <c r="I20" s="25" t="s">
        <v>27</v>
      </c>
      <c r="J20" s="58" t="str">
        <f>IFERROR(ROUND(SUMPRODUCT(H21:H30,I21:I30)/(SUMIF(I21:I30,"&gt;0",H21:H30)),0),"")</f>
        <v/>
      </c>
      <c r="K20" s="50"/>
      <c r="L20" s="25" t="s">
        <v>25</v>
      </c>
      <c r="M20" s="25" t="s">
        <v>26</v>
      </c>
      <c r="N20" s="25" t="s">
        <v>27</v>
      </c>
      <c r="O20" s="58" t="str">
        <f>IFERROR(ROUND(SUMPRODUCT(M21:M30,N21:N30)/(SUMIF(N21:N30,"&gt;0",M21:M30)),0),"")</f>
        <v/>
      </c>
      <c r="P20" s="79"/>
    </row>
    <row r="21" spans="1:16" ht="15.75" customHeight="1" x14ac:dyDescent="0.35">
      <c r="A21" s="45"/>
      <c r="B21" s="22"/>
      <c r="C21" s="26"/>
      <c r="D21" s="27"/>
      <c r="E21" s="59"/>
      <c r="F21" s="50"/>
      <c r="G21" s="22"/>
      <c r="H21" s="26"/>
      <c r="I21" s="27"/>
      <c r="J21" s="59"/>
      <c r="K21" s="50"/>
      <c r="L21" s="22"/>
      <c r="M21" s="26"/>
      <c r="N21" s="27"/>
      <c r="O21" s="59"/>
      <c r="P21" s="79"/>
    </row>
    <row r="22" spans="1:16" ht="15.75" customHeight="1" x14ac:dyDescent="0.35">
      <c r="A22" s="45"/>
      <c r="B22" s="22"/>
      <c r="C22" s="26"/>
      <c r="D22" s="27"/>
      <c r="E22" s="21" t="s">
        <v>28</v>
      </c>
      <c r="F22" s="50"/>
      <c r="G22" s="22"/>
      <c r="H22" s="26"/>
      <c r="I22" s="27"/>
      <c r="J22" s="21" t="s">
        <v>28</v>
      </c>
      <c r="K22" s="50"/>
      <c r="L22" s="22"/>
      <c r="M22" s="26"/>
      <c r="N22" s="27"/>
      <c r="O22" s="21" t="s">
        <v>28</v>
      </c>
      <c r="P22" s="79"/>
    </row>
    <row r="23" spans="1:16" ht="15.75" customHeight="1" x14ac:dyDescent="0.35">
      <c r="A23" s="45"/>
      <c r="B23" s="22"/>
      <c r="C23" s="26"/>
      <c r="D23" s="27"/>
      <c r="E23" s="60" t="str">
        <f>IFERROR(IF(E20="","",IF(((39.5-SUMPRODUCT(C21:C30,D21:D30))/(1-(SUMIF(D21:D30,"&gt;0",C21:C30))))&lt;10,10,(39.5-SUMPRODUCT(C21:C30,D21:D30))/(1-(SUMIF(D21:D30,"&gt;0",C21:C30))))),"Curso completado")</f>
        <v/>
      </c>
      <c r="F23" s="50"/>
      <c r="G23" s="22"/>
      <c r="H23" s="26"/>
      <c r="I23" s="27"/>
      <c r="J23" s="60" t="str">
        <f>IFERROR(IF(J20="","",IF(((39.5-SUMPRODUCT(H21:H30,I21:I30))/(1-(SUMIF(I21:I30,"&gt;0",H21:H30))))&lt;10,10,(39.5-SUMPRODUCT(H21:H30,I21:I30))/(1-(SUMIF(I21:I30,"&gt;0",H21:H30))))),"Curso completado")</f>
        <v/>
      </c>
      <c r="K23" s="50"/>
      <c r="L23" s="22"/>
      <c r="M23" s="26"/>
      <c r="N23" s="27"/>
      <c r="O23" s="60" t="str">
        <f>IFERROR(IF(O20="","",IF(((39.5-SUMPRODUCT(M21:M30,N21:N30))/(1-(SUMIF(N21:N30,"&gt;0",M21:M30))))&lt;10,10,(39.5-SUMPRODUCT(M21:M30,N21:N30))/(1-(SUMIF(N21:N30,"&gt;0",M21:M30))))),"Curso completado")</f>
        <v/>
      </c>
      <c r="P23" s="79"/>
    </row>
    <row r="24" spans="1:16" ht="15.75" customHeight="1" x14ac:dyDescent="0.35">
      <c r="A24" s="45"/>
      <c r="B24" s="22"/>
      <c r="C24" s="26"/>
      <c r="D24" s="27"/>
      <c r="E24" s="59"/>
      <c r="F24" s="50"/>
      <c r="G24" s="22"/>
      <c r="H24" s="26"/>
      <c r="I24" s="27"/>
      <c r="J24" s="59"/>
      <c r="K24" s="50"/>
      <c r="L24" s="22"/>
      <c r="M24" s="26"/>
      <c r="N24" s="27"/>
      <c r="O24" s="59"/>
      <c r="P24" s="79"/>
    </row>
    <row r="25" spans="1:16" ht="15.75" customHeight="1" x14ac:dyDescent="0.35">
      <c r="A25" s="45"/>
      <c r="B25" s="22"/>
      <c r="C25" s="26"/>
      <c r="D25" s="27"/>
      <c r="E25" s="61" t="s">
        <v>29</v>
      </c>
      <c r="F25" s="50"/>
      <c r="G25" s="22"/>
      <c r="H25" s="26"/>
      <c r="I25" s="27"/>
      <c r="J25" s="61" t="s">
        <v>29</v>
      </c>
      <c r="K25" s="50"/>
      <c r="L25" s="22"/>
      <c r="M25" s="26"/>
      <c r="N25" s="27"/>
      <c r="O25" s="61" t="s">
        <v>29</v>
      </c>
      <c r="P25" s="79"/>
    </row>
    <row r="26" spans="1:16" ht="15.75" customHeight="1" x14ac:dyDescent="0.35">
      <c r="A26" s="45"/>
      <c r="B26" s="22"/>
      <c r="C26" s="26"/>
      <c r="D26" s="27"/>
      <c r="E26" s="62"/>
      <c r="F26" s="50"/>
      <c r="G26" s="22"/>
      <c r="H26" s="26"/>
      <c r="I26" s="27"/>
      <c r="J26" s="62"/>
      <c r="K26" s="50"/>
      <c r="L26" s="22"/>
      <c r="M26" s="26"/>
      <c r="N26" s="27"/>
      <c r="O26" s="62"/>
      <c r="P26" s="79"/>
    </row>
    <row r="27" spans="1:16" ht="15.75" customHeight="1" x14ac:dyDescent="0.35">
      <c r="A27" s="45"/>
      <c r="B27" s="22"/>
      <c r="C27" s="26"/>
      <c r="D27" s="27"/>
      <c r="E27" s="62"/>
      <c r="F27" s="50"/>
      <c r="G27" s="22"/>
      <c r="H27" s="26"/>
      <c r="I27" s="27"/>
      <c r="J27" s="62"/>
      <c r="K27" s="50"/>
      <c r="L27" s="22"/>
      <c r="M27" s="26"/>
      <c r="N27" s="27"/>
      <c r="O27" s="62"/>
      <c r="P27" s="79"/>
    </row>
    <row r="28" spans="1:16" ht="15.75" customHeight="1" x14ac:dyDescent="0.35">
      <c r="A28" s="45"/>
      <c r="B28" s="22"/>
      <c r="C28" s="26"/>
      <c r="D28" s="27"/>
      <c r="E28" s="62"/>
      <c r="F28" s="50"/>
      <c r="G28" s="22"/>
      <c r="H28" s="26"/>
      <c r="I28" s="27"/>
      <c r="J28" s="62"/>
      <c r="K28" s="50"/>
      <c r="L28" s="22"/>
      <c r="M28" s="26"/>
      <c r="N28" s="27"/>
      <c r="O28" s="62"/>
      <c r="P28" s="79"/>
    </row>
    <row r="29" spans="1:16" ht="15.75" customHeight="1" x14ac:dyDescent="0.35">
      <c r="A29" s="45"/>
      <c r="B29" s="22"/>
      <c r="C29" s="26"/>
      <c r="D29" s="27"/>
      <c r="E29" s="62"/>
      <c r="F29" s="50"/>
      <c r="G29" s="22"/>
      <c r="H29" s="26"/>
      <c r="I29" s="27"/>
      <c r="J29" s="62"/>
      <c r="K29" s="50"/>
      <c r="L29" s="22"/>
      <c r="M29" s="26"/>
      <c r="N29" s="27"/>
      <c r="O29" s="62"/>
      <c r="P29" s="79"/>
    </row>
    <row r="30" spans="1:16" ht="15.75" customHeight="1" x14ac:dyDescent="0.35">
      <c r="A30" s="45"/>
      <c r="B30" s="22"/>
      <c r="C30" s="26"/>
      <c r="D30" s="27"/>
      <c r="E30" s="62"/>
      <c r="F30" s="50"/>
      <c r="G30" s="22"/>
      <c r="H30" s="26"/>
      <c r="I30" s="27"/>
      <c r="J30" s="62"/>
      <c r="K30" s="50"/>
      <c r="L30" s="22"/>
      <c r="M30" s="26"/>
      <c r="N30" s="27"/>
      <c r="O30" s="62"/>
      <c r="P30" s="79"/>
    </row>
    <row r="31" spans="1:16" ht="15.75" customHeight="1" x14ac:dyDescent="0.35">
      <c r="A31" s="45"/>
      <c r="B31" s="66" t="s">
        <v>30</v>
      </c>
      <c r="C31" s="67"/>
      <c r="D31" s="67"/>
      <c r="E31" s="68"/>
      <c r="F31" s="50"/>
      <c r="G31" s="66" t="s">
        <v>30</v>
      </c>
      <c r="H31" s="67"/>
      <c r="I31" s="67"/>
      <c r="J31" s="68"/>
      <c r="K31" s="50"/>
      <c r="L31" s="66" t="s">
        <v>30</v>
      </c>
      <c r="M31" s="67"/>
      <c r="N31" s="67"/>
      <c r="O31" s="68"/>
      <c r="P31" s="79"/>
    </row>
    <row r="32" spans="1:16" ht="15.75" customHeight="1" x14ac:dyDescent="0.35">
      <c r="A32" s="45"/>
      <c r="B32" s="69"/>
      <c r="C32" s="70"/>
      <c r="D32" s="70"/>
      <c r="E32" s="71"/>
      <c r="F32" s="50"/>
      <c r="G32" s="69"/>
      <c r="H32" s="70"/>
      <c r="I32" s="70"/>
      <c r="J32" s="71"/>
      <c r="K32" s="50"/>
      <c r="L32" s="69"/>
      <c r="M32" s="70"/>
      <c r="N32" s="70"/>
      <c r="O32" s="71"/>
      <c r="P32" s="79"/>
    </row>
    <row r="33" spans="1:16" ht="15.75" customHeight="1" x14ac:dyDescent="0.35">
      <c r="A33" s="45"/>
      <c r="B33" s="72"/>
      <c r="C33" s="73"/>
      <c r="D33" s="73"/>
      <c r="E33" s="65"/>
      <c r="F33" s="50"/>
      <c r="G33" s="72"/>
      <c r="H33" s="73"/>
      <c r="I33" s="73"/>
      <c r="J33" s="65"/>
      <c r="K33" s="50"/>
      <c r="L33" s="72"/>
      <c r="M33" s="73"/>
      <c r="N33" s="73"/>
      <c r="O33" s="65"/>
      <c r="P33" s="79"/>
    </row>
    <row r="34" spans="1:16" ht="15.75" customHeight="1" x14ac:dyDescent="0.35">
      <c r="A34" s="45"/>
      <c r="B34" s="55"/>
      <c r="C34" s="56"/>
      <c r="D34" s="56"/>
      <c r="E34" s="57"/>
      <c r="F34" s="50"/>
      <c r="G34" s="55"/>
      <c r="H34" s="56"/>
      <c r="I34" s="56"/>
      <c r="J34" s="57"/>
      <c r="K34" s="50"/>
      <c r="L34" s="55"/>
      <c r="M34" s="56"/>
      <c r="N34" s="56"/>
      <c r="O34" s="57"/>
      <c r="P34" s="79"/>
    </row>
    <row r="35" spans="1:16" ht="15.75" customHeight="1" x14ac:dyDescent="0.35">
      <c r="A35" s="76"/>
      <c r="B35" s="74"/>
      <c r="C35" s="75"/>
      <c r="D35" s="75"/>
      <c r="E35" s="75"/>
      <c r="F35" s="77"/>
      <c r="G35" s="74"/>
      <c r="H35" s="75"/>
      <c r="I35" s="75"/>
      <c r="J35" s="75"/>
      <c r="K35" s="77"/>
      <c r="L35" s="74"/>
      <c r="M35" s="75"/>
      <c r="N35" s="75"/>
      <c r="O35" s="75"/>
      <c r="P35" s="83"/>
    </row>
    <row r="36" spans="1:16" ht="15.75" customHeight="1" x14ac:dyDescent="0.35">
      <c r="A36" s="44"/>
      <c r="B36" s="47"/>
      <c r="C36" s="48"/>
      <c r="D36" s="48"/>
      <c r="E36" s="48"/>
      <c r="F36" s="49"/>
      <c r="G36" s="47"/>
      <c r="H36" s="48"/>
      <c r="I36" s="48"/>
      <c r="J36" s="48"/>
      <c r="K36" s="49"/>
      <c r="L36" s="47"/>
      <c r="M36" s="48"/>
      <c r="N36" s="48"/>
      <c r="O36" s="48"/>
      <c r="P36" s="78"/>
    </row>
    <row r="37" spans="1:16" ht="15.75" customHeight="1" x14ac:dyDescent="0.35">
      <c r="A37" s="45"/>
      <c r="B37" s="52" t="s">
        <v>38</v>
      </c>
      <c r="C37" s="53"/>
      <c r="D37" s="54"/>
      <c r="E37" s="21" t="s">
        <v>23</v>
      </c>
      <c r="F37" s="50"/>
      <c r="G37" s="52" t="s">
        <v>39</v>
      </c>
      <c r="H37" s="53"/>
      <c r="I37" s="54"/>
      <c r="J37" s="21" t="s">
        <v>23</v>
      </c>
      <c r="K37" s="50"/>
      <c r="L37" s="52" t="s">
        <v>40</v>
      </c>
      <c r="M37" s="53"/>
      <c r="N37" s="54"/>
      <c r="O37" s="21" t="s">
        <v>23</v>
      </c>
      <c r="P37" s="79"/>
    </row>
    <row r="38" spans="1:16" ht="15.75" customHeight="1" x14ac:dyDescent="0.35">
      <c r="A38" s="45"/>
      <c r="B38" s="55"/>
      <c r="C38" s="56"/>
      <c r="D38" s="57"/>
      <c r="E38" s="22"/>
      <c r="F38" s="50"/>
      <c r="G38" s="55"/>
      <c r="H38" s="56"/>
      <c r="I38" s="57"/>
      <c r="J38" s="22"/>
      <c r="K38" s="50"/>
      <c r="L38" s="55"/>
      <c r="M38" s="56"/>
      <c r="N38" s="57"/>
      <c r="O38" s="22"/>
      <c r="P38" s="79"/>
    </row>
    <row r="39" spans="1:16" ht="15.75" customHeight="1" x14ac:dyDescent="0.35">
      <c r="A39" s="45"/>
      <c r="B39" s="23"/>
      <c r="C39" s="24" t="str">
        <f>IF(SUM(C41:C50)&gt;1,"suma&gt;100%",IF(SUM(C41:C50)&lt;1,"suma&lt;100%","OK %"))</f>
        <v>suma&lt;100%</v>
      </c>
      <c r="D39" s="23"/>
      <c r="E39" s="21" t="s">
        <v>24</v>
      </c>
      <c r="F39" s="50"/>
      <c r="G39" s="23"/>
      <c r="H39" s="24" t="str">
        <f>IF(SUM(H41:H50)&gt;1,"suma&gt;100%",IF(SUM(H41:H50)&lt;1,"suma&lt;100%","OK %"))</f>
        <v>suma&lt;100%</v>
      </c>
      <c r="I39" s="23"/>
      <c r="J39" s="21" t="s">
        <v>24</v>
      </c>
      <c r="K39" s="50"/>
      <c r="L39" s="23"/>
      <c r="M39" s="24" t="str">
        <f>IF(SUM(M41:M50)&gt;1,"suma&gt;100%",IF(SUM(M41:M50)&lt;1,"suma&lt;100%","OK %"))</f>
        <v>suma&lt;100%</v>
      </c>
      <c r="N39" s="23"/>
      <c r="O39" s="21" t="s">
        <v>24</v>
      </c>
      <c r="P39" s="79"/>
    </row>
    <row r="40" spans="1:16" ht="15.75" customHeight="1" x14ac:dyDescent="0.35">
      <c r="A40" s="45"/>
      <c r="B40" s="25" t="s">
        <v>25</v>
      </c>
      <c r="C40" s="25" t="s">
        <v>26</v>
      </c>
      <c r="D40" s="25" t="s">
        <v>27</v>
      </c>
      <c r="E40" s="58" t="str">
        <f>IFERROR(ROUND(SUMPRODUCT(C41:C50,D41:D50)/(SUMIF(D41:D50,"&gt;0",C41:C50)),0),"")</f>
        <v/>
      </c>
      <c r="F40" s="50"/>
      <c r="G40" s="25" t="s">
        <v>25</v>
      </c>
      <c r="H40" s="25" t="s">
        <v>26</v>
      </c>
      <c r="I40" s="25" t="s">
        <v>27</v>
      </c>
      <c r="J40" s="58" t="str">
        <f>IFERROR(ROUND(SUMPRODUCT(H41:H50,I41:I50)/(SUMIF(I41:I50,"&gt;0",H41:H50)),0),"")</f>
        <v/>
      </c>
      <c r="K40" s="50"/>
      <c r="L40" s="25" t="s">
        <v>25</v>
      </c>
      <c r="M40" s="25" t="s">
        <v>26</v>
      </c>
      <c r="N40" s="25" t="s">
        <v>27</v>
      </c>
      <c r="O40" s="58" t="str">
        <f>IFERROR(ROUND(SUMPRODUCT(M41:M50,N41:N50)/(SUMIF(N41:N50,"&gt;0",M41:M50)),0),"")</f>
        <v/>
      </c>
      <c r="P40" s="79"/>
    </row>
    <row r="41" spans="1:16" ht="15.75" customHeight="1" x14ac:dyDescent="0.35">
      <c r="A41" s="45"/>
      <c r="B41" s="22"/>
      <c r="C41" s="26"/>
      <c r="D41" s="27"/>
      <c r="E41" s="59"/>
      <c r="F41" s="50"/>
      <c r="G41" s="22"/>
      <c r="H41" s="26"/>
      <c r="I41" s="31"/>
      <c r="J41" s="59"/>
      <c r="K41" s="50"/>
      <c r="L41" s="22"/>
      <c r="M41" s="26"/>
      <c r="N41" s="27"/>
      <c r="O41" s="59"/>
      <c r="P41" s="79"/>
    </row>
    <row r="42" spans="1:16" ht="15.75" customHeight="1" x14ac:dyDescent="0.35">
      <c r="A42" s="45"/>
      <c r="B42" s="22"/>
      <c r="C42" s="26"/>
      <c r="D42" s="27"/>
      <c r="E42" s="21" t="s">
        <v>28</v>
      </c>
      <c r="F42" s="50"/>
      <c r="G42" s="22"/>
      <c r="H42" s="26"/>
      <c r="I42" s="27"/>
      <c r="J42" s="21" t="s">
        <v>28</v>
      </c>
      <c r="K42" s="50"/>
      <c r="L42" s="22"/>
      <c r="M42" s="26"/>
      <c r="N42" s="27"/>
      <c r="O42" s="21" t="s">
        <v>28</v>
      </c>
      <c r="P42" s="79"/>
    </row>
    <row r="43" spans="1:16" ht="15.75" customHeight="1" x14ac:dyDescent="0.35">
      <c r="A43" s="45"/>
      <c r="B43" s="22"/>
      <c r="C43" s="26"/>
      <c r="D43" s="27"/>
      <c r="E43" s="60" t="str">
        <f>IFERROR(IF(E40="","",IF(((39.5-SUMPRODUCT(C41:C50,D41:D50))/(1-(SUMIF(D41:D50,"&gt;0",C41:C50))))&lt;10,10,(39.5-SUMPRODUCT(C41:C50,D41:D50))/(1-(SUMIF(D41:D50,"&gt;0",C41:C50))))),"Curso completado")</f>
        <v/>
      </c>
      <c r="F43" s="50"/>
      <c r="G43" s="22"/>
      <c r="H43" s="26"/>
      <c r="I43" s="27"/>
      <c r="J43" s="60" t="str">
        <f>IFERROR(IF(J40="","",IF(((39.5-SUMPRODUCT(H41:H50,I41:I50))/(1-(SUMIF(I41:I50,"&gt;0",H41:H50))))&lt;10,10,(39.5-SUMPRODUCT(H41:H50,I41:I50))/(1-(SUMIF(I41:I50,"&gt;0",H41:H50))))),"Curso completado")</f>
        <v/>
      </c>
      <c r="K43" s="50"/>
      <c r="L43" s="22"/>
      <c r="M43" s="26"/>
      <c r="N43" s="27"/>
      <c r="O43" s="60" t="str">
        <f>IFERROR(IF(O40="","",IF(((39.5-SUMPRODUCT(M41:M50,N41:N50))/(1-(SUMIF(N41:N50,"&gt;0",M41:M50))))&lt;10,10,(39.5-SUMPRODUCT(M41:M50,N41:N50))/(1-(SUMIF(N41:N50,"&gt;0",M41:M50))))),"Curso completado")</f>
        <v/>
      </c>
      <c r="P43" s="79"/>
    </row>
    <row r="44" spans="1:16" ht="15.75" customHeight="1" x14ac:dyDescent="0.35">
      <c r="A44" s="45"/>
      <c r="B44" s="22"/>
      <c r="C44" s="26"/>
      <c r="D44" s="27"/>
      <c r="E44" s="59"/>
      <c r="F44" s="50"/>
      <c r="G44" s="22"/>
      <c r="H44" s="26"/>
      <c r="I44" s="27"/>
      <c r="J44" s="59"/>
      <c r="K44" s="50"/>
      <c r="L44" s="22"/>
      <c r="M44" s="26"/>
      <c r="N44" s="27"/>
      <c r="O44" s="59"/>
      <c r="P44" s="79"/>
    </row>
    <row r="45" spans="1:16" ht="15.75" customHeight="1" x14ac:dyDescent="0.35">
      <c r="A45" s="45"/>
      <c r="B45" s="22"/>
      <c r="C45" s="26"/>
      <c r="D45" s="27"/>
      <c r="E45" s="61" t="s">
        <v>29</v>
      </c>
      <c r="F45" s="50"/>
      <c r="G45" s="22"/>
      <c r="H45" s="26"/>
      <c r="I45" s="27"/>
      <c r="J45" s="61" t="s">
        <v>29</v>
      </c>
      <c r="K45" s="50"/>
      <c r="L45" s="22"/>
      <c r="M45" s="26"/>
      <c r="N45" s="27"/>
      <c r="O45" s="61" t="s">
        <v>29</v>
      </c>
      <c r="P45" s="79"/>
    </row>
    <row r="46" spans="1:16" ht="15.75" customHeight="1" x14ac:dyDescent="0.35">
      <c r="A46" s="45"/>
      <c r="B46" s="22"/>
      <c r="C46" s="26"/>
      <c r="D46" s="27"/>
      <c r="E46" s="62"/>
      <c r="F46" s="50"/>
      <c r="G46" s="22"/>
      <c r="H46" s="26"/>
      <c r="I46" s="27"/>
      <c r="J46" s="62"/>
      <c r="K46" s="50"/>
      <c r="L46" s="22"/>
      <c r="M46" s="26"/>
      <c r="N46" s="27"/>
      <c r="O46" s="62"/>
      <c r="P46" s="79"/>
    </row>
    <row r="47" spans="1:16" ht="15.75" customHeight="1" x14ac:dyDescent="0.35">
      <c r="A47" s="45"/>
      <c r="B47" s="22"/>
      <c r="C47" s="26"/>
      <c r="D47" s="27"/>
      <c r="E47" s="62"/>
      <c r="F47" s="50"/>
      <c r="G47" s="22"/>
      <c r="H47" s="26"/>
      <c r="I47" s="27"/>
      <c r="J47" s="62"/>
      <c r="K47" s="50"/>
      <c r="L47" s="22"/>
      <c r="M47" s="26"/>
      <c r="N47" s="27"/>
      <c r="O47" s="62"/>
      <c r="P47" s="79"/>
    </row>
    <row r="48" spans="1:16" ht="15.75" customHeight="1" x14ac:dyDescent="0.35">
      <c r="A48" s="45"/>
      <c r="B48" s="22"/>
      <c r="C48" s="26"/>
      <c r="D48" s="27"/>
      <c r="E48" s="62"/>
      <c r="F48" s="50"/>
      <c r="G48" s="22"/>
      <c r="H48" s="26"/>
      <c r="I48" s="27"/>
      <c r="J48" s="62"/>
      <c r="K48" s="50"/>
      <c r="L48" s="22"/>
      <c r="M48" s="26"/>
      <c r="N48" s="27"/>
      <c r="O48" s="62"/>
      <c r="P48" s="79"/>
    </row>
    <row r="49" spans="1:16" ht="15.75" customHeight="1" x14ac:dyDescent="0.35">
      <c r="A49" s="45"/>
      <c r="B49" s="22"/>
      <c r="C49" s="26"/>
      <c r="D49" s="27"/>
      <c r="E49" s="62"/>
      <c r="F49" s="50"/>
      <c r="G49" s="22"/>
      <c r="H49" s="26"/>
      <c r="I49" s="27"/>
      <c r="J49" s="62"/>
      <c r="K49" s="50"/>
      <c r="L49" s="22"/>
      <c r="M49" s="26"/>
      <c r="N49" s="27"/>
      <c r="O49" s="62"/>
      <c r="P49" s="79"/>
    </row>
    <row r="50" spans="1:16" ht="15.75" customHeight="1" x14ac:dyDescent="0.35">
      <c r="A50" s="45"/>
      <c r="B50" s="22"/>
      <c r="C50" s="26"/>
      <c r="D50" s="27"/>
      <c r="E50" s="62"/>
      <c r="F50" s="50"/>
      <c r="G50" s="22"/>
      <c r="H50" s="26"/>
      <c r="I50" s="27"/>
      <c r="J50" s="62"/>
      <c r="K50" s="50"/>
      <c r="L50" s="22"/>
      <c r="M50" s="26"/>
      <c r="N50" s="27"/>
      <c r="O50" s="62"/>
      <c r="P50" s="79"/>
    </row>
    <row r="51" spans="1:16" ht="15.75" customHeight="1" x14ac:dyDescent="0.35">
      <c r="A51" s="45"/>
      <c r="B51" s="66" t="s">
        <v>30</v>
      </c>
      <c r="C51" s="67"/>
      <c r="D51" s="67"/>
      <c r="E51" s="68"/>
      <c r="F51" s="50"/>
      <c r="G51" s="66" t="s">
        <v>30</v>
      </c>
      <c r="H51" s="67"/>
      <c r="I51" s="67"/>
      <c r="J51" s="68"/>
      <c r="K51" s="50"/>
      <c r="L51" s="66" t="s">
        <v>30</v>
      </c>
      <c r="M51" s="67"/>
      <c r="N51" s="67"/>
      <c r="O51" s="68"/>
      <c r="P51" s="79"/>
    </row>
    <row r="52" spans="1:16" ht="15.75" customHeight="1" x14ac:dyDescent="0.35">
      <c r="A52" s="45"/>
      <c r="B52" s="69"/>
      <c r="C52" s="70"/>
      <c r="D52" s="70"/>
      <c r="E52" s="71"/>
      <c r="F52" s="50"/>
      <c r="G52" s="69"/>
      <c r="H52" s="70"/>
      <c r="I52" s="70"/>
      <c r="J52" s="71"/>
      <c r="K52" s="50"/>
      <c r="L52" s="69"/>
      <c r="M52" s="70"/>
      <c r="N52" s="70"/>
      <c r="O52" s="71"/>
      <c r="P52" s="79"/>
    </row>
    <row r="53" spans="1:16" ht="15.75" customHeight="1" x14ac:dyDescent="0.35">
      <c r="A53" s="45"/>
      <c r="B53" s="72"/>
      <c r="C53" s="73"/>
      <c r="D53" s="73"/>
      <c r="E53" s="65"/>
      <c r="F53" s="50"/>
      <c r="G53" s="72"/>
      <c r="H53" s="73"/>
      <c r="I53" s="73"/>
      <c r="J53" s="65"/>
      <c r="K53" s="50"/>
      <c r="L53" s="72"/>
      <c r="M53" s="73"/>
      <c r="N53" s="73"/>
      <c r="O53" s="65"/>
      <c r="P53" s="79"/>
    </row>
    <row r="54" spans="1:16" ht="15.75" customHeight="1" x14ac:dyDescent="0.35">
      <c r="A54" s="45"/>
      <c r="B54" s="55"/>
      <c r="C54" s="56"/>
      <c r="D54" s="56"/>
      <c r="E54" s="57"/>
      <c r="F54" s="50"/>
      <c r="G54" s="55"/>
      <c r="H54" s="56"/>
      <c r="I54" s="56"/>
      <c r="J54" s="57"/>
      <c r="K54" s="50"/>
      <c r="L54" s="55"/>
      <c r="M54" s="56"/>
      <c r="N54" s="56"/>
      <c r="O54" s="57"/>
      <c r="P54" s="79"/>
    </row>
    <row r="55" spans="1:16" ht="15.75" customHeight="1" x14ac:dyDescent="0.35">
      <c r="A55" s="76"/>
      <c r="B55" s="74"/>
      <c r="C55" s="75"/>
      <c r="D55" s="75"/>
      <c r="E55" s="75"/>
      <c r="F55" s="77"/>
      <c r="G55" s="74"/>
      <c r="H55" s="75"/>
      <c r="I55" s="75"/>
      <c r="J55" s="75"/>
      <c r="K55" s="77"/>
      <c r="L55" s="74"/>
      <c r="M55" s="75"/>
      <c r="N55" s="75"/>
      <c r="O55" s="75"/>
      <c r="P55" s="83"/>
    </row>
    <row r="56" spans="1:16" ht="15.75" customHeight="1" x14ac:dyDescent="0.35">
      <c r="A56" s="44"/>
      <c r="B56" s="47"/>
      <c r="C56" s="48"/>
      <c r="D56" s="48"/>
      <c r="E56" s="48"/>
      <c r="F56" s="49"/>
      <c r="G56" s="47"/>
      <c r="H56" s="48"/>
      <c r="I56" s="48"/>
      <c r="J56" s="48"/>
      <c r="K56" s="49"/>
      <c r="L56" s="47"/>
      <c r="M56" s="48"/>
      <c r="N56" s="48"/>
      <c r="O56" s="48"/>
      <c r="P56" s="78"/>
    </row>
    <row r="57" spans="1:16" ht="15.75" customHeight="1" x14ac:dyDescent="0.35">
      <c r="A57" s="45"/>
      <c r="B57" s="52" t="s">
        <v>31</v>
      </c>
      <c r="C57" s="53"/>
      <c r="D57" s="54"/>
      <c r="E57" s="21" t="s">
        <v>23</v>
      </c>
      <c r="F57" s="50"/>
      <c r="G57" s="52" t="s">
        <v>32</v>
      </c>
      <c r="H57" s="53"/>
      <c r="I57" s="54"/>
      <c r="J57" s="21" t="s">
        <v>23</v>
      </c>
      <c r="K57" s="50"/>
      <c r="L57" s="52" t="s">
        <v>33</v>
      </c>
      <c r="M57" s="53"/>
      <c r="N57" s="54"/>
      <c r="O57" s="21" t="s">
        <v>23</v>
      </c>
      <c r="P57" s="79"/>
    </row>
    <row r="58" spans="1:16" ht="15.75" customHeight="1" x14ac:dyDescent="0.35">
      <c r="A58" s="45"/>
      <c r="B58" s="55"/>
      <c r="C58" s="56"/>
      <c r="D58" s="57"/>
      <c r="E58" s="22"/>
      <c r="F58" s="50"/>
      <c r="G58" s="55"/>
      <c r="H58" s="56"/>
      <c r="I58" s="57"/>
      <c r="J58" s="22"/>
      <c r="K58" s="50"/>
      <c r="L58" s="55"/>
      <c r="M58" s="56"/>
      <c r="N58" s="57"/>
      <c r="O58" s="22"/>
      <c r="P58" s="79"/>
    </row>
    <row r="59" spans="1:16" ht="15.75" customHeight="1" x14ac:dyDescent="0.35">
      <c r="A59" s="45"/>
      <c r="B59" s="23"/>
      <c r="C59" s="24" t="str">
        <f>IF(SUM(C61:C70)&gt;1,"suma&gt;100%",IF(SUM(C61:C70)&lt;1,"suma&lt;100%","OK %"))</f>
        <v>suma&lt;100%</v>
      </c>
      <c r="D59" s="23"/>
      <c r="E59" s="21" t="s">
        <v>24</v>
      </c>
      <c r="F59" s="50"/>
      <c r="G59" s="23"/>
      <c r="H59" s="24" t="str">
        <f>IF(SUM(H61:H70)&gt;1,"suma&gt;100%",IF(SUM(H61:H70)&lt;1,"suma&lt;100%","OK %"))</f>
        <v>suma&lt;100%</v>
      </c>
      <c r="I59" s="23"/>
      <c r="J59" s="21" t="s">
        <v>24</v>
      </c>
      <c r="K59" s="50"/>
      <c r="L59" s="23"/>
      <c r="M59" s="24" t="str">
        <f>IF(SUM(M61:M70)&gt;1,"suma&gt;100%",IF(SUM(M61:M70)&lt;1,"suma&lt;100%","OK %"))</f>
        <v>suma&lt;100%</v>
      </c>
      <c r="N59" s="23"/>
      <c r="O59" s="21" t="s">
        <v>24</v>
      </c>
      <c r="P59" s="79"/>
    </row>
    <row r="60" spans="1:16" ht="15.75" customHeight="1" x14ac:dyDescent="0.35">
      <c r="A60" s="45"/>
      <c r="B60" s="25" t="s">
        <v>25</v>
      </c>
      <c r="C60" s="25" t="s">
        <v>26</v>
      </c>
      <c r="D60" s="25" t="s">
        <v>27</v>
      </c>
      <c r="E60" s="58" t="str">
        <f>IFERROR(ROUND(SUMPRODUCT(C61:C70,D61:D70)/(SUMIF(D61:D70,"&gt;0",C61:C70)),0),"")</f>
        <v/>
      </c>
      <c r="F60" s="50"/>
      <c r="G60" s="25" t="s">
        <v>25</v>
      </c>
      <c r="H60" s="25" t="s">
        <v>26</v>
      </c>
      <c r="I60" s="25" t="s">
        <v>27</v>
      </c>
      <c r="J60" s="58" t="str">
        <f>IFERROR(ROUND(SUMPRODUCT(H61:H70,I61:I70)/(SUMIF(I61:I70,"&gt;0",H61:H70)),0),"")</f>
        <v/>
      </c>
      <c r="K60" s="50"/>
      <c r="L60" s="25" t="s">
        <v>25</v>
      </c>
      <c r="M60" s="25" t="s">
        <v>26</v>
      </c>
      <c r="N60" s="25" t="s">
        <v>27</v>
      </c>
      <c r="O60" s="58" t="str">
        <f>IFERROR(ROUND(SUMPRODUCT(M61:M70,N61:N70)/(SUMIF(N61:N70,"&gt;0",M61:M70)),0),"")</f>
        <v/>
      </c>
      <c r="P60" s="79"/>
    </row>
    <row r="61" spans="1:16" ht="15.75" customHeight="1" x14ac:dyDescent="0.35">
      <c r="A61" s="45"/>
      <c r="B61" s="22"/>
      <c r="C61" s="26"/>
      <c r="D61" s="27"/>
      <c r="E61" s="59"/>
      <c r="F61" s="50"/>
      <c r="G61" s="22"/>
      <c r="H61" s="26"/>
      <c r="I61" s="27"/>
      <c r="J61" s="59"/>
      <c r="K61" s="50"/>
      <c r="L61" s="22"/>
      <c r="M61" s="26"/>
      <c r="N61" s="27"/>
      <c r="O61" s="59"/>
      <c r="P61" s="79"/>
    </row>
    <row r="62" spans="1:16" ht="15.75" customHeight="1" x14ac:dyDescent="0.35">
      <c r="A62" s="45"/>
      <c r="B62" s="22"/>
      <c r="C62" s="26"/>
      <c r="D62" s="27"/>
      <c r="E62" s="21" t="s">
        <v>28</v>
      </c>
      <c r="F62" s="50"/>
      <c r="G62" s="22"/>
      <c r="H62" s="26"/>
      <c r="I62" s="27"/>
      <c r="J62" s="21" t="s">
        <v>28</v>
      </c>
      <c r="K62" s="50"/>
      <c r="L62" s="22"/>
      <c r="M62" s="26"/>
      <c r="N62" s="27"/>
      <c r="O62" s="21" t="s">
        <v>28</v>
      </c>
      <c r="P62" s="79"/>
    </row>
    <row r="63" spans="1:16" ht="15.75" customHeight="1" x14ac:dyDescent="0.35">
      <c r="A63" s="45"/>
      <c r="B63" s="22"/>
      <c r="C63" s="26"/>
      <c r="D63" s="27"/>
      <c r="E63" s="60" t="str">
        <f>IFERROR(IF(E60="","",IF(((39.5-SUMPRODUCT(C61:C70,D61:D70))/(1-(SUMIF(D61:D70,"&gt;0",C61:C70))))&lt;10,10,(39.5-SUMPRODUCT(C61:C70,D61:D70))/(1-(SUMIF(D61:D70,"&gt;0",C61:C70))))),"Curso completado")</f>
        <v/>
      </c>
      <c r="F63" s="50"/>
      <c r="G63" s="22"/>
      <c r="H63" s="26"/>
      <c r="I63" s="27"/>
      <c r="J63" s="60" t="str">
        <f>IFERROR(IF(J60="","",IF(((39.5-SUMPRODUCT(H61:H70,I61:I70))/(1-(SUMIF(I61:I70,"&gt;0",H61:H70))))&lt;10,10,(39.5-SUMPRODUCT(H61:H70,I61:I70))/(1-(SUMIF(I61:I70,"&gt;0",H61:H70))))),"Curso completado")</f>
        <v/>
      </c>
      <c r="K63" s="50"/>
      <c r="L63" s="22"/>
      <c r="M63" s="26"/>
      <c r="N63" s="27"/>
      <c r="O63" s="60" t="str">
        <f>IFERROR(IF(O60="","",IF(((39.5-SUMPRODUCT(M61:M70,N61:N70))/(1-(SUMIF(N61:N70,"&gt;0",M61:M70))))&lt;10,10,(39.5-SUMPRODUCT(M61:M70,N61:N70))/(1-(SUMIF(N61:N70,"&gt;0",M61:M70))))),"Curso completado")</f>
        <v/>
      </c>
      <c r="P63" s="79"/>
    </row>
    <row r="64" spans="1:16" ht="15.75" customHeight="1" x14ac:dyDescent="0.35">
      <c r="A64" s="45"/>
      <c r="B64" s="22"/>
      <c r="C64" s="26"/>
      <c r="D64" s="27"/>
      <c r="E64" s="59"/>
      <c r="F64" s="50"/>
      <c r="G64" s="22"/>
      <c r="H64" s="26"/>
      <c r="I64" s="27"/>
      <c r="J64" s="59"/>
      <c r="K64" s="50"/>
      <c r="L64" s="22"/>
      <c r="M64" s="26"/>
      <c r="N64" s="27"/>
      <c r="O64" s="59"/>
      <c r="P64" s="79"/>
    </row>
    <row r="65" spans="1:16" ht="15.75" customHeight="1" x14ac:dyDescent="0.35">
      <c r="A65" s="45"/>
      <c r="B65" s="22"/>
      <c r="C65" s="26"/>
      <c r="D65" s="27"/>
      <c r="E65" s="61" t="s">
        <v>29</v>
      </c>
      <c r="F65" s="50"/>
      <c r="G65" s="22"/>
      <c r="H65" s="26"/>
      <c r="I65" s="27"/>
      <c r="J65" s="117" t="s">
        <v>29</v>
      </c>
      <c r="K65" s="50"/>
      <c r="L65" s="22"/>
      <c r="M65" s="26"/>
      <c r="N65" s="27"/>
      <c r="O65" s="61" t="s">
        <v>29</v>
      </c>
      <c r="P65" s="79"/>
    </row>
    <row r="66" spans="1:16" ht="15.75" customHeight="1" x14ac:dyDescent="0.35">
      <c r="A66" s="45"/>
      <c r="B66" s="22"/>
      <c r="C66" s="26"/>
      <c r="D66" s="27"/>
      <c r="E66" s="62"/>
      <c r="F66" s="50"/>
      <c r="G66" s="22"/>
      <c r="H66" s="26"/>
      <c r="I66" s="27"/>
      <c r="J66" s="118"/>
      <c r="K66" s="50"/>
      <c r="L66" s="22"/>
      <c r="M66" s="26"/>
      <c r="N66" s="27"/>
      <c r="O66" s="62"/>
      <c r="P66" s="79"/>
    </row>
    <row r="67" spans="1:16" ht="15.75" customHeight="1" x14ac:dyDescent="0.35">
      <c r="A67" s="45"/>
      <c r="B67" s="22"/>
      <c r="C67" s="26"/>
      <c r="D67" s="27"/>
      <c r="E67" s="62"/>
      <c r="F67" s="50"/>
      <c r="G67" s="22"/>
      <c r="H67" s="26"/>
      <c r="I67" s="27"/>
      <c r="J67" s="118"/>
      <c r="K67" s="50"/>
      <c r="L67" s="22"/>
      <c r="M67" s="26"/>
      <c r="N67" s="27"/>
      <c r="O67" s="62"/>
      <c r="P67" s="79"/>
    </row>
    <row r="68" spans="1:16" ht="15.75" customHeight="1" x14ac:dyDescent="0.35">
      <c r="A68" s="45"/>
      <c r="B68" s="22"/>
      <c r="C68" s="26"/>
      <c r="D68" s="27"/>
      <c r="E68" s="62"/>
      <c r="F68" s="50"/>
      <c r="G68" s="22"/>
      <c r="H68" s="26"/>
      <c r="I68" s="27"/>
      <c r="J68" s="118"/>
      <c r="K68" s="50"/>
      <c r="L68" s="22"/>
      <c r="M68" s="26"/>
      <c r="N68" s="27"/>
      <c r="O68" s="62"/>
      <c r="P68" s="79"/>
    </row>
    <row r="69" spans="1:16" ht="15.75" customHeight="1" x14ac:dyDescent="0.35">
      <c r="A69" s="45"/>
      <c r="B69" s="22"/>
      <c r="C69" s="26"/>
      <c r="D69" s="27"/>
      <c r="E69" s="62"/>
      <c r="F69" s="50"/>
      <c r="G69" s="22"/>
      <c r="H69" s="26"/>
      <c r="I69" s="27"/>
      <c r="J69" s="118"/>
      <c r="K69" s="50"/>
      <c r="L69" s="22"/>
      <c r="M69" s="26"/>
      <c r="N69" s="27"/>
      <c r="O69" s="62"/>
      <c r="P69" s="79"/>
    </row>
    <row r="70" spans="1:16" ht="15.75" customHeight="1" x14ac:dyDescent="0.35">
      <c r="A70" s="45"/>
      <c r="B70" s="22"/>
      <c r="C70" s="26"/>
      <c r="D70" s="27"/>
      <c r="E70" s="62"/>
      <c r="F70" s="50"/>
      <c r="G70" s="22"/>
      <c r="H70" s="26"/>
      <c r="I70" s="27"/>
      <c r="J70" s="59"/>
      <c r="K70" s="50"/>
      <c r="L70" s="22"/>
      <c r="M70" s="26"/>
      <c r="N70" s="27"/>
      <c r="O70" s="62"/>
      <c r="P70" s="79"/>
    </row>
    <row r="71" spans="1:16" ht="15.75" customHeight="1" x14ac:dyDescent="0.35">
      <c r="A71" s="45"/>
      <c r="B71" s="66" t="s">
        <v>30</v>
      </c>
      <c r="C71" s="67"/>
      <c r="D71" s="67"/>
      <c r="E71" s="68"/>
      <c r="F71" s="50"/>
      <c r="G71" s="66" t="s">
        <v>30</v>
      </c>
      <c r="H71" s="67"/>
      <c r="I71" s="67"/>
      <c r="J71" s="68"/>
      <c r="K71" s="50"/>
      <c r="L71" s="66" t="s">
        <v>30</v>
      </c>
      <c r="M71" s="67"/>
      <c r="N71" s="67"/>
      <c r="O71" s="68"/>
      <c r="P71" s="79"/>
    </row>
    <row r="72" spans="1:16" ht="15.75" customHeight="1" x14ac:dyDescent="0.35">
      <c r="A72" s="45"/>
      <c r="B72" s="69"/>
      <c r="C72" s="70"/>
      <c r="D72" s="70"/>
      <c r="E72" s="71"/>
      <c r="F72" s="50"/>
      <c r="G72" s="69"/>
      <c r="H72" s="70"/>
      <c r="I72" s="70"/>
      <c r="J72" s="71"/>
      <c r="K72" s="50"/>
      <c r="L72" s="69"/>
      <c r="M72" s="70"/>
      <c r="N72" s="70"/>
      <c r="O72" s="71"/>
      <c r="P72" s="79"/>
    </row>
    <row r="73" spans="1:16" ht="15.75" customHeight="1" x14ac:dyDescent="0.35">
      <c r="A73" s="45"/>
      <c r="B73" s="72"/>
      <c r="C73" s="73"/>
      <c r="D73" s="73"/>
      <c r="E73" s="65"/>
      <c r="F73" s="50"/>
      <c r="G73" s="72"/>
      <c r="H73" s="73"/>
      <c r="I73" s="73"/>
      <c r="J73" s="65"/>
      <c r="K73" s="50"/>
      <c r="L73" s="72"/>
      <c r="M73" s="73"/>
      <c r="N73" s="73"/>
      <c r="O73" s="65"/>
      <c r="P73" s="79"/>
    </row>
    <row r="74" spans="1:16" ht="15.75" customHeight="1" x14ac:dyDescent="0.35">
      <c r="A74" s="45"/>
      <c r="B74" s="55"/>
      <c r="C74" s="56"/>
      <c r="D74" s="56"/>
      <c r="E74" s="57"/>
      <c r="F74" s="50"/>
      <c r="G74" s="55"/>
      <c r="H74" s="56"/>
      <c r="I74" s="56"/>
      <c r="J74" s="57"/>
      <c r="K74" s="50"/>
      <c r="L74" s="55"/>
      <c r="M74" s="56"/>
      <c r="N74" s="56"/>
      <c r="O74" s="57"/>
      <c r="P74" s="79"/>
    </row>
    <row r="75" spans="1:16" ht="15.75" customHeight="1" x14ac:dyDescent="0.35">
      <c r="A75" s="46"/>
      <c r="B75" s="81"/>
      <c r="C75" s="82"/>
      <c r="D75" s="82"/>
      <c r="E75" s="82"/>
      <c r="F75" s="51"/>
      <c r="G75" s="81"/>
      <c r="H75" s="82"/>
      <c r="I75" s="82"/>
      <c r="J75" s="82"/>
      <c r="K75" s="51"/>
      <c r="L75" s="81"/>
      <c r="M75" s="82"/>
      <c r="N75" s="82"/>
      <c r="O75" s="82"/>
      <c r="P75" s="80"/>
    </row>
    <row r="76" spans="1:16" ht="15.75" customHeight="1" x14ac:dyDescent="0.35"/>
    <row r="77" spans="1:16" ht="15.75" customHeight="1" x14ac:dyDescent="0.35"/>
    <row r="78" spans="1:16" ht="15.75" customHeight="1" x14ac:dyDescent="0.35"/>
    <row r="79" spans="1:16" ht="15.75" customHeight="1" x14ac:dyDescent="0.35"/>
    <row r="80" spans="1:16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26">
    <mergeCell ref="P16:P35"/>
    <mergeCell ref="L17:N18"/>
    <mergeCell ref="O20:O21"/>
    <mergeCell ref="O23:O24"/>
    <mergeCell ref="L37:N38"/>
    <mergeCell ref="L57:N58"/>
    <mergeCell ref="L32:O34"/>
    <mergeCell ref="L35:O35"/>
    <mergeCell ref="L36:O36"/>
    <mergeCell ref="P36:P55"/>
    <mergeCell ref="O40:O41"/>
    <mergeCell ref="O43:O44"/>
    <mergeCell ref="P56:P75"/>
    <mergeCell ref="O45:O50"/>
    <mergeCell ref="L51:O51"/>
    <mergeCell ref="L52:O54"/>
    <mergeCell ref="L55:O55"/>
    <mergeCell ref="L56:O56"/>
    <mergeCell ref="O60:O61"/>
    <mergeCell ref="O63:O64"/>
    <mergeCell ref="O65:O70"/>
    <mergeCell ref="L71:O71"/>
    <mergeCell ref="L72:O74"/>
    <mergeCell ref="L75:O75"/>
    <mergeCell ref="G3:H3"/>
    <mergeCell ref="G4:H4"/>
    <mergeCell ref="B4:E4"/>
    <mergeCell ref="B5:D5"/>
    <mergeCell ref="L4:M4"/>
    <mergeCell ref="L5:M5"/>
    <mergeCell ref="G5:H5"/>
    <mergeCell ref="O25:O30"/>
    <mergeCell ref="L31:O31"/>
    <mergeCell ref="L6:M6"/>
    <mergeCell ref="L7:M7"/>
    <mergeCell ref="K16:K35"/>
    <mergeCell ref="G6:H6"/>
    <mergeCell ref="B6:D6"/>
    <mergeCell ref="B7:E7"/>
    <mergeCell ref="G12:J14"/>
    <mergeCell ref="B13:E14"/>
    <mergeCell ref="L13:O14"/>
    <mergeCell ref="A15:P15"/>
    <mergeCell ref="L16:O16"/>
    <mergeCell ref="A1:A14"/>
    <mergeCell ref="F1:F14"/>
    <mergeCell ref="G1:J1"/>
    <mergeCell ref="K1:K14"/>
    <mergeCell ref="L1:O1"/>
    <mergeCell ref="P1:P14"/>
    <mergeCell ref="L8:M8"/>
    <mergeCell ref="L9:M9"/>
    <mergeCell ref="L10:M10"/>
    <mergeCell ref="L11:M11"/>
    <mergeCell ref="L12:M12"/>
    <mergeCell ref="A16:A35"/>
    <mergeCell ref="B2:E2"/>
    <mergeCell ref="G2:H2"/>
    <mergeCell ref="L2:M2"/>
    <mergeCell ref="L3:M3"/>
    <mergeCell ref="G7:H7"/>
    <mergeCell ref="G8:H8"/>
    <mergeCell ref="G16:J16"/>
    <mergeCell ref="G17:I18"/>
    <mergeCell ref="J20:J21"/>
    <mergeCell ref="J23:J24"/>
    <mergeCell ref="J25:J30"/>
    <mergeCell ref="G9:H9"/>
    <mergeCell ref="G10:H10"/>
    <mergeCell ref="G11:H11"/>
    <mergeCell ref="B1:E1"/>
    <mergeCell ref="B3:E3"/>
    <mergeCell ref="B16:E16"/>
    <mergeCell ref="F16:F35"/>
    <mergeCell ref="B17:D18"/>
    <mergeCell ref="E20:E21"/>
    <mergeCell ref="B35:E35"/>
    <mergeCell ref="B8:D8"/>
    <mergeCell ref="B10:E10"/>
    <mergeCell ref="B11:D11"/>
    <mergeCell ref="B12:D12"/>
    <mergeCell ref="G55:J55"/>
    <mergeCell ref="E23:E24"/>
    <mergeCell ref="E25:E30"/>
    <mergeCell ref="F36:F55"/>
    <mergeCell ref="G37:I38"/>
    <mergeCell ref="E40:E41"/>
    <mergeCell ref="E43:E44"/>
    <mergeCell ref="E45:E50"/>
    <mergeCell ref="J43:J44"/>
    <mergeCell ref="J40:J41"/>
    <mergeCell ref="B51:E51"/>
    <mergeCell ref="B52:E54"/>
    <mergeCell ref="B55:E55"/>
    <mergeCell ref="B31:E31"/>
    <mergeCell ref="B32:E34"/>
    <mergeCell ref="G35:J35"/>
    <mergeCell ref="G36:J36"/>
    <mergeCell ref="B36:E36"/>
    <mergeCell ref="B37:D38"/>
    <mergeCell ref="G31:J31"/>
    <mergeCell ref="G32:J34"/>
    <mergeCell ref="A36:A55"/>
    <mergeCell ref="A56:A75"/>
    <mergeCell ref="G56:J56"/>
    <mergeCell ref="G57:I58"/>
    <mergeCell ref="K56:K75"/>
    <mergeCell ref="J60:J61"/>
    <mergeCell ref="J63:J64"/>
    <mergeCell ref="J65:J70"/>
    <mergeCell ref="E60:E61"/>
    <mergeCell ref="E63:E64"/>
    <mergeCell ref="E65:E70"/>
    <mergeCell ref="B71:E71"/>
    <mergeCell ref="G71:J71"/>
    <mergeCell ref="B72:E74"/>
    <mergeCell ref="G72:J74"/>
    <mergeCell ref="B75:E75"/>
    <mergeCell ref="G75:J75"/>
    <mergeCell ref="B56:E56"/>
    <mergeCell ref="F56:F75"/>
    <mergeCell ref="B57:D58"/>
    <mergeCell ref="K36:K55"/>
    <mergeCell ref="J45:J50"/>
    <mergeCell ref="G51:J51"/>
    <mergeCell ref="G52:J54"/>
  </mergeCells>
  <conditionalFormatting sqref="B3">
    <cfRule type="notContainsBlanks" dxfId="46" priority="1">
      <formula>LEN(TRIM(B3))&gt;0</formula>
    </cfRule>
  </conditionalFormatting>
  <conditionalFormatting sqref="B17:D18 G17:I18 L17:N18 B37:D38 G37:I38 L37:N38 B57:D58 G57:I58 L57:N58">
    <cfRule type="beginsWith" dxfId="45" priority="34" stopIfTrue="1" operator="beginsWith" text="Ramo">
      <formula>LEFT((B17),LEN("Ramo"))=("Ramo")</formula>
    </cfRule>
  </conditionalFormatting>
  <conditionalFormatting sqref="C19 C59:M59">
    <cfRule type="containsText" dxfId="44" priority="10" operator="containsText" text="&gt;">
      <formula>NOT(ISERROR(SEARCH(("&gt;"),(C19))))</formula>
    </cfRule>
    <cfRule type="containsText" dxfId="43" priority="12" operator="containsText" text="OK">
      <formula>NOT(ISERROR(SEARCH(("OK"),(C19))))</formula>
    </cfRule>
    <cfRule type="containsText" dxfId="42" priority="11" operator="containsText" text="&lt;">
      <formula>NOT(ISERROR(SEARCH(("&lt;"),(C19))))</formula>
    </cfRule>
  </conditionalFormatting>
  <conditionalFormatting sqref="C39 H39:M39">
    <cfRule type="containsText" dxfId="41" priority="19" operator="containsText" text="&gt;">
      <formula>NOT(ISERROR(SEARCH(("&gt;"),(C39))))</formula>
    </cfRule>
    <cfRule type="containsText" dxfId="40" priority="20" operator="containsText" text="&lt;">
      <formula>NOT(ISERROR(SEARCH(("&lt;"),(C39))))</formula>
    </cfRule>
    <cfRule type="containsText" dxfId="39" priority="21" operator="containsText" text="OK">
      <formula>NOT(ISERROR(SEARCH(("OK"),(C39))))</formula>
    </cfRule>
  </conditionalFormatting>
  <conditionalFormatting sqref="C39 M39">
    <cfRule type="containsText" dxfId="38" priority="24" operator="containsText" text="OK">
      <formula>NOT(ISERROR(SEARCH(("OK"),(C39))))</formula>
    </cfRule>
    <cfRule type="containsText" dxfId="37" priority="22" operator="containsText" text="&gt;">
      <formula>NOT(ISERROR(SEARCH(("&gt;"),(C39))))</formula>
    </cfRule>
    <cfRule type="containsText" dxfId="36" priority="23" operator="containsText" text="&lt;">
      <formula>NOT(ISERROR(SEARCH(("&lt;"),(C39))))</formula>
    </cfRule>
  </conditionalFormatting>
  <conditionalFormatting sqref="E23 J23 O23 E43 J43 O43 E63 J63 O63">
    <cfRule type="cellIs" dxfId="35" priority="2" operator="between">
      <formula>0</formula>
      <formula>10</formula>
    </cfRule>
    <cfRule type="cellIs" dxfId="34" priority="3" operator="between">
      <formula>10</formula>
      <formula>20</formula>
    </cfRule>
    <cfRule type="cellIs" dxfId="33" priority="4" operator="between">
      <formula>20</formula>
      <formula>30</formula>
    </cfRule>
    <cfRule type="cellIs" dxfId="32" priority="5" operator="between">
      <formula>30</formula>
      <formula>40</formula>
    </cfRule>
  </conditionalFormatting>
  <conditionalFormatting sqref="G3:H3 B17:D18 E18">
    <cfRule type="notContainsBlanks" dxfId="31" priority="36">
      <formula>LEN(TRIM(G3))&gt;0</formula>
    </cfRule>
  </conditionalFormatting>
  <conditionalFormatting sqref="G3:H11">
    <cfRule type="beginsWith" dxfId="30" priority="35" operator="beginsWith" text="Ramo">
      <formula>LEFT((G3),LEN("Ramo"))=("Ramo")</formula>
    </cfRule>
  </conditionalFormatting>
  <conditionalFormatting sqref="G4:H4 G17:I18 J18">
    <cfRule type="notContainsBlanks" dxfId="29" priority="37">
      <formula>LEN(TRIM(G4))&gt;0</formula>
    </cfRule>
  </conditionalFormatting>
  <conditionalFormatting sqref="G5:H5 L17:N18 O18">
    <cfRule type="notContainsBlanks" dxfId="28" priority="38">
      <formula>LEN(TRIM(G5))&gt;0</formula>
    </cfRule>
  </conditionalFormatting>
  <conditionalFormatting sqref="G6:H6 B37:D38 E38">
    <cfRule type="notContainsBlanks" dxfId="27" priority="39">
      <formula>LEN(TRIM(G6))&gt;0</formula>
    </cfRule>
  </conditionalFormatting>
  <conditionalFormatting sqref="G7:H7 G37:I38 J38">
    <cfRule type="notContainsBlanks" dxfId="26" priority="40">
      <formula>LEN(TRIM(G7))&gt;0</formula>
    </cfRule>
  </conditionalFormatting>
  <conditionalFormatting sqref="G8:H8 L37:N38 O38">
    <cfRule type="notContainsBlanks" dxfId="25" priority="41">
      <formula>LEN(TRIM(G8))&gt;0</formula>
    </cfRule>
  </conditionalFormatting>
  <conditionalFormatting sqref="G9:H9 B57:D58 E58">
    <cfRule type="notContainsBlanks" dxfId="24" priority="42">
      <formula>LEN(TRIM(G9))&gt;0</formula>
    </cfRule>
  </conditionalFormatting>
  <conditionalFormatting sqref="G10:H10 G57:I58 J58">
    <cfRule type="notContainsBlanks" dxfId="23" priority="43">
      <formula>LEN(TRIM(G10))&gt;0</formula>
    </cfRule>
  </conditionalFormatting>
  <conditionalFormatting sqref="G11:H11 L57:N58 O58">
    <cfRule type="notContainsBlanks" dxfId="22" priority="44">
      <formula>LEN(TRIM(G11))&gt;0</formula>
    </cfRule>
  </conditionalFormatting>
  <conditionalFormatting sqref="H19">
    <cfRule type="containsText" dxfId="21" priority="13" operator="containsText" text="&gt;">
      <formula>NOT(ISERROR(SEARCH(("&gt;"),(H19))))</formula>
    </cfRule>
    <cfRule type="containsText" dxfId="20" priority="14" operator="containsText" text="&lt;">
      <formula>NOT(ISERROR(SEARCH(("&lt;"),(H19))))</formula>
    </cfRule>
    <cfRule type="containsText" dxfId="19" priority="15" operator="containsText" text="OK">
      <formula>NOT(ISERROR(SEARCH(("OK"),(H19))))</formula>
    </cfRule>
  </conditionalFormatting>
  <conditionalFormatting sqref="H59 M59">
    <cfRule type="containsText" dxfId="18" priority="31" operator="containsText" text="&gt;">
      <formula>NOT(ISERROR(SEARCH(("&gt;"),(H59))))</formula>
    </cfRule>
    <cfRule type="containsText" dxfId="17" priority="32" operator="containsText" text="&lt;">
      <formula>NOT(ISERROR(SEARCH(("&lt;"),(H59))))</formula>
    </cfRule>
    <cfRule type="containsText" dxfId="16" priority="33" operator="containsText" text="OK">
      <formula>NOT(ISERROR(SEARCH(("OK"),(H59))))</formula>
    </cfRule>
  </conditionalFormatting>
  <conditionalFormatting sqref="I3:J3">
    <cfRule type="notContainsBlanks" dxfId="15" priority="45">
      <formula>LEN(TRIM(I3))&gt;0</formula>
    </cfRule>
  </conditionalFormatting>
  <conditionalFormatting sqref="I4:J4">
    <cfRule type="notContainsBlanks" dxfId="14" priority="46">
      <formula>LEN(TRIM(I4))&gt;0</formula>
    </cfRule>
  </conditionalFormatting>
  <conditionalFormatting sqref="I5:J5">
    <cfRule type="notContainsBlanks" dxfId="13" priority="47">
      <formula>LEN(TRIM(I5))&gt;0</formula>
    </cfRule>
  </conditionalFormatting>
  <conditionalFormatting sqref="I6:J6">
    <cfRule type="notContainsBlanks" dxfId="12" priority="48">
      <formula>LEN(TRIM(I6))&gt;0</formula>
    </cfRule>
  </conditionalFormatting>
  <conditionalFormatting sqref="I7:J7">
    <cfRule type="notContainsBlanks" dxfId="11" priority="49">
      <formula>LEN(TRIM(I7))&gt;0</formula>
    </cfRule>
  </conditionalFormatting>
  <conditionalFormatting sqref="I8:J8">
    <cfRule type="notContainsBlanks" dxfId="10" priority="50">
      <formula>LEN(TRIM(I8))&gt;0</formula>
    </cfRule>
  </conditionalFormatting>
  <conditionalFormatting sqref="I9:J9">
    <cfRule type="notContainsBlanks" dxfId="9" priority="51">
      <formula>LEN(TRIM(I9))&gt;0</formula>
    </cfRule>
  </conditionalFormatting>
  <conditionalFormatting sqref="I10:J10">
    <cfRule type="notContainsBlanks" dxfId="8" priority="52">
      <formula>LEN(TRIM(I10))&gt;0</formula>
    </cfRule>
  </conditionalFormatting>
  <conditionalFormatting sqref="I11:J11">
    <cfRule type="notContainsBlanks" dxfId="7" priority="53">
      <formula>LEN(TRIM(I11))&gt;0</formula>
    </cfRule>
  </conditionalFormatting>
  <conditionalFormatting sqref="J23 O23 E23:E24 E43 J43 O43 E63 J63 O63">
    <cfRule type="cellIs" dxfId="6" priority="7" operator="between">
      <formula>50</formula>
      <formula>60</formula>
    </cfRule>
    <cfRule type="cellIs" dxfId="5" priority="8" operator="greaterThanOrEqual">
      <formula>60</formula>
    </cfRule>
    <cfRule type="cellIs" dxfId="4" priority="9" operator="equal">
      <formula>"Curso completado"</formula>
    </cfRule>
    <cfRule type="cellIs" dxfId="3" priority="6" operator="between">
      <formula>40</formula>
      <formula>50</formula>
    </cfRule>
  </conditionalFormatting>
  <conditionalFormatting sqref="M19">
    <cfRule type="containsText" dxfId="2" priority="16" operator="containsText" text="&gt;">
      <formula>NOT(ISERROR(SEARCH(("&gt;"),(M19))))</formula>
    </cfRule>
    <cfRule type="containsText" dxfId="1" priority="17" operator="containsText" text="&lt;">
      <formula>NOT(ISERROR(SEARCH(("&lt;"),(M19))))</formula>
    </cfRule>
    <cfRule type="containsText" dxfId="0" priority="18" operator="containsText" text="OK">
      <formula>NOT(ISERROR(SEARCH(("OK"),(M19))))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zoomScale="102" workbookViewId="0">
      <selection activeCell="B3" sqref="B3:E3"/>
    </sheetView>
  </sheetViews>
  <sheetFormatPr baseColWidth="10" defaultColWidth="11.23046875" defaultRowHeight="15" customHeight="1" x14ac:dyDescent="0.35"/>
  <cols>
    <col min="1" max="1" width="5.15234375" customWidth="1"/>
    <col min="2" max="2" width="15.921875" customWidth="1"/>
    <col min="3" max="4" width="5.15234375" customWidth="1"/>
    <col min="5" max="5" width="8.3828125" customWidth="1"/>
    <col min="6" max="6" width="5.15234375" customWidth="1"/>
    <col min="7" max="7" width="15.921875" customWidth="1"/>
    <col min="8" max="9" width="5.15234375" customWidth="1"/>
    <col min="10" max="10" width="8.3828125" customWidth="1"/>
    <col min="11" max="11" width="5.15234375" customWidth="1"/>
    <col min="12" max="12" width="15.921875" customWidth="1"/>
    <col min="13" max="14" width="5.15234375" customWidth="1"/>
    <col min="15" max="15" width="8.3828125" customWidth="1"/>
    <col min="16" max="16" width="5.15234375" customWidth="1"/>
    <col min="17" max="26" width="12.69140625" customWidth="1"/>
  </cols>
  <sheetData>
    <row r="1" spans="1:16" ht="15.75" customHeight="1" x14ac:dyDescent="0.35">
      <c r="A1" s="90"/>
      <c r="B1" s="113"/>
      <c r="C1" s="114"/>
      <c r="D1" s="114"/>
      <c r="E1" s="114"/>
      <c r="F1" s="91"/>
      <c r="G1" s="113"/>
      <c r="H1" s="114"/>
      <c r="I1" s="114"/>
      <c r="J1" s="114"/>
      <c r="K1" s="92"/>
      <c r="L1" s="113"/>
      <c r="M1" s="114"/>
      <c r="N1" s="114"/>
      <c r="O1" s="114"/>
      <c r="P1" s="93"/>
    </row>
    <row r="2" spans="1:16" ht="15.75" customHeight="1" x14ac:dyDescent="0.35">
      <c r="A2" s="45"/>
      <c r="B2" s="115" t="str">
        <f>IS!B2</f>
        <v>María Candelaria Fresno</v>
      </c>
      <c r="C2" s="67"/>
      <c r="D2" s="67"/>
      <c r="E2" s="68"/>
      <c r="F2" s="50"/>
      <c r="G2" s="116" t="s">
        <v>1</v>
      </c>
      <c r="H2" s="68"/>
      <c r="I2" s="2" t="s">
        <v>2</v>
      </c>
      <c r="J2" s="2" t="s">
        <v>3</v>
      </c>
      <c r="K2" s="50"/>
      <c r="L2" s="116" t="s">
        <v>4</v>
      </c>
      <c r="M2" s="68"/>
      <c r="N2" s="2" t="s">
        <v>2</v>
      </c>
      <c r="O2" s="2" t="s">
        <v>3</v>
      </c>
      <c r="P2" s="79"/>
    </row>
    <row r="3" spans="1:16" ht="15.75" customHeight="1" x14ac:dyDescent="0.35">
      <c r="A3" s="45"/>
      <c r="B3" s="102" t="s">
        <v>103</v>
      </c>
      <c r="C3" s="103"/>
      <c r="D3" s="103"/>
      <c r="E3" s="104"/>
      <c r="F3" s="50"/>
      <c r="G3" s="109" t="str">
        <f>B17</f>
        <v>Test de actualidad</v>
      </c>
      <c r="H3" s="68"/>
      <c r="I3" s="3">
        <f>E20</f>
        <v>63</v>
      </c>
      <c r="J3" s="4">
        <f>IF(I3="","",E18)</f>
        <v>0</v>
      </c>
      <c r="K3" s="50"/>
      <c r="L3" s="105" t="s">
        <v>6</v>
      </c>
      <c r="M3" s="68"/>
      <c r="N3" s="5">
        <f>IS!E5</f>
        <v>53.8</v>
      </c>
      <c r="O3" s="6">
        <f>IF(IS!N3="","",IS!E6)</f>
        <v>50</v>
      </c>
      <c r="P3" s="79"/>
    </row>
    <row r="4" spans="1:16" ht="15.75" customHeight="1" x14ac:dyDescent="0.35">
      <c r="A4" s="45"/>
      <c r="B4" s="47"/>
      <c r="C4" s="48"/>
      <c r="D4" s="48"/>
      <c r="E4" s="48"/>
      <c r="F4" s="50"/>
      <c r="G4" s="109" t="str">
        <f>G17</f>
        <v>Narración de No Ficción</v>
      </c>
      <c r="H4" s="68"/>
      <c r="I4" s="3">
        <f>J20</f>
        <v>56</v>
      </c>
      <c r="J4" s="4">
        <f>IF(I4="","",J18)</f>
        <v>10</v>
      </c>
      <c r="K4" s="50"/>
      <c r="L4" s="105" t="s">
        <v>7</v>
      </c>
      <c r="M4" s="68"/>
      <c r="N4" s="7">
        <f>IIS!E5</f>
        <v>56.2</v>
      </c>
      <c r="O4" s="6">
        <f>IF(IIS!N3="","",IIS!E6)</f>
        <v>50</v>
      </c>
      <c r="P4" s="79"/>
    </row>
    <row r="5" spans="1:16" ht="15.75" customHeight="1" x14ac:dyDescent="0.35">
      <c r="A5" s="45"/>
      <c r="B5" s="110" t="s">
        <v>8</v>
      </c>
      <c r="C5" s="97"/>
      <c r="D5" s="97"/>
      <c r="E5" s="8">
        <f>IFERROR((SUMPRODUCT(I3:I11,J3:J11))/SUM(J3:J11),"")</f>
        <v>56.2</v>
      </c>
      <c r="F5" s="50"/>
      <c r="G5" s="109" t="str">
        <f>L17</f>
        <v>Historia de la Comunicación</v>
      </c>
      <c r="H5" s="68"/>
      <c r="I5" s="3">
        <f>O20</f>
        <v>55</v>
      </c>
      <c r="J5" s="4">
        <f>IF(I5="","",O18)</f>
        <v>10</v>
      </c>
      <c r="K5" s="50"/>
      <c r="L5" s="105" t="s">
        <v>9</v>
      </c>
      <c r="M5" s="68"/>
      <c r="N5" s="7">
        <f>IIIS!E5</f>
        <v>52.25</v>
      </c>
      <c r="O5" s="6">
        <f>IF(IIIS!N3="","",IIIS!E6)</f>
        <v>40</v>
      </c>
      <c r="P5" s="79"/>
    </row>
    <row r="6" spans="1:16" ht="15.75" customHeight="1" x14ac:dyDescent="0.35">
      <c r="A6" s="45"/>
      <c r="B6" s="110" t="s">
        <v>10</v>
      </c>
      <c r="C6" s="97"/>
      <c r="D6" s="97"/>
      <c r="E6" s="9">
        <f>IFERROR((SUM(J3:J11)),"")</f>
        <v>50</v>
      </c>
      <c r="F6" s="50"/>
      <c r="G6" s="109" t="str">
        <f>B37</f>
        <v>Tecnología de la Comunicación</v>
      </c>
      <c r="H6" s="68"/>
      <c r="I6" s="3">
        <f>E40</f>
        <v>53</v>
      </c>
      <c r="J6" s="4">
        <f>IF(I6="","",E38)</f>
        <v>10</v>
      </c>
      <c r="K6" s="50"/>
      <c r="L6" s="105" t="s">
        <v>11</v>
      </c>
      <c r="M6" s="68"/>
      <c r="N6" s="7">
        <f>IVS!E5</f>
        <v>51.8</v>
      </c>
      <c r="O6" s="6">
        <f>IF(IVS!N3="","",IVS!E6)</f>
        <v>50</v>
      </c>
      <c r="P6" s="79"/>
    </row>
    <row r="7" spans="1:16" ht="15.75" customHeight="1" x14ac:dyDescent="0.35">
      <c r="A7" s="45"/>
      <c r="B7" s="47"/>
      <c r="C7" s="48"/>
      <c r="D7" s="48"/>
      <c r="E7" s="48"/>
      <c r="F7" s="50"/>
      <c r="G7" s="109" t="str">
        <f>G37</f>
        <v>Semiología</v>
      </c>
      <c r="H7" s="68"/>
      <c r="I7" s="3">
        <f>J40</f>
        <v>55</v>
      </c>
      <c r="J7" s="4">
        <f>IF(I7="","",J38)</f>
        <v>10</v>
      </c>
      <c r="K7" s="50"/>
      <c r="L7" s="105" t="s">
        <v>12</v>
      </c>
      <c r="M7" s="68"/>
      <c r="N7" s="7" t="str">
        <f>VS!E5</f>
        <v/>
      </c>
      <c r="O7" s="6">
        <f>IF(VS!N3="","",VS!E6)</f>
        <v>0</v>
      </c>
      <c r="P7" s="79"/>
    </row>
    <row r="8" spans="1:16" ht="15.75" customHeight="1" x14ac:dyDescent="0.35">
      <c r="A8" s="45"/>
      <c r="B8" s="96" t="s">
        <v>13</v>
      </c>
      <c r="C8" s="97"/>
      <c r="D8" s="97"/>
      <c r="E8" s="10">
        <f>IFERROR((SUMPRODUCT(N3:N12,O3:O12))/SUM(O3:O12),"")</f>
        <v>53.578947368421055</v>
      </c>
      <c r="F8" s="50"/>
      <c r="G8" s="109" t="str">
        <f>L37</f>
        <v>Metodología de la Investigación</v>
      </c>
      <c r="H8" s="68"/>
      <c r="I8" s="3">
        <f>O40</f>
        <v>62</v>
      </c>
      <c r="J8" s="4">
        <f>IF(I7="","",O38)</f>
        <v>10</v>
      </c>
      <c r="K8" s="50"/>
      <c r="L8" s="105" t="s">
        <v>14</v>
      </c>
      <c r="M8" s="68"/>
      <c r="N8" s="7" t="str">
        <f>VIS!E5</f>
        <v/>
      </c>
      <c r="O8" s="6">
        <f>IF(VIS!N3="","",VIS!E6)</f>
        <v>0</v>
      </c>
      <c r="P8" s="79"/>
    </row>
    <row r="9" spans="1:16" ht="15.75" customHeight="1" x14ac:dyDescent="0.35">
      <c r="A9" s="45"/>
      <c r="B9" s="11" t="s">
        <v>15</v>
      </c>
      <c r="C9" s="12"/>
      <c r="D9" s="12"/>
      <c r="E9" s="13">
        <f>IFERROR(SUM(O3:O12),"")</f>
        <v>190</v>
      </c>
      <c r="F9" s="50"/>
      <c r="G9" s="106">
        <f>B57</f>
        <v>0</v>
      </c>
      <c r="H9" s="107"/>
      <c r="I9" s="14" t="str">
        <f>E60</f>
        <v/>
      </c>
      <c r="J9" s="15" t="str">
        <f>IF(I9="","",E58)</f>
        <v/>
      </c>
      <c r="K9" s="50"/>
      <c r="L9" s="108" t="s">
        <v>16</v>
      </c>
      <c r="M9" s="107"/>
      <c r="N9" s="16" t="str">
        <f>VIIS!E5</f>
        <v/>
      </c>
      <c r="O9" s="17">
        <f>IF(VIIS!N3="","",VIIS!E6)</f>
        <v>0</v>
      </c>
      <c r="P9" s="79"/>
    </row>
    <row r="10" spans="1:16" ht="15.75" customHeight="1" x14ac:dyDescent="0.35">
      <c r="A10" s="45"/>
      <c r="B10" s="47"/>
      <c r="C10" s="48"/>
      <c r="D10" s="48"/>
      <c r="E10" s="48"/>
      <c r="F10" s="50"/>
      <c r="G10" s="109" t="str">
        <f>G57</f>
        <v>Ramo 8</v>
      </c>
      <c r="H10" s="68"/>
      <c r="I10" s="3" t="str">
        <f>J60</f>
        <v/>
      </c>
      <c r="J10" s="4" t="str">
        <f>IF(I10="","",J58)</f>
        <v/>
      </c>
      <c r="K10" s="50"/>
      <c r="L10" s="105" t="s">
        <v>17</v>
      </c>
      <c r="M10" s="68"/>
      <c r="N10" s="7" t="str">
        <f>VIIIS!E5</f>
        <v/>
      </c>
      <c r="O10" s="6">
        <f>IF(VIIIS!N3="","",VIIIS!E6)</f>
        <v>0</v>
      </c>
      <c r="P10" s="79"/>
    </row>
    <row r="11" spans="1:16" ht="15.75" customHeight="1" x14ac:dyDescent="0.35">
      <c r="A11" s="45"/>
      <c r="B11" s="96" t="s">
        <v>18</v>
      </c>
      <c r="C11" s="97"/>
      <c r="D11" s="97"/>
      <c r="E11" s="10"/>
      <c r="F11" s="50"/>
      <c r="G11" s="109" t="str">
        <f>L57</f>
        <v>Ramo 9</v>
      </c>
      <c r="H11" s="68"/>
      <c r="I11" s="18" t="str">
        <f>O60</f>
        <v/>
      </c>
      <c r="J11" s="4" t="str">
        <f>IF(I11="","",O58)</f>
        <v/>
      </c>
      <c r="K11" s="50"/>
      <c r="L11" s="105"/>
      <c r="M11" s="68"/>
      <c r="N11" s="19" t="str">
        <f>IXS!E5</f>
        <v/>
      </c>
      <c r="O11" s="6">
        <f>IF(IXS!N3="","",IXS!E6)</f>
        <v>0</v>
      </c>
      <c r="P11" s="79"/>
    </row>
    <row r="12" spans="1:16" ht="15.75" customHeight="1" x14ac:dyDescent="0.35">
      <c r="A12" s="45"/>
      <c r="B12" s="96" t="s">
        <v>20</v>
      </c>
      <c r="C12" s="97"/>
      <c r="D12" s="97"/>
      <c r="E12" s="13"/>
      <c r="F12" s="50"/>
      <c r="G12" s="99" t="s">
        <v>34</v>
      </c>
      <c r="H12" s="70"/>
      <c r="I12" s="70"/>
      <c r="J12" s="70"/>
      <c r="K12" s="50"/>
      <c r="L12" s="105" t="s">
        <v>22</v>
      </c>
      <c r="M12" s="68"/>
      <c r="N12" s="19" t="str">
        <f>XS!E5</f>
        <v/>
      </c>
      <c r="O12" s="6">
        <f>IF(XS!N3="","",XS!E6)</f>
        <v>0</v>
      </c>
      <c r="P12" s="79"/>
    </row>
    <row r="13" spans="1:16" ht="15.75" customHeight="1" x14ac:dyDescent="0.35">
      <c r="A13" s="45"/>
      <c r="B13" s="122"/>
      <c r="C13" s="123"/>
      <c r="D13" s="123"/>
      <c r="E13" s="123"/>
      <c r="F13" s="50"/>
      <c r="G13" s="95"/>
      <c r="H13" s="73"/>
      <c r="I13" s="73"/>
      <c r="J13" s="73"/>
      <c r="K13" s="50"/>
      <c r="L13" s="124"/>
      <c r="M13" s="53"/>
      <c r="N13" s="53"/>
      <c r="O13" s="53"/>
      <c r="P13" s="79"/>
    </row>
    <row r="14" spans="1:16" ht="15.75" customHeight="1" x14ac:dyDescent="0.35">
      <c r="A14" s="46"/>
      <c r="B14" s="100"/>
      <c r="C14" s="101"/>
      <c r="D14" s="101"/>
      <c r="E14" s="101"/>
      <c r="F14" s="51"/>
      <c r="G14" s="100"/>
      <c r="H14" s="101"/>
      <c r="I14" s="101"/>
      <c r="J14" s="101"/>
      <c r="K14" s="51"/>
      <c r="L14" s="100"/>
      <c r="M14" s="101"/>
      <c r="N14" s="101"/>
      <c r="O14" s="101"/>
      <c r="P14" s="80"/>
    </row>
    <row r="15" spans="1:16" ht="15.75" customHeight="1" x14ac:dyDescent="0.35">
      <c r="A15" s="125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5.75" customHeight="1" x14ac:dyDescent="0.35">
      <c r="A16" s="44"/>
      <c r="B16" s="120"/>
      <c r="C16" s="103"/>
      <c r="D16" s="103"/>
      <c r="E16" s="103"/>
      <c r="F16" s="121"/>
      <c r="G16" s="120"/>
      <c r="H16" s="103"/>
      <c r="I16" s="103"/>
      <c r="J16" s="103"/>
      <c r="K16" s="121"/>
      <c r="L16" s="120"/>
      <c r="M16" s="103"/>
      <c r="N16" s="103"/>
      <c r="O16" s="103"/>
      <c r="P16" s="126"/>
    </row>
    <row r="17" spans="1:16" ht="15.75" customHeight="1" x14ac:dyDescent="0.35">
      <c r="A17" s="45"/>
      <c r="B17" s="119" t="s">
        <v>97</v>
      </c>
      <c r="C17" s="53"/>
      <c r="D17" s="54"/>
      <c r="E17" s="21" t="s">
        <v>23</v>
      </c>
      <c r="F17" s="50"/>
      <c r="G17" s="52" t="s">
        <v>77</v>
      </c>
      <c r="H17" s="53"/>
      <c r="I17" s="54"/>
      <c r="J17" s="21" t="s">
        <v>23</v>
      </c>
      <c r="K17" s="50"/>
      <c r="L17" s="52" t="s">
        <v>78</v>
      </c>
      <c r="M17" s="53"/>
      <c r="N17" s="54"/>
      <c r="O17" s="21" t="s">
        <v>23</v>
      </c>
      <c r="P17" s="79"/>
    </row>
    <row r="18" spans="1:16" ht="15.75" customHeight="1" x14ac:dyDescent="0.35">
      <c r="A18" s="45"/>
      <c r="B18" s="55"/>
      <c r="C18" s="56"/>
      <c r="D18" s="57"/>
      <c r="E18" s="22">
        <v>0</v>
      </c>
      <c r="F18" s="50"/>
      <c r="G18" s="55"/>
      <c r="H18" s="56"/>
      <c r="I18" s="57"/>
      <c r="J18" s="22">
        <v>10</v>
      </c>
      <c r="K18" s="50"/>
      <c r="L18" s="55"/>
      <c r="M18" s="56"/>
      <c r="N18" s="57"/>
      <c r="O18" s="22">
        <v>10</v>
      </c>
      <c r="P18" s="79"/>
    </row>
    <row r="19" spans="1:16" ht="15.75" customHeight="1" x14ac:dyDescent="0.35">
      <c r="A19" s="45"/>
      <c r="B19" s="23"/>
      <c r="C19" s="24" t="str">
        <f>IF(SUM(C21:C30)&gt;1,"suma&gt;100%",IF(SUM(C21:C30)&lt;1,"suma&lt;100%","OK %"))</f>
        <v>OK %</v>
      </c>
      <c r="D19" s="23"/>
      <c r="E19" s="21" t="s">
        <v>24</v>
      </c>
      <c r="F19" s="50"/>
      <c r="G19" s="23"/>
      <c r="H19" s="24" t="str">
        <f>IF(SUM(H21:H30)&gt;1,"suma&gt;100%",IF(SUM(H21:H30)&lt;1,"suma&lt;100%","OK %"))</f>
        <v>OK %</v>
      </c>
      <c r="I19" s="23"/>
      <c r="J19" s="21"/>
      <c r="K19" s="50"/>
      <c r="L19" s="23"/>
      <c r="M19" s="24" t="str">
        <f>IF(SUM(M21:M30)&gt;1,"suma&gt;100%",IF(SUM(M21:M30)&lt;1,"suma&lt;100%","OK %"))</f>
        <v>OK %</v>
      </c>
      <c r="N19" s="23"/>
      <c r="O19" s="21" t="s">
        <v>24</v>
      </c>
      <c r="P19" s="79"/>
    </row>
    <row r="20" spans="1:16" ht="15.75" customHeight="1" x14ac:dyDescent="0.35">
      <c r="A20" s="45"/>
      <c r="B20" s="25" t="s">
        <v>25</v>
      </c>
      <c r="C20" s="25" t="s">
        <v>26</v>
      </c>
      <c r="D20" s="25" t="s">
        <v>27</v>
      </c>
      <c r="E20" s="58">
        <f>IFERROR(ROUND(SUMPRODUCT(C21:C30,D21:D30)/(SUMIF(D21:D30,"&gt;0",C21:C30)),0),"")</f>
        <v>63</v>
      </c>
      <c r="F20" s="50"/>
      <c r="G20" s="34" t="s">
        <v>25</v>
      </c>
      <c r="H20" s="34" t="s">
        <v>26</v>
      </c>
      <c r="I20" s="25" t="s">
        <v>27</v>
      </c>
      <c r="J20" s="58">
        <f>IFERROR(ROUND(SUMPRODUCT(H21:H30,I21:I30)/(SUMIF(I21:I30,"&gt;0",H21:H30)),0),"")</f>
        <v>56</v>
      </c>
      <c r="K20" s="50"/>
      <c r="L20" s="25" t="s">
        <v>25</v>
      </c>
      <c r="M20" s="25" t="s">
        <v>26</v>
      </c>
      <c r="N20" s="25" t="s">
        <v>27</v>
      </c>
      <c r="O20" s="58">
        <f>IFERROR(ROUND(SUMPRODUCT(M21:M30,N21:N30)/(SUMIF(N21:N30,"&gt;0",M21:M30)),0),"")</f>
        <v>55</v>
      </c>
      <c r="P20" s="79"/>
    </row>
    <row r="21" spans="1:16" ht="15.75" customHeight="1" x14ac:dyDescent="0.35">
      <c r="A21" s="45"/>
      <c r="B21" s="22" t="s">
        <v>86</v>
      </c>
      <c r="C21" s="26">
        <v>0.14499999999999999</v>
      </c>
      <c r="D21" s="27">
        <v>61</v>
      </c>
      <c r="E21" s="59"/>
      <c r="F21" s="50"/>
      <c r="G21" s="41" t="s">
        <v>53</v>
      </c>
      <c r="H21" s="36">
        <v>0.15</v>
      </c>
      <c r="I21" s="33">
        <v>51</v>
      </c>
      <c r="J21" s="59"/>
      <c r="K21" s="50"/>
      <c r="L21" s="32" t="s">
        <v>79</v>
      </c>
      <c r="M21" s="26">
        <v>0.2</v>
      </c>
      <c r="N21" s="27">
        <v>55</v>
      </c>
      <c r="O21" s="59"/>
      <c r="P21" s="79"/>
    </row>
    <row r="22" spans="1:16" ht="15.75" customHeight="1" x14ac:dyDescent="0.35">
      <c r="A22" s="45"/>
      <c r="B22" s="22" t="s">
        <v>86</v>
      </c>
      <c r="C22" s="26">
        <v>0.14499999999999999</v>
      </c>
      <c r="D22" s="27">
        <v>65</v>
      </c>
      <c r="E22" s="21" t="s">
        <v>28</v>
      </c>
      <c r="F22" s="50"/>
      <c r="G22" s="41" t="s">
        <v>54</v>
      </c>
      <c r="H22" s="36">
        <v>0.2</v>
      </c>
      <c r="I22" s="33">
        <v>50</v>
      </c>
      <c r="J22" s="21" t="s">
        <v>28</v>
      </c>
      <c r="K22" s="50"/>
      <c r="L22" s="32" t="s">
        <v>52</v>
      </c>
      <c r="M22" s="26">
        <v>0.2</v>
      </c>
      <c r="N22" s="27">
        <v>52</v>
      </c>
      <c r="O22" s="21" t="s">
        <v>28</v>
      </c>
      <c r="P22" s="79"/>
    </row>
    <row r="23" spans="1:16" ht="15.75" customHeight="1" x14ac:dyDescent="0.35">
      <c r="A23" s="45"/>
      <c r="B23" s="22" t="s">
        <v>86</v>
      </c>
      <c r="C23" s="26">
        <v>0.14499999999999999</v>
      </c>
      <c r="D23" s="27">
        <v>67</v>
      </c>
      <c r="E23" s="60" t="str">
        <f>IFERROR(IF(E20="","",IF(((39.5-SUMPRODUCT(C21:C30,D21:D30))/(1-(SUMIF(D21:D30,"&gt;0",C21:C30))))&lt;10,10,(39.5-SUMPRODUCT(C21:C30,D21:D30))/(1-(SUMIF(D21:D30,"&gt;0",C21:C30))))),"Curso completado")</f>
        <v>Curso completado</v>
      </c>
      <c r="F23" s="50"/>
      <c r="G23" s="41" t="s">
        <v>72</v>
      </c>
      <c r="H23" s="36">
        <v>0.03</v>
      </c>
      <c r="I23" s="33">
        <v>60</v>
      </c>
      <c r="J23" s="60" t="str">
        <f>IFERROR(IF(J20="","",IF(((39.5-SUMPRODUCT(H21:H30,I21:I30))/(1-(SUMIF(I21:I30,"&gt;0",H21:H30))))&lt;10,10,(39.5-SUMPRODUCT(H21:H30,I21:I30))/(1-(SUMIF(I21:I30,"&gt;0",H21:H30))))),"Curso completado")</f>
        <v>Curso completado</v>
      </c>
      <c r="K23" s="50"/>
      <c r="L23" s="32" t="s">
        <v>80</v>
      </c>
      <c r="M23" s="26">
        <v>0.2</v>
      </c>
      <c r="N23" s="27">
        <v>47</v>
      </c>
      <c r="O23" s="60" t="str">
        <f>IFERROR(IF(O20="","",IF(((39.5-SUMPRODUCT(M21:M30,N21:N30))/(1-(SUMIF(N21:N30,"&gt;0",M21:M30))))&lt;10,10,(39.5-SUMPRODUCT(M21:M30,N21:N30))/(1-(SUMIF(N21:N30,"&gt;0",M21:M30))))),"Curso completado")</f>
        <v>Curso completado</v>
      </c>
      <c r="P23" s="79"/>
    </row>
    <row r="24" spans="1:16" ht="15.75" customHeight="1" x14ac:dyDescent="0.35">
      <c r="A24" s="45"/>
      <c r="B24" s="22" t="s">
        <v>86</v>
      </c>
      <c r="C24" s="26">
        <v>0.14499999999999999</v>
      </c>
      <c r="D24" s="27">
        <v>52</v>
      </c>
      <c r="E24" s="59"/>
      <c r="F24" s="50"/>
      <c r="G24" s="41" t="s">
        <v>73</v>
      </c>
      <c r="H24" s="36">
        <v>0.06</v>
      </c>
      <c r="I24" s="33">
        <v>65</v>
      </c>
      <c r="J24" s="59"/>
      <c r="K24" s="50"/>
      <c r="L24" s="22" t="s">
        <v>81</v>
      </c>
      <c r="M24" s="26">
        <v>0.4</v>
      </c>
      <c r="N24" s="27">
        <v>60</v>
      </c>
      <c r="O24" s="59"/>
      <c r="P24" s="79"/>
    </row>
    <row r="25" spans="1:16" ht="15.75" customHeight="1" x14ac:dyDescent="0.35">
      <c r="A25" s="45"/>
      <c r="B25" s="22" t="s">
        <v>86</v>
      </c>
      <c r="C25" s="26">
        <v>0.14000000000000001</v>
      </c>
      <c r="D25" s="27">
        <v>63</v>
      </c>
      <c r="E25" s="61" t="s">
        <v>29</v>
      </c>
      <c r="F25" s="50"/>
      <c r="G25" s="41" t="s">
        <v>74</v>
      </c>
      <c r="H25" s="36">
        <v>0.09</v>
      </c>
      <c r="I25" s="27">
        <v>60</v>
      </c>
      <c r="J25" s="61" t="s">
        <v>29</v>
      </c>
      <c r="K25" s="50"/>
      <c r="L25" s="22"/>
      <c r="M25" s="26"/>
      <c r="N25" s="27"/>
      <c r="O25" s="61" t="s">
        <v>29</v>
      </c>
      <c r="P25" s="79"/>
    </row>
    <row r="26" spans="1:16" ht="15.75" customHeight="1" x14ac:dyDescent="0.35">
      <c r="A26" s="45"/>
      <c r="B26" s="22" t="s">
        <v>98</v>
      </c>
      <c r="C26" s="26">
        <v>0.14000000000000001</v>
      </c>
      <c r="D26" s="27">
        <v>66</v>
      </c>
      <c r="E26" s="62"/>
      <c r="F26" s="50"/>
      <c r="G26" s="41" t="s">
        <v>75</v>
      </c>
      <c r="H26" s="36">
        <v>0.12</v>
      </c>
      <c r="I26" s="27">
        <v>65</v>
      </c>
      <c r="J26" s="62"/>
      <c r="K26" s="50"/>
      <c r="L26" s="22"/>
      <c r="M26" s="26"/>
      <c r="N26" s="27"/>
      <c r="O26" s="62"/>
      <c r="P26" s="79"/>
    </row>
    <row r="27" spans="1:16" ht="15.75" customHeight="1" x14ac:dyDescent="0.35">
      <c r="A27" s="45"/>
      <c r="B27" s="22" t="s">
        <v>98</v>
      </c>
      <c r="C27" s="26">
        <v>0.14000000000000001</v>
      </c>
      <c r="D27" s="27">
        <v>66</v>
      </c>
      <c r="E27" s="62"/>
      <c r="F27" s="50"/>
      <c r="G27" s="42" t="s">
        <v>76</v>
      </c>
      <c r="H27" s="36">
        <v>0.35</v>
      </c>
      <c r="I27" s="27">
        <v>56</v>
      </c>
      <c r="J27" s="62"/>
      <c r="K27" s="50"/>
      <c r="L27" s="22"/>
      <c r="M27" s="26"/>
      <c r="N27" s="27"/>
      <c r="O27" s="62"/>
      <c r="P27" s="79"/>
    </row>
    <row r="28" spans="1:16" ht="15.75" customHeight="1" x14ac:dyDescent="0.35">
      <c r="A28" s="45"/>
      <c r="B28" s="32"/>
      <c r="C28" s="28"/>
      <c r="D28" s="27"/>
      <c r="E28" s="62"/>
      <c r="F28" s="50"/>
      <c r="G28" s="22"/>
      <c r="H28" s="26"/>
      <c r="I28" s="27"/>
      <c r="J28" s="62"/>
      <c r="K28" s="50"/>
      <c r="L28" s="22"/>
      <c r="M28" s="26"/>
      <c r="N28" s="27"/>
      <c r="O28" s="62"/>
      <c r="P28" s="79"/>
    </row>
    <row r="29" spans="1:16" ht="15.75" customHeight="1" x14ac:dyDescent="0.35">
      <c r="A29" s="45"/>
      <c r="B29" s="32"/>
      <c r="C29" s="28"/>
      <c r="D29" s="27"/>
      <c r="E29" s="62"/>
      <c r="F29" s="50"/>
      <c r="G29" s="22"/>
      <c r="H29" s="26"/>
      <c r="I29" s="27"/>
      <c r="J29" s="62"/>
      <c r="K29" s="50"/>
      <c r="L29" s="22"/>
      <c r="M29" s="26"/>
      <c r="N29" s="27"/>
      <c r="O29" s="62"/>
      <c r="P29" s="79"/>
    </row>
    <row r="30" spans="1:16" ht="15.75" customHeight="1" x14ac:dyDescent="0.35">
      <c r="A30" s="45"/>
      <c r="B30" s="32"/>
      <c r="C30" s="28"/>
      <c r="D30" s="27"/>
      <c r="E30" s="62"/>
      <c r="F30" s="50"/>
      <c r="G30" s="22"/>
      <c r="H30" s="26"/>
      <c r="I30" s="27"/>
      <c r="J30" s="62"/>
      <c r="K30" s="50"/>
      <c r="L30" s="22"/>
      <c r="M30" s="26"/>
      <c r="N30" s="27"/>
      <c r="O30" s="62"/>
      <c r="P30" s="79"/>
    </row>
    <row r="31" spans="1:16" ht="15.75" customHeight="1" x14ac:dyDescent="0.35">
      <c r="A31" s="45"/>
      <c r="B31" s="66" t="s">
        <v>30</v>
      </c>
      <c r="C31" s="67"/>
      <c r="D31" s="67"/>
      <c r="E31" s="68"/>
      <c r="F31" s="50"/>
      <c r="G31" s="66" t="s">
        <v>30</v>
      </c>
      <c r="H31" s="67"/>
      <c r="I31" s="67"/>
      <c r="J31" s="68"/>
      <c r="K31" s="50"/>
      <c r="L31" s="66" t="s">
        <v>30</v>
      </c>
      <c r="M31" s="67"/>
      <c r="N31" s="67"/>
      <c r="O31" s="68"/>
      <c r="P31" s="79"/>
    </row>
    <row r="32" spans="1:16" ht="15.75" customHeight="1" x14ac:dyDescent="0.35">
      <c r="A32" s="45"/>
      <c r="B32" s="69"/>
      <c r="C32" s="70"/>
      <c r="D32" s="70"/>
      <c r="E32" s="71"/>
      <c r="F32" s="50"/>
      <c r="G32" s="69" t="s">
        <v>99</v>
      </c>
      <c r="H32" s="70"/>
      <c r="I32" s="70"/>
      <c r="J32" s="71"/>
      <c r="K32" s="50"/>
      <c r="L32" s="69" t="s">
        <v>94</v>
      </c>
      <c r="M32" s="70"/>
      <c r="N32" s="70"/>
      <c r="O32" s="71"/>
      <c r="P32" s="79"/>
    </row>
    <row r="33" spans="1:16" ht="15.75" customHeight="1" x14ac:dyDescent="0.35">
      <c r="A33" s="45"/>
      <c r="B33" s="72"/>
      <c r="C33" s="73"/>
      <c r="D33" s="73"/>
      <c r="E33" s="65"/>
      <c r="F33" s="50"/>
      <c r="G33" s="72"/>
      <c r="H33" s="73"/>
      <c r="I33" s="73"/>
      <c r="J33" s="65"/>
      <c r="K33" s="50"/>
      <c r="L33" s="72"/>
      <c r="M33" s="73"/>
      <c r="N33" s="73"/>
      <c r="O33" s="65"/>
      <c r="P33" s="79"/>
    </row>
    <row r="34" spans="1:16" ht="15.75" customHeight="1" x14ac:dyDescent="0.35">
      <c r="A34" s="45"/>
      <c r="B34" s="55"/>
      <c r="C34" s="56"/>
      <c r="D34" s="56"/>
      <c r="E34" s="57"/>
      <c r="F34" s="50"/>
      <c r="G34" s="55"/>
      <c r="H34" s="56"/>
      <c r="I34" s="56"/>
      <c r="J34" s="57"/>
      <c r="K34" s="50"/>
      <c r="L34" s="55"/>
      <c r="M34" s="56"/>
      <c r="N34" s="56"/>
      <c r="O34" s="57"/>
      <c r="P34" s="79"/>
    </row>
    <row r="35" spans="1:16" ht="15.75" customHeight="1" x14ac:dyDescent="0.35">
      <c r="A35" s="76"/>
      <c r="B35" s="74"/>
      <c r="C35" s="75"/>
      <c r="D35" s="75"/>
      <c r="E35" s="75"/>
      <c r="F35" s="77"/>
      <c r="G35" s="74"/>
      <c r="H35" s="75"/>
      <c r="I35" s="75"/>
      <c r="J35" s="75"/>
      <c r="K35" s="77"/>
      <c r="L35" s="74"/>
      <c r="M35" s="75"/>
      <c r="N35" s="75"/>
      <c r="O35" s="75"/>
      <c r="P35" s="83"/>
    </row>
    <row r="36" spans="1:16" ht="15.75" customHeight="1" x14ac:dyDescent="0.35">
      <c r="A36" s="44"/>
      <c r="B36" s="47"/>
      <c r="C36" s="48"/>
      <c r="D36" s="48"/>
      <c r="E36" s="48"/>
      <c r="F36" s="49"/>
      <c r="G36" s="47"/>
      <c r="H36" s="48"/>
      <c r="I36" s="48"/>
      <c r="J36" s="48"/>
      <c r="K36" s="49"/>
      <c r="L36" s="47"/>
      <c r="M36" s="48"/>
      <c r="N36" s="48"/>
      <c r="O36" s="48"/>
      <c r="P36" s="78"/>
    </row>
    <row r="37" spans="1:16" ht="15.75" customHeight="1" x14ac:dyDescent="0.35">
      <c r="A37" s="45"/>
      <c r="B37" s="119" t="s">
        <v>82</v>
      </c>
      <c r="C37" s="53"/>
      <c r="D37" s="54"/>
      <c r="E37" s="21" t="s">
        <v>23</v>
      </c>
      <c r="F37" s="50"/>
      <c r="G37" s="52" t="s">
        <v>87</v>
      </c>
      <c r="H37" s="53"/>
      <c r="I37" s="54"/>
      <c r="J37" s="21" t="s">
        <v>23</v>
      </c>
      <c r="K37" s="50"/>
      <c r="L37" s="52" t="s">
        <v>88</v>
      </c>
      <c r="M37" s="53"/>
      <c r="N37" s="54"/>
      <c r="O37" s="21" t="s">
        <v>23</v>
      </c>
      <c r="P37" s="79"/>
    </row>
    <row r="38" spans="1:16" ht="15.75" customHeight="1" x14ac:dyDescent="0.35">
      <c r="A38" s="45"/>
      <c r="B38" s="55"/>
      <c r="C38" s="56"/>
      <c r="D38" s="57"/>
      <c r="E38" s="22">
        <v>10</v>
      </c>
      <c r="F38" s="50"/>
      <c r="G38" s="55"/>
      <c r="H38" s="56"/>
      <c r="I38" s="57"/>
      <c r="J38" s="22">
        <v>10</v>
      </c>
      <c r="K38" s="50"/>
      <c r="L38" s="55"/>
      <c r="M38" s="56"/>
      <c r="N38" s="57"/>
      <c r="O38" s="22">
        <v>10</v>
      </c>
      <c r="P38" s="79"/>
    </row>
    <row r="39" spans="1:16" ht="15.75" customHeight="1" x14ac:dyDescent="0.35">
      <c r="A39" s="45"/>
      <c r="B39" s="23"/>
      <c r="C39" s="24" t="str">
        <f>IF(SUM(C41:C50)&gt;1,"suma&gt;100%",IF(SUM(C41:C50)&lt;1,"suma&lt;100%","OK %"))</f>
        <v>OK %</v>
      </c>
      <c r="D39" s="23"/>
      <c r="E39" s="21" t="s">
        <v>24</v>
      </c>
      <c r="F39" s="50"/>
      <c r="G39" s="23"/>
      <c r="H39" s="24" t="str">
        <f>IF(SUM(H41:H50)&gt;1,"suma&gt;100%",IF(SUM(H41:H50)&lt;1,"suma&lt;100%","OK %"))</f>
        <v>OK %</v>
      </c>
      <c r="I39" s="23"/>
      <c r="J39" s="21" t="s">
        <v>24</v>
      </c>
      <c r="K39" s="50"/>
      <c r="L39" s="23"/>
      <c r="M39" s="24" t="str">
        <f>IF(SUM(M41:M50)&gt;1,"suma&gt;100%",IF(SUM(M41:M50)&lt;1,"suma&lt;100%","OK %"))</f>
        <v>OK %</v>
      </c>
      <c r="N39" s="23"/>
      <c r="O39" s="21" t="s">
        <v>42</v>
      </c>
      <c r="P39" s="79"/>
    </row>
    <row r="40" spans="1:16" ht="15.75" customHeight="1" x14ac:dyDescent="0.35">
      <c r="A40" s="45"/>
      <c r="B40" s="25" t="s">
        <v>25</v>
      </c>
      <c r="C40" s="25" t="s">
        <v>26</v>
      </c>
      <c r="D40" s="25" t="s">
        <v>27</v>
      </c>
      <c r="E40" s="58">
        <f>IFERROR(ROUND(SUMPRODUCT(C41:C50,D41:D50)/(SUMIF(D41:D50,"&gt;0",C41:C50)),0),"")</f>
        <v>53</v>
      </c>
      <c r="F40" s="50"/>
      <c r="G40" s="25" t="s">
        <v>25</v>
      </c>
      <c r="H40" s="25" t="s">
        <v>26</v>
      </c>
      <c r="I40" s="25" t="s">
        <v>27</v>
      </c>
      <c r="J40" s="58">
        <f>IFERROR(ROUND(SUMPRODUCT(H41:H50,I41:I50)/(SUMIF(I41:I50,"&gt;0",H41:H50)),0),"")</f>
        <v>55</v>
      </c>
      <c r="K40" s="50"/>
      <c r="L40" s="25" t="s">
        <v>25</v>
      </c>
      <c r="M40" s="25" t="s">
        <v>26</v>
      </c>
      <c r="N40" s="25" t="s">
        <v>27</v>
      </c>
      <c r="O40" s="58">
        <f>IFERROR(ROUND(SUMPRODUCT(M41:M50,N41:N50)/(SUMIF(N41:N50,"&gt;0",M41:M50)),0),"")</f>
        <v>62</v>
      </c>
      <c r="P40" s="79"/>
    </row>
    <row r="41" spans="1:16" ht="15.75" customHeight="1" x14ac:dyDescent="0.35">
      <c r="A41" s="45"/>
      <c r="B41" s="32" t="s">
        <v>53</v>
      </c>
      <c r="C41" s="26">
        <v>0.25</v>
      </c>
      <c r="D41" s="27">
        <v>42</v>
      </c>
      <c r="E41" s="59"/>
      <c r="F41" s="50"/>
      <c r="G41" s="22" t="s">
        <v>53</v>
      </c>
      <c r="H41" s="26">
        <v>0.15</v>
      </c>
      <c r="I41" s="31">
        <v>60</v>
      </c>
      <c r="J41" s="59"/>
      <c r="K41" s="50"/>
      <c r="L41" s="22" t="s">
        <v>92</v>
      </c>
      <c r="M41" s="26">
        <v>0.35</v>
      </c>
      <c r="N41" s="27">
        <v>59</v>
      </c>
      <c r="O41" s="59"/>
      <c r="P41" s="79"/>
    </row>
    <row r="42" spans="1:16" ht="15.75" customHeight="1" x14ac:dyDescent="0.35">
      <c r="A42" s="45"/>
      <c r="B42" s="32" t="s">
        <v>83</v>
      </c>
      <c r="C42" s="26">
        <v>0.2</v>
      </c>
      <c r="D42" s="27">
        <v>54</v>
      </c>
      <c r="E42" s="21" t="s">
        <v>28</v>
      </c>
      <c r="F42" s="50"/>
      <c r="G42" s="22" t="s">
        <v>54</v>
      </c>
      <c r="H42" s="26">
        <v>0.15</v>
      </c>
      <c r="I42" s="27">
        <v>54</v>
      </c>
      <c r="J42" s="21" t="s">
        <v>28</v>
      </c>
      <c r="K42" s="50"/>
      <c r="L42" s="22" t="s">
        <v>93</v>
      </c>
      <c r="M42" s="26">
        <v>0.15</v>
      </c>
      <c r="N42" s="27">
        <v>62</v>
      </c>
      <c r="O42" s="21" t="s">
        <v>28</v>
      </c>
      <c r="P42" s="79"/>
    </row>
    <row r="43" spans="1:16" ht="15.75" customHeight="1" x14ac:dyDescent="0.35">
      <c r="A43" s="45"/>
      <c r="B43" s="32" t="s">
        <v>84</v>
      </c>
      <c r="C43" s="26">
        <v>0.2</v>
      </c>
      <c r="D43" s="27">
        <v>60</v>
      </c>
      <c r="E43" s="60">
        <f>IFERROR(IF(E40="","",IF(((39.5-SUMPRODUCT(C41:C50,D41:D50))/(1-(SUMIF(D41:D50,"&gt;0",C41:C50))))&lt;10,10,(39.5-SUMPRODUCT(C41:C50,D41:D50))/(1-(SUMIF(D41:D50,"&gt;0",C41:C50))))),"Curso completado")</f>
        <v>6.2600034820449888E+16</v>
      </c>
      <c r="F43" s="50"/>
      <c r="G43" s="22" t="s">
        <v>89</v>
      </c>
      <c r="H43" s="26">
        <v>0.1</v>
      </c>
      <c r="I43" s="27">
        <v>58</v>
      </c>
      <c r="J43" s="60" t="str">
        <f>IFERROR(IF(J40="","",IF(((39.5-SUMPRODUCT(H41:H50,I41:I50))/(1-(SUMIF(I41:I50,"&gt;0",H41:H50))))&lt;10,10,(39.5-SUMPRODUCT(H41:H50,I41:I50))/(1-(SUMIF(I41:I50,"&gt;0",H41:H50))))),"Curso completado")</f>
        <v>Curso completado</v>
      </c>
      <c r="K43" s="50"/>
      <c r="L43" s="22" t="s">
        <v>66</v>
      </c>
      <c r="M43" s="26">
        <v>0.5</v>
      </c>
      <c r="N43" s="27">
        <v>64</v>
      </c>
      <c r="O43" s="60" t="str">
        <f>IFERROR(IF(O40="","",IF(((39.5-SUMPRODUCT(M41:M50,N41:N50))/(1-(SUMIF(N41:N50,"&gt;0",M41:M50))))&lt;10,10,(39.5-SUMPRODUCT(M41:M50,N41:N50))/(1-(SUMIF(N41:N50,"&gt;0",M41:M50))))),"Curso completado")</f>
        <v>Curso completado</v>
      </c>
      <c r="P43" s="79"/>
    </row>
    <row r="44" spans="1:16" ht="15.75" customHeight="1" x14ac:dyDescent="0.35">
      <c r="A44" s="45"/>
      <c r="B44" s="32" t="s">
        <v>85</v>
      </c>
      <c r="C44" s="26">
        <v>0.2</v>
      </c>
      <c r="D44" s="27">
        <v>63</v>
      </c>
      <c r="E44" s="59"/>
      <c r="F44" s="50"/>
      <c r="G44" s="22" t="s">
        <v>90</v>
      </c>
      <c r="H44" s="26">
        <v>0.1</v>
      </c>
      <c r="I44" s="27">
        <v>10</v>
      </c>
      <c r="J44" s="59"/>
      <c r="K44" s="50"/>
      <c r="L44" s="22"/>
      <c r="M44" s="26"/>
      <c r="N44" s="27"/>
      <c r="O44" s="59"/>
      <c r="P44" s="79"/>
    </row>
    <row r="45" spans="1:16" ht="15.75" customHeight="1" x14ac:dyDescent="0.35">
      <c r="A45" s="45"/>
      <c r="B45" s="22" t="s">
        <v>100</v>
      </c>
      <c r="C45" s="26">
        <v>0.05</v>
      </c>
      <c r="D45" s="27">
        <v>70</v>
      </c>
      <c r="E45" s="61" t="s">
        <v>29</v>
      </c>
      <c r="F45" s="50"/>
      <c r="G45" s="22" t="s">
        <v>91</v>
      </c>
      <c r="H45" s="26">
        <v>0.2</v>
      </c>
      <c r="I45" s="27">
        <v>70</v>
      </c>
      <c r="J45" s="61" t="s">
        <v>29</v>
      </c>
      <c r="K45" s="50"/>
      <c r="L45" s="22"/>
      <c r="M45" s="26"/>
      <c r="N45" s="27"/>
      <c r="O45" s="61" t="s">
        <v>29</v>
      </c>
      <c r="P45" s="79"/>
    </row>
    <row r="46" spans="1:16" ht="15.75" customHeight="1" x14ac:dyDescent="0.35">
      <c r="A46" s="45"/>
      <c r="B46" s="22" t="s">
        <v>101</v>
      </c>
      <c r="C46" s="26">
        <v>0.05</v>
      </c>
      <c r="D46" s="27">
        <v>70</v>
      </c>
      <c r="E46" s="62"/>
      <c r="F46" s="50"/>
      <c r="G46" s="22" t="s">
        <v>76</v>
      </c>
      <c r="H46" s="26">
        <v>0.3</v>
      </c>
      <c r="I46" s="27">
        <v>56</v>
      </c>
      <c r="J46" s="62"/>
      <c r="K46" s="50"/>
      <c r="L46" s="22"/>
      <c r="M46" s="26"/>
      <c r="N46" s="27"/>
      <c r="O46" s="62"/>
      <c r="P46" s="79"/>
    </row>
    <row r="47" spans="1:16" ht="15.75" customHeight="1" x14ac:dyDescent="0.35">
      <c r="A47" s="45"/>
      <c r="B47" s="43" t="s">
        <v>102</v>
      </c>
      <c r="C47" s="26">
        <v>0.05</v>
      </c>
      <c r="D47" s="27">
        <v>10</v>
      </c>
      <c r="E47" s="62"/>
      <c r="F47" s="50"/>
      <c r="G47" s="22"/>
      <c r="H47" s="26"/>
      <c r="I47" s="27"/>
      <c r="J47" s="62"/>
      <c r="K47" s="50"/>
      <c r="L47" s="22"/>
      <c r="M47" s="26"/>
      <c r="N47" s="27"/>
      <c r="O47" s="62"/>
      <c r="P47" s="79"/>
    </row>
    <row r="48" spans="1:16" ht="15.75" customHeight="1" x14ac:dyDescent="0.35">
      <c r="A48" s="45"/>
      <c r="B48" s="22"/>
      <c r="C48" s="26"/>
      <c r="D48" s="27"/>
      <c r="E48" s="62"/>
      <c r="F48" s="50"/>
      <c r="G48" s="22"/>
      <c r="H48" s="26"/>
      <c r="I48" s="27"/>
      <c r="J48" s="62"/>
      <c r="K48" s="50"/>
      <c r="L48" s="22"/>
      <c r="M48" s="26"/>
      <c r="N48" s="27"/>
      <c r="O48" s="62"/>
      <c r="P48" s="79"/>
    </row>
    <row r="49" spans="1:16" ht="15.75" customHeight="1" x14ac:dyDescent="0.35">
      <c r="A49" s="45"/>
      <c r="B49" s="22"/>
      <c r="C49" s="26"/>
      <c r="D49" s="27"/>
      <c r="E49" s="62"/>
      <c r="F49" s="50"/>
      <c r="G49" s="22"/>
      <c r="H49" s="26"/>
      <c r="I49" s="27"/>
      <c r="J49" s="62"/>
      <c r="K49" s="50"/>
      <c r="L49" s="22"/>
      <c r="M49" s="26"/>
      <c r="N49" s="27"/>
      <c r="O49" s="62"/>
      <c r="P49" s="79"/>
    </row>
    <row r="50" spans="1:16" ht="15.75" customHeight="1" x14ac:dyDescent="0.35">
      <c r="A50" s="45"/>
      <c r="B50" s="22"/>
      <c r="C50" s="26"/>
      <c r="D50" s="27"/>
      <c r="E50" s="62"/>
      <c r="F50" s="50"/>
      <c r="G50" s="22"/>
      <c r="H50" s="26"/>
      <c r="I50" s="27"/>
      <c r="J50" s="62"/>
      <c r="K50" s="50"/>
      <c r="L50" s="22"/>
      <c r="M50" s="26"/>
      <c r="N50" s="27"/>
      <c r="O50" s="62"/>
      <c r="P50" s="79"/>
    </row>
    <row r="51" spans="1:16" ht="15.75" customHeight="1" x14ac:dyDescent="0.35">
      <c r="A51" s="45"/>
      <c r="B51" s="66" t="s">
        <v>30</v>
      </c>
      <c r="C51" s="67"/>
      <c r="D51" s="67"/>
      <c r="E51" s="68"/>
      <c r="F51" s="50"/>
      <c r="G51" s="66" t="s">
        <v>30</v>
      </c>
      <c r="H51" s="67"/>
      <c r="I51" s="67"/>
      <c r="J51" s="68"/>
      <c r="K51" s="50"/>
      <c r="L51" s="66" t="s">
        <v>30</v>
      </c>
      <c r="M51" s="67"/>
      <c r="N51" s="67"/>
      <c r="O51" s="68"/>
      <c r="P51" s="79"/>
    </row>
    <row r="52" spans="1:16" ht="15.75" customHeight="1" x14ac:dyDescent="0.35">
      <c r="A52" s="45"/>
      <c r="B52" s="69" t="s">
        <v>96</v>
      </c>
      <c r="C52" s="70"/>
      <c r="D52" s="70"/>
      <c r="E52" s="71"/>
      <c r="F52" s="50"/>
      <c r="G52" s="69" t="s">
        <v>95</v>
      </c>
      <c r="H52" s="70"/>
      <c r="I52" s="70"/>
      <c r="J52" s="71"/>
      <c r="K52" s="50"/>
      <c r="L52" s="69"/>
      <c r="M52" s="70"/>
      <c r="N52" s="70"/>
      <c r="O52" s="71"/>
      <c r="P52" s="79"/>
    </row>
    <row r="53" spans="1:16" ht="15.75" customHeight="1" x14ac:dyDescent="0.35">
      <c r="A53" s="45"/>
      <c r="B53" s="72"/>
      <c r="C53" s="73"/>
      <c r="D53" s="73"/>
      <c r="E53" s="65"/>
      <c r="F53" s="50"/>
      <c r="G53" s="72"/>
      <c r="H53" s="73"/>
      <c r="I53" s="73"/>
      <c r="J53" s="65"/>
      <c r="K53" s="50"/>
      <c r="L53" s="72"/>
      <c r="M53" s="73"/>
      <c r="N53" s="73"/>
      <c r="O53" s="65"/>
      <c r="P53" s="79"/>
    </row>
    <row r="54" spans="1:16" ht="15.75" customHeight="1" x14ac:dyDescent="0.35">
      <c r="A54" s="45"/>
      <c r="B54" s="55"/>
      <c r="C54" s="56"/>
      <c r="D54" s="56"/>
      <c r="E54" s="57"/>
      <c r="F54" s="50"/>
      <c r="G54" s="55"/>
      <c r="H54" s="56"/>
      <c r="I54" s="56"/>
      <c r="J54" s="57"/>
      <c r="K54" s="50"/>
      <c r="L54" s="55"/>
      <c r="M54" s="56"/>
      <c r="N54" s="56"/>
      <c r="O54" s="57"/>
      <c r="P54" s="79"/>
    </row>
    <row r="55" spans="1:16" ht="15.75" customHeight="1" x14ac:dyDescent="0.35">
      <c r="A55" s="76"/>
      <c r="B55" s="74"/>
      <c r="C55" s="75"/>
      <c r="D55" s="75"/>
      <c r="E55" s="75"/>
      <c r="F55" s="77"/>
      <c r="G55" s="74"/>
      <c r="H55" s="75"/>
      <c r="I55" s="75"/>
      <c r="J55" s="75"/>
      <c r="K55" s="77"/>
      <c r="L55" s="74"/>
      <c r="M55" s="75"/>
      <c r="N55" s="75"/>
      <c r="O55" s="75"/>
      <c r="P55" s="83"/>
    </row>
    <row r="56" spans="1:16" ht="15.75" customHeight="1" x14ac:dyDescent="0.35">
      <c r="A56" s="44"/>
      <c r="B56" s="47"/>
      <c r="C56" s="48"/>
      <c r="D56" s="48"/>
      <c r="E56" s="48"/>
      <c r="F56" s="49"/>
      <c r="G56" s="47"/>
      <c r="H56" s="48"/>
      <c r="I56" s="48"/>
      <c r="J56" s="48"/>
      <c r="K56" s="49"/>
      <c r="L56" s="47"/>
      <c r="M56" s="48"/>
      <c r="N56" s="48"/>
      <c r="O56" s="48"/>
      <c r="P56" s="78"/>
    </row>
    <row r="57" spans="1:16" ht="15.75" customHeight="1" x14ac:dyDescent="0.35">
      <c r="A57" s="45"/>
      <c r="B57" s="52"/>
      <c r="C57" s="53"/>
      <c r="D57" s="54"/>
      <c r="E57" s="21" t="s">
        <v>23</v>
      </c>
      <c r="F57" s="50"/>
      <c r="G57" s="52" t="s">
        <v>32</v>
      </c>
      <c r="H57" s="53"/>
      <c r="I57" s="54"/>
      <c r="J57" s="21" t="s">
        <v>23</v>
      </c>
      <c r="K57" s="50"/>
      <c r="L57" s="52" t="s">
        <v>33</v>
      </c>
      <c r="M57" s="53"/>
      <c r="N57" s="54"/>
      <c r="O57" s="21" t="s">
        <v>23</v>
      </c>
      <c r="P57" s="79"/>
    </row>
    <row r="58" spans="1:16" ht="15.75" customHeight="1" x14ac:dyDescent="0.35">
      <c r="A58" s="45"/>
      <c r="B58" s="55"/>
      <c r="C58" s="56"/>
      <c r="D58" s="57"/>
      <c r="E58" s="22"/>
      <c r="F58" s="50"/>
      <c r="G58" s="55"/>
      <c r="H58" s="56"/>
      <c r="I58" s="57"/>
      <c r="J58" s="22"/>
      <c r="K58" s="50"/>
      <c r="L58" s="55"/>
      <c r="M58" s="56"/>
      <c r="N58" s="57"/>
      <c r="O58" s="22"/>
      <c r="P58" s="79"/>
    </row>
    <row r="59" spans="1:16" ht="15.75" customHeight="1" x14ac:dyDescent="0.35">
      <c r="A59" s="45"/>
      <c r="B59" s="23"/>
      <c r="C59" s="24" t="str">
        <f>IF(SUM(C61:C70)&gt;1,"suma&gt;100%",IF(SUM(C61:C70)&lt;1,"suma&lt;100%","OK %"))</f>
        <v>suma&lt;100%</v>
      </c>
      <c r="D59" s="23"/>
      <c r="E59" s="21" t="s">
        <v>24</v>
      </c>
      <c r="F59" s="50"/>
      <c r="G59" s="23"/>
      <c r="H59" s="24" t="str">
        <f>IF(SUM(H61:H70)&gt;1,"suma&gt;100%",IF(SUM(H61:H70)&lt;1,"suma&lt;100%","OK %"))</f>
        <v>suma&lt;100%</v>
      </c>
      <c r="I59" s="23"/>
      <c r="J59" s="21" t="s">
        <v>24</v>
      </c>
      <c r="K59" s="50"/>
      <c r="L59" s="23"/>
      <c r="M59" s="24" t="str">
        <f>IF(SUM(M61:M70)&gt;1,"suma&gt;100%",IF(SUM(M61:M70)&lt;1,"suma&lt;100%","OK %"))</f>
        <v>suma&lt;100%</v>
      </c>
      <c r="N59" s="23"/>
      <c r="O59" s="21" t="s">
        <v>24</v>
      </c>
      <c r="P59" s="79"/>
    </row>
    <row r="60" spans="1:16" ht="15.75" customHeight="1" x14ac:dyDescent="0.35">
      <c r="A60" s="45"/>
      <c r="B60" s="25" t="s">
        <v>25</v>
      </c>
      <c r="C60" s="25" t="s">
        <v>26</v>
      </c>
      <c r="D60" s="25" t="s">
        <v>27</v>
      </c>
      <c r="E60" s="58" t="str">
        <f>IFERROR(ROUND(SUMPRODUCT(C61:C70,D61:D70)/(SUMIF(D61:D70,"&gt;0",C61:C70)),0),"")</f>
        <v/>
      </c>
      <c r="F60" s="50"/>
      <c r="G60" s="25" t="s">
        <v>25</v>
      </c>
      <c r="H60" s="25" t="s">
        <v>26</v>
      </c>
      <c r="I60" s="25" t="s">
        <v>27</v>
      </c>
      <c r="J60" s="58" t="str">
        <f>IFERROR(ROUND(SUMPRODUCT(H61:H70,I61:I70)/(SUMIF(I61:I70,"&gt;0",H61:H70)),0),"")</f>
        <v/>
      </c>
      <c r="K60" s="50"/>
      <c r="L60" s="25" t="s">
        <v>25</v>
      </c>
      <c r="M60" s="25" t="s">
        <v>26</v>
      </c>
      <c r="N60" s="25" t="s">
        <v>27</v>
      </c>
      <c r="O60" s="58" t="str">
        <f>IFERROR(ROUND(SUMPRODUCT(M61:M70,N61:N70)/(SUMIF(N61:N70,"&gt;0",M61:M70)),0),"")</f>
        <v/>
      </c>
      <c r="P60" s="79"/>
    </row>
    <row r="61" spans="1:16" ht="15.75" customHeight="1" x14ac:dyDescent="0.35">
      <c r="A61" s="45"/>
      <c r="B61" s="22"/>
      <c r="C61" s="26"/>
      <c r="D61" s="27"/>
      <c r="E61" s="59"/>
      <c r="F61" s="50"/>
      <c r="G61" s="22"/>
      <c r="H61" s="26"/>
      <c r="I61" s="27"/>
      <c r="J61" s="59"/>
      <c r="K61" s="50"/>
      <c r="L61" s="22"/>
      <c r="M61" s="26"/>
      <c r="N61" s="27"/>
      <c r="O61" s="59"/>
      <c r="P61" s="79"/>
    </row>
    <row r="62" spans="1:16" ht="15.75" customHeight="1" x14ac:dyDescent="0.35">
      <c r="A62" s="45"/>
      <c r="B62" s="22"/>
      <c r="C62" s="26"/>
      <c r="D62" s="27"/>
      <c r="E62" s="21" t="s">
        <v>28</v>
      </c>
      <c r="F62" s="50"/>
      <c r="G62" s="22"/>
      <c r="H62" s="26"/>
      <c r="I62" s="27"/>
      <c r="J62" s="21" t="s">
        <v>28</v>
      </c>
      <c r="K62" s="50"/>
      <c r="L62" s="22"/>
      <c r="M62" s="26"/>
      <c r="N62" s="27"/>
      <c r="O62" s="21" t="s">
        <v>28</v>
      </c>
      <c r="P62" s="79"/>
    </row>
    <row r="63" spans="1:16" ht="15.75" customHeight="1" x14ac:dyDescent="0.35">
      <c r="A63" s="45"/>
      <c r="B63" s="22"/>
      <c r="C63" s="26"/>
      <c r="D63" s="27"/>
      <c r="E63" s="60" t="str">
        <f>IFERROR(IF(E60="","",IF(((39.5-SUMPRODUCT(C61:C70,D61:D70))/(1-(SUMIF(D61:D70,"&gt;0",C61:C70))))&lt;10,10,(39.5-SUMPRODUCT(C61:C70,D61:D70))/(1-(SUMIF(D61:D70,"&gt;0",C61:C70))))),"Curso completado")</f>
        <v/>
      </c>
      <c r="F63" s="50"/>
      <c r="G63" s="22"/>
      <c r="H63" s="26"/>
      <c r="I63" s="27"/>
      <c r="J63" s="60" t="str">
        <f>IFERROR(IF(J60="","",IF(((39.5-SUMPRODUCT(H61:H70,I61:I70))/(1-(SUMIF(I61:I70,"&gt;0",H61:H70))))&lt;10,10,(39.5-SUMPRODUCT(H61:H70,I61:I70))/(1-(SUMIF(I61:I70,"&gt;0",H61:H70))))),"Curso completado")</f>
        <v/>
      </c>
      <c r="K63" s="50"/>
      <c r="L63" s="22"/>
      <c r="M63" s="26"/>
      <c r="N63" s="27"/>
      <c r="O63" s="60" t="str">
        <f>IFERROR(IF(O60="","",IF(((39.5-SUMPRODUCT(M61:M70,N61:N70))/(1-(SUMIF(N61:N70,"&gt;0",M61:M70))))&lt;10,10,(39.5-SUMPRODUCT(M61:M70,N61:N70))/(1-(SUMIF(N61:N70,"&gt;0",M61:M70))))),"Curso completado")</f>
        <v/>
      </c>
      <c r="P63" s="79"/>
    </row>
    <row r="64" spans="1:16" ht="15.75" customHeight="1" x14ac:dyDescent="0.35">
      <c r="A64" s="45"/>
      <c r="B64" s="22"/>
      <c r="C64" s="26"/>
      <c r="D64" s="27"/>
      <c r="E64" s="59"/>
      <c r="F64" s="50"/>
      <c r="G64" s="22"/>
      <c r="H64" s="26"/>
      <c r="I64" s="27"/>
      <c r="J64" s="59"/>
      <c r="K64" s="50"/>
      <c r="L64" s="22"/>
      <c r="M64" s="26"/>
      <c r="N64" s="27"/>
      <c r="O64" s="59"/>
      <c r="P64" s="79"/>
    </row>
    <row r="65" spans="1:16" ht="15.75" customHeight="1" x14ac:dyDescent="0.35">
      <c r="A65" s="45"/>
      <c r="B65" s="22"/>
      <c r="C65" s="26"/>
      <c r="D65" s="27"/>
      <c r="E65" s="61" t="s">
        <v>29</v>
      </c>
      <c r="F65" s="50"/>
      <c r="G65" s="22"/>
      <c r="H65" s="26"/>
      <c r="I65" s="27"/>
      <c r="J65" s="117" t="s">
        <v>29</v>
      </c>
      <c r="K65" s="50"/>
      <c r="L65" s="22"/>
      <c r="M65" s="26"/>
      <c r="N65" s="27"/>
      <c r="O65" s="61" t="s">
        <v>29</v>
      </c>
      <c r="P65" s="79"/>
    </row>
    <row r="66" spans="1:16" ht="15.75" customHeight="1" x14ac:dyDescent="0.35">
      <c r="A66" s="45"/>
      <c r="B66" s="22"/>
      <c r="C66" s="26"/>
      <c r="D66" s="27"/>
      <c r="E66" s="62"/>
      <c r="F66" s="50"/>
      <c r="G66" s="22"/>
      <c r="H66" s="26"/>
      <c r="I66" s="27"/>
      <c r="J66" s="118"/>
      <c r="K66" s="50"/>
      <c r="L66" s="22"/>
      <c r="M66" s="26"/>
      <c r="N66" s="27"/>
      <c r="O66" s="62"/>
      <c r="P66" s="79"/>
    </row>
    <row r="67" spans="1:16" ht="15.75" customHeight="1" x14ac:dyDescent="0.35">
      <c r="A67" s="45"/>
      <c r="B67" s="22"/>
      <c r="C67" s="26"/>
      <c r="D67" s="27"/>
      <c r="E67" s="62"/>
      <c r="F67" s="50"/>
      <c r="G67" s="22"/>
      <c r="H67" s="26"/>
      <c r="I67" s="27"/>
      <c r="J67" s="118"/>
      <c r="K67" s="50"/>
      <c r="L67" s="22"/>
      <c r="M67" s="26"/>
      <c r="N67" s="27"/>
      <c r="O67" s="62"/>
      <c r="P67" s="79"/>
    </row>
    <row r="68" spans="1:16" ht="15.75" customHeight="1" x14ac:dyDescent="0.35">
      <c r="A68" s="45"/>
      <c r="B68" s="22"/>
      <c r="C68" s="26"/>
      <c r="D68" s="27"/>
      <c r="E68" s="62"/>
      <c r="F68" s="50"/>
      <c r="G68" s="22"/>
      <c r="H68" s="26"/>
      <c r="I68" s="27"/>
      <c r="J68" s="118"/>
      <c r="K68" s="50"/>
      <c r="L68" s="22"/>
      <c r="M68" s="26"/>
      <c r="N68" s="27"/>
      <c r="O68" s="62"/>
      <c r="P68" s="79"/>
    </row>
    <row r="69" spans="1:16" ht="15.75" customHeight="1" x14ac:dyDescent="0.35">
      <c r="A69" s="45"/>
      <c r="B69" s="22"/>
      <c r="C69" s="26"/>
      <c r="D69" s="27"/>
      <c r="E69" s="62"/>
      <c r="F69" s="50"/>
      <c r="G69" s="22"/>
      <c r="H69" s="26"/>
      <c r="I69" s="27"/>
      <c r="J69" s="118"/>
      <c r="K69" s="50"/>
      <c r="L69" s="22"/>
      <c r="M69" s="26"/>
      <c r="N69" s="27"/>
      <c r="O69" s="62"/>
      <c r="P69" s="79"/>
    </row>
    <row r="70" spans="1:16" ht="15.75" customHeight="1" x14ac:dyDescent="0.35">
      <c r="A70" s="45"/>
      <c r="B70" s="22"/>
      <c r="C70" s="26"/>
      <c r="D70" s="27"/>
      <c r="E70" s="62"/>
      <c r="F70" s="50"/>
      <c r="G70" s="22"/>
      <c r="H70" s="26"/>
      <c r="I70" s="27"/>
      <c r="J70" s="59"/>
      <c r="K70" s="50"/>
      <c r="L70" s="22"/>
      <c r="M70" s="26"/>
      <c r="N70" s="27"/>
      <c r="O70" s="62"/>
      <c r="P70" s="79"/>
    </row>
    <row r="71" spans="1:16" ht="15.75" customHeight="1" x14ac:dyDescent="0.35">
      <c r="A71" s="45"/>
      <c r="B71" s="66" t="s">
        <v>30</v>
      </c>
      <c r="C71" s="67"/>
      <c r="D71" s="67"/>
      <c r="E71" s="68"/>
      <c r="F71" s="50"/>
      <c r="G71" s="66" t="s">
        <v>30</v>
      </c>
      <c r="H71" s="67"/>
      <c r="I71" s="67"/>
      <c r="J71" s="68"/>
      <c r="K71" s="50"/>
      <c r="L71" s="66" t="s">
        <v>30</v>
      </c>
      <c r="M71" s="67"/>
      <c r="N71" s="67"/>
      <c r="O71" s="68"/>
      <c r="P71" s="79"/>
    </row>
    <row r="72" spans="1:16" ht="15.75" customHeight="1" x14ac:dyDescent="0.35">
      <c r="A72" s="45"/>
      <c r="B72" s="69"/>
      <c r="C72" s="70"/>
      <c r="D72" s="70"/>
      <c r="E72" s="71"/>
      <c r="F72" s="50"/>
      <c r="G72" s="69"/>
      <c r="H72" s="70"/>
      <c r="I72" s="70"/>
      <c r="J72" s="71"/>
      <c r="K72" s="50"/>
      <c r="L72" s="69"/>
      <c r="M72" s="70"/>
      <c r="N72" s="70"/>
      <c r="O72" s="71"/>
      <c r="P72" s="79"/>
    </row>
    <row r="73" spans="1:16" ht="15.75" customHeight="1" x14ac:dyDescent="0.35">
      <c r="A73" s="45"/>
      <c r="B73" s="72"/>
      <c r="C73" s="73"/>
      <c r="D73" s="73"/>
      <c r="E73" s="65"/>
      <c r="F73" s="50"/>
      <c r="G73" s="72"/>
      <c r="H73" s="73"/>
      <c r="I73" s="73"/>
      <c r="J73" s="65"/>
      <c r="K73" s="50"/>
      <c r="L73" s="72"/>
      <c r="M73" s="73"/>
      <c r="N73" s="73"/>
      <c r="O73" s="65"/>
      <c r="P73" s="79"/>
    </row>
    <row r="74" spans="1:16" ht="15.75" customHeight="1" x14ac:dyDescent="0.35">
      <c r="A74" s="45"/>
      <c r="B74" s="55"/>
      <c r="C74" s="56"/>
      <c r="D74" s="56"/>
      <c r="E74" s="57"/>
      <c r="F74" s="50"/>
      <c r="G74" s="55"/>
      <c r="H74" s="56"/>
      <c r="I74" s="56"/>
      <c r="J74" s="57"/>
      <c r="K74" s="50"/>
      <c r="L74" s="55"/>
      <c r="M74" s="56"/>
      <c r="N74" s="56"/>
      <c r="O74" s="57"/>
      <c r="P74" s="79"/>
    </row>
    <row r="75" spans="1:16" ht="15.75" customHeight="1" x14ac:dyDescent="0.35">
      <c r="A75" s="46"/>
      <c r="B75" s="81"/>
      <c r="C75" s="82"/>
      <c r="D75" s="82"/>
      <c r="E75" s="82"/>
      <c r="F75" s="51"/>
      <c r="G75" s="81"/>
      <c r="H75" s="82"/>
      <c r="I75" s="82"/>
      <c r="J75" s="82"/>
      <c r="K75" s="51"/>
      <c r="L75" s="81"/>
      <c r="M75" s="82"/>
      <c r="N75" s="82"/>
      <c r="O75" s="82"/>
      <c r="P75" s="80"/>
    </row>
    <row r="76" spans="1:16" ht="15.75" customHeight="1" x14ac:dyDescent="0.35"/>
    <row r="77" spans="1:16" ht="15.75" customHeight="1" x14ac:dyDescent="0.35"/>
    <row r="78" spans="1:16" ht="15.75" customHeight="1" x14ac:dyDescent="0.35"/>
    <row r="79" spans="1:16" ht="15.75" customHeight="1" x14ac:dyDescent="0.35"/>
    <row r="80" spans="1:16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26">
    <mergeCell ref="P16:P35"/>
    <mergeCell ref="L17:N18"/>
    <mergeCell ref="O20:O21"/>
    <mergeCell ref="O23:O24"/>
    <mergeCell ref="L37:N38"/>
    <mergeCell ref="L57:N58"/>
    <mergeCell ref="L32:O34"/>
    <mergeCell ref="L35:O35"/>
    <mergeCell ref="L36:O36"/>
    <mergeCell ref="P36:P55"/>
    <mergeCell ref="O40:O41"/>
    <mergeCell ref="O43:O44"/>
    <mergeCell ref="P56:P75"/>
    <mergeCell ref="O45:O50"/>
    <mergeCell ref="L51:O51"/>
    <mergeCell ref="L52:O54"/>
    <mergeCell ref="L55:O55"/>
    <mergeCell ref="L56:O56"/>
    <mergeCell ref="O60:O61"/>
    <mergeCell ref="O63:O64"/>
    <mergeCell ref="O65:O70"/>
    <mergeCell ref="L71:O71"/>
    <mergeCell ref="L72:O74"/>
    <mergeCell ref="L75:O75"/>
    <mergeCell ref="G3:H3"/>
    <mergeCell ref="G4:H4"/>
    <mergeCell ref="B4:E4"/>
    <mergeCell ref="B5:D5"/>
    <mergeCell ref="L4:M4"/>
    <mergeCell ref="L5:M5"/>
    <mergeCell ref="G5:H5"/>
    <mergeCell ref="O25:O30"/>
    <mergeCell ref="L31:O31"/>
    <mergeCell ref="L6:M6"/>
    <mergeCell ref="L7:M7"/>
    <mergeCell ref="K16:K35"/>
    <mergeCell ref="G6:H6"/>
    <mergeCell ref="B6:D6"/>
    <mergeCell ref="B7:E7"/>
    <mergeCell ref="G12:J14"/>
    <mergeCell ref="B13:E14"/>
    <mergeCell ref="L13:O14"/>
    <mergeCell ref="A15:P15"/>
    <mergeCell ref="L16:O16"/>
    <mergeCell ref="A1:A14"/>
    <mergeCell ref="F1:F14"/>
    <mergeCell ref="G1:J1"/>
    <mergeCell ref="K1:K14"/>
    <mergeCell ref="L1:O1"/>
    <mergeCell ref="P1:P14"/>
    <mergeCell ref="L8:M8"/>
    <mergeCell ref="L9:M9"/>
    <mergeCell ref="L10:M10"/>
    <mergeCell ref="L11:M11"/>
    <mergeCell ref="L12:M12"/>
    <mergeCell ref="A16:A35"/>
    <mergeCell ref="B2:E2"/>
    <mergeCell ref="G2:H2"/>
    <mergeCell ref="L2:M2"/>
    <mergeCell ref="L3:M3"/>
    <mergeCell ref="G7:H7"/>
    <mergeCell ref="G8:H8"/>
    <mergeCell ref="G16:J16"/>
    <mergeCell ref="G17:I18"/>
    <mergeCell ref="J20:J21"/>
    <mergeCell ref="J23:J24"/>
    <mergeCell ref="J25:J30"/>
    <mergeCell ref="G9:H9"/>
    <mergeCell ref="G10:H10"/>
    <mergeCell ref="G11:H11"/>
    <mergeCell ref="B1:E1"/>
    <mergeCell ref="B3:E3"/>
    <mergeCell ref="B16:E16"/>
    <mergeCell ref="F16:F35"/>
    <mergeCell ref="B17:D18"/>
    <mergeCell ref="E20:E21"/>
    <mergeCell ref="B35:E35"/>
    <mergeCell ref="B8:D8"/>
    <mergeCell ref="B10:E10"/>
    <mergeCell ref="B11:D11"/>
    <mergeCell ref="B12:D12"/>
    <mergeCell ref="G55:J55"/>
    <mergeCell ref="E23:E24"/>
    <mergeCell ref="E25:E30"/>
    <mergeCell ref="F36:F55"/>
    <mergeCell ref="G37:I38"/>
    <mergeCell ref="E40:E41"/>
    <mergeCell ref="E43:E44"/>
    <mergeCell ref="E45:E50"/>
    <mergeCell ref="J43:J44"/>
    <mergeCell ref="J40:J41"/>
    <mergeCell ref="B51:E51"/>
    <mergeCell ref="B52:E54"/>
    <mergeCell ref="B55:E55"/>
    <mergeCell ref="B31:E31"/>
    <mergeCell ref="B32:E34"/>
    <mergeCell ref="G35:J35"/>
    <mergeCell ref="G36:J36"/>
    <mergeCell ref="B36:E36"/>
    <mergeCell ref="B37:D38"/>
    <mergeCell ref="G31:J31"/>
    <mergeCell ref="G32:J34"/>
    <mergeCell ref="A36:A55"/>
    <mergeCell ref="A56:A75"/>
    <mergeCell ref="G56:J56"/>
    <mergeCell ref="G57:I58"/>
    <mergeCell ref="K56:K75"/>
    <mergeCell ref="J60:J61"/>
    <mergeCell ref="J63:J64"/>
    <mergeCell ref="J65:J70"/>
    <mergeCell ref="E60:E61"/>
    <mergeCell ref="E63:E64"/>
    <mergeCell ref="E65:E70"/>
    <mergeCell ref="B71:E71"/>
    <mergeCell ref="G71:J71"/>
    <mergeCell ref="B72:E74"/>
    <mergeCell ref="G72:J74"/>
    <mergeCell ref="B75:E75"/>
    <mergeCell ref="G75:J75"/>
    <mergeCell ref="B56:E56"/>
    <mergeCell ref="F56:F75"/>
    <mergeCell ref="B57:D58"/>
    <mergeCell ref="K36:K55"/>
    <mergeCell ref="J45:J50"/>
    <mergeCell ref="G51:J51"/>
    <mergeCell ref="G52:J54"/>
  </mergeCells>
  <phoneticPr fontId="13" type="noConversion"/>
  <conditionalFormatting sqref="B3">
    <cfRule type="notContainsBlanks" dxfId="422" priority="1">
      <formula>LEN(TRIM(B3))&gt;0</formula>
    </cfRule>
  </conditionalFormatting>
  <conditionalFormatting sqref="B17:D18 G17:I18 L17:N18 B37:D38 G37:I38 L37:N38 B57:D58 G57:I58 L57:N58">
    <cfRule type="beginsWith" dxfId="421" priority="34" stopIfTrue="1" operator="beginsWith" text="Ramo">
      <formula>LEFT((B17),LEN("Ramo"))=("Ramo")</formula>
    </cfRule>
  </conditionalFormatting>
  <conditionalFormatting sqref="C19 C59:M59">
    <cfRule type="containsText" dxfId="420" priority="10" operator="containsText" text="&gt;">
      <formula>NOT(ISERROR(SEARCH(("&gt;"),(C19))))</formula>
    </cfRule>
    <cfRule type="containsText" dxfId="419" priority="12" operator="containsText" text="OK">
      <formula>NOT(ISERROR(SEARCH(("OK"),(C19))))</formula>
    </cfRule>
    <cfRule type="containsText" dxfId="418" priority="11" operator="containsText" text="&lt;">
      <formula>NOT(ISERROR(SEARCH(("&lt;"),(C19))))</formula>
    </cfRule>
  </conditionalFormatting>
  <conditionalFormatting sqref="C39 H39:M39">
    <cfRule type="containsText" dxfId="417" priority="19" operator="containsText" text="&gt;">
      <formula>NOT(ISERROR(SEARCH(("&gt;"),(C39))))</formula>
    </cfRule>
    <cfRule type="containsText" dxfId="416" priority="20" operator="containsText" text="&lt;">
      <formula>NOT(ISERROR(SEARCH(("&lt;"),(C39))))</formula>
    </cfRule>
    <cfRule type="containsText" dxfId="415" priority="21" operator="containsText" text="OK">
      <formula>NOT(ISERROR(SEARCH(("OK"),(C39))))</formula>
    </cfRule>
  </conditionalFormatting>
  <conditionalFormatting sqref="C39 M39">
    <cfRule type="containsText" dxfId="414" priority="24" operator="containsText" text="OK">
      <formula>NOT(ISERROR(SEARCH(("OK"),(C39))))</formula>
    </cfRule>
    <cfRule type="containsText" dxfId="413" priority="22" operator="containsText" text="&gt;">
      <formula>NOT(ISERROR(SEARCH(("&gt;"),(C39))))</formula>
    </cfRule>
    <cfRule type="containsText" dxfId="412" priority="23" operator="containsText" text="&lt;">
      <formula>NOT(ISERROR(SEARCH(("&lt;"),(C39))))</formula>
    </cfRule>
  </conditionalFormatting>
  <conditionalFormatting sqref="E23 J23 O23 E43 J43 O43 E63 J63 O63">
    <cfRule type="cellIs" dxfId="411" priority="2" operator="between">
      <formula>0</formula>
      <formula>10</formula>
    </cfRule>
    <cfRule type="cellIs" dxfId="410" priority="3" operator="between">
      <formula>10</formula>
      <formula>20</formula>
    </cfRule>
    <cfRule type="cellIs" dxfId="409" priority="4" operator="between">
      <formula>20</formula>
      <formula>30</formula>
    </cfRule>
    <cfRule type="cellIs" dxfId="408" priority="5" operator="between">
      <formula>30</formula>
      <formula>40</formula>
    </cfRule>
  </conditionalFormatting>
  <conditionalFormatting sqref="G3:H3 B17:D18 E18">
    <cfRule type="notContainsBlanks" dxfId="407" priority="36">
      <formula>LEN(TRIM(G3))&gt;0</formula>
    </cfRule>
  </conditionalFormatting>
  <conditionalFormatting sqref="G3:H11">
    <cfRule type="beginsWith" dxfId="406" priority="35" operator="beginsWith" text="Ramo">
      <formula>LEFT((G3),LEN("Ramo"))=("Ramo")</formula>
    </cfRule>
  </conditionalFormatting>
  <conditionalFormatting sqref="G4:H4 G17:I18 J18">
    <cfRule type="notContainsBlanks" dxfId="405" priority="37">
      <formula>LEN(TRIM(G4))&gt;0</formula>
    </cfRule>
  </conditionalFormatting>
  <conditionalFormatting sqref="G5:H5 L17:N18 O18">
    <cfRule type="notContainsBlanks" dxfId="404" priority="38">
      <formula>LEN(TRIM(G5))&gt;0</formula>
    </cfRule>
  </conditionalFormatting>
  <conditionalFormatting sqref="G6:H6 B37:D38 E38">
    <cfRule type="notContainsBlanks" dxfId="403" priority="39">
      <formula>LEN(TRIM(G6))&gt;0</formula>
    </cfRule>
  </conditionalFormatting>
  <conditionalFormatting sqref="G7:H7 G37:I38 J38">
    <cfRule type="notContainsBlanks" dxfId="402" priority="40">
      <formula>LEN(TRIM(G7))&gt;0</formula>
    </cfRule>
  </conditionalFormatting>
  <conditionalFormatting sqref="G8:H8 L37:N38 O38">
    <cfRule type="notContainsBlanks" dxfId="401" priority="41">
      <formula>LEN(TRIM(G8))&gt;0</formula>
    </cfRule>
  </conditionalFormatting>
  <conditionalFormatting sqref="G9:H9 B57:D58 E58">
    <cfRule type="notContainsBlanks" dxfId="400" priority="42">
      <formula>LEN(TRIM(G9))&gt;0</formula>
    </cfRule>
  </conditionalFormatting>
  <conditionalFormatting sqref="G10:H10 G57:I58 J58">
    <cfRule type="notContainsBlanks" dxfId="399" priority="43">
      <formula>LEN(TRIM(G10))&gt;0</formula>
    </cfRule>
  </conditionalFormatting>
  <conditionalFormatting sqref="G11:H11 L57:N58 O58">
    <cfRule type="notContainsBlanks" dxfId="398" priority="44">
      <formula>LEN(TRIM(G11))&gt;0</formula>
    </cfRule>
  </conditionalFormatting>
  <conditionalFormatting sqref="H19">
    <cfRule type="containsText" dxfId="397" priority="13" operator="containsText" text="&gt;">
      <formula>NOT(ISERROR(SEARCH(("&gt;"),(H19))))</formula>
    </cfRule>
    <cfRule type="containsText" dxfId="396" priority="14" operator="containsText" text="&lt;">
      <formula>NOT(ISERROR(SEARCH(("&lt;"),(H19))))</formula>
    </cfRule>
    <cfRule type="containsText" dxfId="395" priority="15" operator="containsText" text="OK">
      <formula>NOT(ISERROR(SEARCH(("OK"),(H19))))</formula>
    </cfRule>
  </conditionalFormatting>
  <conditionalFormatting sqref="H59 M59">
    <cfRule type="containsText" dxfId="394" priority="31" operator="containsText" text="&gt;">
      <formula>NOT(ISERROR(SEARCH(("&gt;"),(H59))))</formula>
    </cfRule>
    <cfRule type="containsText" dxfId="393" priority="32" operator="containsText" text="&lt;">
      <formula>NOT(ISERROR(SEARCH(("&lt;"),(H59))))</formula>
    </cfRule>
    <cfRule type="containsText" dxfId="392" priority="33" operator="containsText" text="OK">
      <formula>NOT(ISERROR(SEARCH(("OK"),(H59))))</formula>
    </cfRule>
  </conditionalFormatting>
  <conditionalFormatting sqref="I3:J3">
    <cfRule type="notContainsBlanks" dxfId="391" priority="45">
      <formula>LEN(TRIM(I3))&gt;0</formula>
    </cfRule>
  </conditionalFormatting>
  <conditionalFormatting sqref="I4:J4">
    <cfRule type="notContainsBlanks" dxfId="390" priority="46">
      <formula>LEN(TRIM(I4))&gt;0</formula>
    </cfRule>
  </conditionalFormatting>
  <conditionalFormatting sqref="I5:J5">
    <cfRule type="notContainsBlanks" dxfId="389" priority="47">
      <formula>LEN(TRIM(I5))&gt;0</formula>
    </cfRule>
  </conditionalFormatting>
  <conditionalFormatting sqref="I6:J6">
    <cfRule type="notContainsBlanks" dxfId="388" priority="48">
      <formula>LEN(TRIM(I6))&gt;0</formula>
    </cfRule>
  </conditionalFormatting>
  <conditionalFormatting sqref="I7:J7">
    <cfRule type="notContainsBlanks" dxfId="387" priority="49">
      <formula>LEN(TRIM(I7))&gt;0</formula>
    </cfRule>
  </conditionalFormatting>
  <conditionalFormatting sqref="I8:J8">
    <cfRule type="notContainsBlanks" dxfId="386" priority="50">
      <formula>LEN(TRIM(I8))&gt;0</formula>
    </cfRule>
  </conditionalFormatting>
  <conditionalFormatting sqref="I9:J9">
    <cfRule type="notContainsBlanks" dxfId="385" priority="51">
      <formula>LEN(TRIM(I9))&gt;0</formula>
    </cfRule>
  </conditionalFormatting>
  <conditionalFormatting sqref="I10:J10">
    <cfRule type="notContainsBlanks" dxfId="384" priority="52">
      <formula>LEN(TRIM(I10))&gt;0</formula>
    </cfRule>
  </conditionalFormatting>
  <conditionalFormatting sqref="I11:J11">
    <cfRule type="notContainsBlanks" dxfId="383" priority="53">
      <formula>LEN(TRIM(I11))&gt;0</formula>
    </cfRule>
  </conditionalFormatting>
  <conditionalFormatting sqref="J23 O23 E23:E24 E43 J43 O43 E63 J63 O63">
    <cfRule type="cellIs" dxfId="382" priority="7" operator="between">
      <formula>50</formula>
      <formula>60</formula>
    </cfRule>
    <cfRule type="cellIs" dxfId="381" priority="8" operator="greaterThanOrEqual">
      <formula>60</formula>
    </cfRule>
    <cfRule type="cellIs" dxfId="380" priority="9" operator="equal">
      <formula>"Curso completado"</formula>
    </cfRule>
    <cfRule type="cellIs" dxfId="379" priority="6" operator="between">
      <formula>40</formula>
      <formula>50</formula>
    </cfRule>
  </conditionalFormatting>
  <conditionalFormatting sqref="M19">
    <cfRule type="containsText" dxfId="378" priority="16" operator="containsText" text="&gt;">
      <formula>NOT(ISERROR(SEARCH(("&gt;"),(M19))))</formula>
    </cfRule>
    <cfRule type="containsText" dxfId="377" priority="17" operator="containsText" text="&lt;">
      <formula>NOT(ISERROR(SEARCH(("&lt;"),(M19))))</formula>
    </cfRule>
    <cfRule type="containsText" dxfId="376" priority="18" operator="containsText" text="OK">
      <formula>NOT(ISERROR(SEARCH(("OK"),(M19))))</formula>
    </cfRule>
  </conditionalFormatting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opLeftCell="K36" workbookViewId="0">
      <selection activeCell="D24" sqref="D24"/>
    </sheetView>
  </sheetViews>
  <sheetFormatPr baseColWidth="10" defaultColWidth="11.23046875" defaultRowHeight="15" customHeight="1" x14ac:dyDescent="0.35"/>
  <cols>
    <col min="1" max="1" width="5.15234375" customWidth="1"/>
    <col min="2" max="2" width="15.921875" customWidth="1"/>
    <col min="3" max="4" width="5.15234375" customWidth="1"/>
    <col min="5" max="5" width="8.3828125" customWidth="1"/>
    <col min="6" max="6" width="5.15234375" customWidth="1"/>
    <col min="7" max="7" width="15.921875" customWidth="1"/>
    <col min="8" max="9" width="5.15234375" customWidth="1"/>
    <col min="10" max="10" width="8.3828125" customWidth="1"/>
    <col min="11" max="11" width="5.15234375" customWidth="1"/>
    <col min="12" max="12" width="15.921875" customWidth="1"/>
    <col min="13" max="14" width="5.15234375" customWidth="1"/>
    <col min="15" max="15" width="8.3828125" customWidth="1"/>
    <col min="16" max="16" width="5.15234375" customWidth="1"/>
    <col min="17" max="26" width="12.69140625" customWidth="1"/>
  </cols>
  <sheetData>
    <row r="1" spans="1:16" ht="15.75" customHeight="1" x14ac:dyDescent="0.35">
      <c r="A1" s="90"/>
      <c r="B1" s="113"/>
      <c r="C1" s="114"/>
      <c r="D1" s="114"/>
      <c r="E1" s="114"/>
      <c r="F1" s="91"/>
      <c r="G1" s="113"/>
      <c r="H1" s="114"/>
      <c r="I1" s="114"/>
      <c r="J1" s="114"/>
      <c r="K1" s="92"/>
      <c r="L1" s="113"/>
      <c r="M1" s="114"/>
      <c r="N1" s="114"/>
      <c r="O1" s="114"/>
      <c r="P1" s="93"/>
    </row>
    <row r="2" spans="1:16" ht="15.75" customHeight="1" x14ac:dyDescent="0.35">
      <c r="A2" s="45"/>
      <c r="B2" s="115" t="str">
        <f>IS!B2</f>
        <v>María Candelaria Fresno</v>
      </c>
      <c r="C2" s="67"/>
      <c r="D2" s="67"/>
      <c r="E2" s="68"/>
      <c r="F2" s="50"/>
      <c r="G2" s="116" t="s">
        <v>1</v>
      </c>
      <c r="H2" s="68"/>
      <c r="I2" s="2" t="s">
        <v>2</v>
      </c>
      <c r="J2" s="2" t="s">
        <v>3</v>
      </c>
      <c r="K2" s="50"/>
      <c r="L2" s="116" t="s">
        <v>4</v>
      </c>
      <c r="M2" s="68"/>
      <c r="N2" s="2" t="s">
        <v>2</v>
      </c>
      <c r="O2" s="2" t="s">
        <v>3</v>
      </c>
      <c r="P2" s="79"/>
    </row>
    <row r="3" spans="1:16" ht="15.75" customHeight="1" x14ac:dyDescent="0.35">
      <c r="A3" s="45"/>
      <c r="B3" s="102" t="s">
        <v>104</v>
      </c>
      <c r="C3" s="103"/>
      <c r="D3" s="103"/>
      <c r="E3" s="104"/>
      <c r="F3" s="50"/>
      <c r="G3" s="109" t="str">
        <f>B17</f>
        <v>Filosofía: ¿Para qué?</v>
      </c>
      <c r="H3" s="68"/>
      <c r="I3" s="3">
        <f>E20</f>
        <v>50</v>
      </c>
      <c r="J3" s="4">
        <f>IF(I3="","",E18)</f>
        <v>10</v>
      </c>
      <c r="K3" s="50"/>
      <c r="L3" s="105" t="s">
        <v>6</v>
      </c>
      <c r="M3" s="68"/>
      <c r="N3" s="5">
        <f>IS!E5</f>
        <v>53.8</v>
      </c>
      <c r="O3" s="6">
        <f>IF(IS!N3="","",IS!E6)</f>
        <v>50</v>
      </c>
      <c r="P3" s="79"/>
    </row>
    <row r="4" spans="1:16" ht="15.75" customHeight="1" x14ac:dyDescent="0.35">
      <c r="A4" s="45"/>
      <c r="B4" s="47"/>
      <c r="C4" s="48"/>
      <c r="D4" s="48"/>
      <c r="E4" s="48"/>
      <c r="F4" s="50"/>
      <c r="G4" s="109" t="str">
        <f>G17</f>
        <v>Botado</v>
      </c>
      <c r="H4" s="68"/>
      <c r="I4" s="3" t="str">
        <f>J20</f>
        <v/>
      </c>
      <c r="J4" s="4" t="str">
        <f>IF(I4="","",J18)</f>
        <v/>
      </c>
      <c r="K4" s="50"/>
      <c r="L4" s="105" t="s">
        <v>7</v>
      </c>
      <c r="M4" s="68"/>
      <c r="N4" s="7">
        <f>IIS!E5</f>
        <v>56.2</v>
      </c>
      <c r="O4" s="6">
        <f>IF(IIS!N3="","",IIS!E6)</f>
        <v>50</v>
      </c>
      <c r="P4" s="79"/>
    </row>
    <row r="5" spans="1:16" ht="15.75" customHeight="1" x14ac:dyDescent="0.35">
      <c r="A5" s="45"/>
      <c r="B5" s="110" t="s">
        <v>8</v>
      </c>
      <c r="C5" s="97"/>
      <c r="D5" s="97"/>
      <c r="E5" s="8">
        <f>IFERROR((SUMPRODUCT(I3:I11,J3:J11))/SUM(J3:J11),"")</f>
        <v>52.25</v>
      </c>
      <c r="F5" s="50"/>
      <c r="G5" s="109" t="str">
        <f>L17</f>
        <v>Teoría de la Noticia</v>
      </c>
      <c r="H5" s="68"/>
      <c r="I5" s="3">
        <f>O20</f>
        <v>50</v>
      </c>
      <c r="J5" s="4">
        <f>IF(I5="","",O18)</f>
        <v>10</v>
      </c>
      <c r="K5" s="50"/>
      <c r="L5" s="105" t="s">
        <v>9</v>
      </c>
      <c r="M5" s="68"/>
      <c r="N5" s="7">
        <f>IIIS!E5</f>
        <v>52.25</v>
      </c>
      <c r="O5" s="6">
        <f>IF(IIIS!N3="","",IIIS!E6)</f>
        <v>40</v>
      </c>
      <c r="P5" s="79"/>
    </row>
    <row r="6" spans="1:16" ht="15.75" customHeight="1" x14ac:dyDescent="0.35">
      <c r="A6" s="45"/>
      <c r="B6" s="110" t="s">
        <v>10</v>
      </c>
      <c r="C6" s="97"/>
      <c r="D6" s="97"/>
      <c r="E6" s="9">
        <f>IFERROR((SUM(J3:J11)),"")</f>
        <v>40</v>
      </c>
      <c r="F6" s="50"/>
      <c r="G6" s="109" t="str">
        <f>B37</f>
        <v xml:space="preserve">Narración radial de no ficción </v>
      </c>
      <c r="H6" s="68"/>
      <c r="I6" s="3">
        <f>E40</f>
        <v>53</v>
      </c>
      <c r="J6" s="4">
        <f>IF(I6="","",E38)</f>
        <v>10</v>
      </c>
      <c r="K6" s="50"/>
      <c r="L6" s="105" t="s">
        <v>11</v>
      </c>
      <c r="M6" s="68"/>
      <c r="N6" s="7">
        <f>IVS!E5</f>
        <v>51.8</v>
      </c>
      <c r="O6" s="6">
        <f>IF(IVS!N3="","",IVS!E6)</f>
        <v>50</v>
      </c>
      <c r="P6" s="79"/>
    </row>
    <row r="7" spans="1:16" ht="15.75" customHeight="1" x14ac:dyDescent="0.35">
      <c r="A7" s="45"/>
      <c r="B7" s="47"/>
      <c r="C7" s="48"/>
      <c r="D7" s="48"/>
      <c r="E7" s="48"/>
      <c r="F7" s="50"/>
      <c r="G7" s="109" t="str">
        <f>G37</f>
        <v>Estadística</v>
      </c>
      <c r="H7" s="68"/>
      <c r="I7" s="3">
        <f>J40</f>
        <v>56</v>
      </c>
      <c r="J7" s="4">
        <f>IF(I7="","",J38)</f>
        <v>10</v>
      </c>
      <c r="K7" s="50"/>
      <c r="L7" s="105" t="s">
        <v>12</v>
      </c>
      <c r="M7" s="68"/>
      <c r="N7" s="7" t="str">
        <f>VS!E5</f>
        <v/>
      </c>
      <c r="O7" s="6">
        <f>IF(VS!N3="","",VS!E6)</f>
        <v>0</v>
      </c>
      <c r="P7" s="79"/>
    </row>
    <row r="8" spans="1:16" ht="15.75" customHeight="1" x14ac:dyDescent="0.35">
      <c r="A8" s="45"/>
      <c r="B8" s="96" t="s">
        <v>13</v>
      </c>
      <c r="C8" s="97"/>
      <c r="D8" s="97"/>
      <c r="E8" s="10">
        <f>IFERROR((SUMPRODUCT(N3:N12,O3:O12))/SUM(O3:O12),"")</f>
        <v>53.578947368421055</v>
      </c>
      <c r="F8" s="50"/>
      <c r="G8" s="109" t="str">
        <f>L37</f>
        <v>Test de Actualidad</v>
      </c>
      <c r="H8" s="68"/>
      <c r="I8" s="3">
        <f>O40</f>
        <v>45</v>
      </c>
      <c r="J8" s="4">
        <f>IF(I8="","",O38)</f>
        <v>0</v>
      </c>
      <c r="K8" s="50"/>
      <c r="L8" s="105" t="s">
        <v>14</v>
      </c>
      <c r="M8" s="68"/>
      <c r="N8" s="7" t="str">
        <f>VIS!E5</f>
        <v/>
      </c>
      <c r="O8" s="6">
        <f>IF(VIS!N3="","",VIS!E6)</f>
        <v>0</v>
      </c>
      <c r="P8" s="79"/>
    </row>
    <row r="9" spans="1:16" ht="15.75" customHeight="1" x14ac:dyDescent="0.35">
      <c r="A9" s="45"/>
      <c r="B9" s="11" t="s">
        <v>15</v>
      </c>
      <c r="C9" s="12"/>
      <c r="D9" s="12"/>
      <c r="E9" s="13">
        <f>IFERROR(SUM(O3:O12),"")</f>
        <v>190</v>
      </c>
      <c r="F9" s="50"/>
      <c r="G9" s="106" t="str">
        <f>B57</f>
        <v>Ramo 7</v>
      </c>
      <c r="H9" s="107"/>
      <c r="I9" s="14" t="str">
        <f>E60</f>
        <v/>
      </c>
      <c r="J9" s="15" t="str">
        <f>IF(I9="","",E58)</f>
        <v/>
      </c>
      <c r="K9" s="50"/>
      <c r="L9" s="108" t="s">
        <v>16</v>
      </c>
      <c r="M9" s="107"/>
      <c r="N9" s="16" t="str">
        <f>VIIS!E5</f>
        <v/>
      </c>
      <c r="O9" s="17">
        <f>IF(VIIS!N3="","",VIIS!E6)</f>
        <v>0</v>
      </c>
      <c r="P9" s="79"/>
    </row>
    <row r="10" spans="1:16" ht="15.75" customHeight="1" x14ac:dyDescent="0.35">
      <c r="A10" s="45"/>
      <c r="B10" s="47"/>
      <c r="C10" s="48"/>
      <c r="D10" s="48"/>
      <c r="E10" s="48"/>
      <c r="F10" s="50"/>
      <c r="G10" s="109" t="str">
        <f>G57</f>
        <v>Ramo 8</v>
      </c>
      <c r="H10" s="68"/>
      <c r="I10" s="3" t="str">
        <f>J60</f>
        <v/>
      </c>
      <c r="J10" s="4" t="str">
        <f>IF(I10="","",J58)</f>
        <v/>
      </c>
      <c r="K10" s="50"/>
      <c r="L10" s="105" t="s">
        <v>17</v>
      </c>
      <c r="M10" s="68"/>
      <c r="N10" s="7" t="str">
        <f>VIIIS!E5</f>
        <v/>
      </c>
      <c r="O10" s="6">
        <f>IF(VIIIS!N3="","",VIIIS!E6)</f>
        <v>0</v>
      </c>
      <c r="P10" s="79"/>
    </row>
    <row r="11" spans="1:16" ht="15.75" customHeight="1" x14ac:dyDescent="0.35">
      <c r="A11" s="45"/>
      <c r="B11" s="96" t="s">
        <v>18</v>
      </c>
      <c r="C11" s="97"/>
      <c r="D11" s="97"/>
      <c r="E11" s="10"/>
      <c r="F11" s="50"/>
      <c r="G11" s="109" t="str">
        <f>L57</f>
        <v>Ramo 9</v>
      </c>
      <c r="H11" s="68"/>
      <c r="I11" s="18" t="str">
        <f>O60</f>
        <v/>
      </c>
      <c r="J11" s="4" t="str">
        <f>IF(I11="","",O58)</f>
        <v/>
      </c>
      <c r="K11" s="50"/>
      <c r="L11" s="105" t="s">
        <v>19</v>
      </c>
      <c r="M11" s="68"/>
      <c r="N11" s="19" t="str">
        <f>IXS!E5</f>
        <v/>
      </c>
      <c r="O11" s="6">
        <f>IF(IXS!N3="","",IXS!E6)</f>
        <v>0</v>
      </c>
      <c r="P11" s="79"/>
    </row>
    <row r="12" spans="1:16" ht="15.75" customHeight="1" x14ac:dyDescent="0.35">
      <c r="A12" s="45"/>
      <c r="B12" s="96" t="s">
        <v>20</v>
      </c>
      <c r="C12" s="97"/>
      <c r="D12" s="97"/>
      <c r="E12" s="13"/>
      <c r="F12" s="50"/>
      <c r="G12" s="99" t="s">
        <v>34</v>
      </c>
      <c r="H12" s="70"/>
      <c r="I12" s="70"/>
      <c r="J12" s="70"/>
      <c r="K12" s="50"/>
      <c r="L12" s="105" t="s">
        <v>22</v>
      </c>
      <c r="M12" s="68"/>
      <c r="N12" s="19" t="str">
        <f>XS!E5</f>
        <v/>
      </c>
      <c r="O12" s="6">
        <f>IF(XS!N3="","",XS!E6)</f>
        <v>0</v>
      </c>
      <c r="P12" s="79"/>
    </row>
    <row r="13" spans="1:16" ht="15.75" customHeight="1" x14ac:dyDescent="0.35">
      <c r="A13" s="45"/>
      <c r="B13" s="122"/>
      <c r="C13" s="123"/>
      <c r="D13" s="123"/>
      <c r="E13" s="123"/>
      <c r="F13" s="50"/>
      <c r="G13" s="95"/>
      <c r="H13" s="73"/>
      <c r="I13" s="73"/>
      <c r="J13" s="73"/>
      <c r="K13" s="50"/>
      <c r="L13" s="124"/>
      <c r="M13" s="53"/>
      <c r="N13" s="53"/>
      <c r="O13" s="53"/>
      <c r="P13" s="79"/>
    </row>
    <row r="14" spans="1:16" ht="15.75" customHeight="1" x14ac:dyDescent="0.35">
      <c r="A14" s="46"/>
      <c r="B14" s="100"/>
      <c r="C14" s="101"/>
      <c r="D14" s="101"/>
      <c r="E14" s="101"/>
      <c r="F14" s="51"/>
      <c r="G14" s="100"/>
      <c r="H14" s="101"/>
      <c r="I14" s="101"/>
      <c r="J14" s="101"/>
      <c r="K14" s="51"/>
      <c r="L14" s="100"/>
      <c r="M14" s="101"/>
      <c r="N14" s="101"/>
      <c r="O14" s="101"/>
      <c r="P14" s="80"/>
    </row>
    <row r="15" spans="1:16" ht="15.75" customHeight="1" x14ac:dyDescent="0.35">
      <c r="A15" s="125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5.75" customHeight="1" x14ac:dyDescent="0.35">
      <c r="A16" s="44"/>
      <c r="B16" s="120"/>
      <c r="C16" s="103"/>
      <c r="D16" s="103"/>
      <c r="E16" s="103"/>
      <c r="F16" s="121"/>
      <c r="G16" s="120"/>
      <c r="H16" s="103"/>
      <c r="I16" s="103"/>
      <c r="J16" s="103"/>
      <c r="K16" s="121"/>
      <c r="L16" s="120"/>
      <c r="M16" s="103"/>
      <c r="N16" s="103"/>
      <c r="O16" s="103"/>
      <c r="P16" s="126"/>
    </row>
    <row r="17" spans="1:16" ht="15.75" customHeight="1" x14ac:dyDescent="0.35">
      <c r="A17" s="45"/>
      <c r="B17" s="52" t="s">
        <v>105</v>
      </c>
      <c r="C17" s="53"/>
      <c r="D17" s="54"/>
      <c r="E17" s="21" t="s">
        <v>23</v>
      </c>
      <c r="F17" s="50"/>
      <c r="G17" s="52" t="s">
        <v>134</v>
      </c>
      <c r="H17" s="53"/>
      <c r="I17" s="54"/>
      <c r="J17" s="21" t="s">
        <v>23</v>
      </c>
      <c r="K17" s="50"/>
      <c r="L17" s="52" t="s">
        <v>106</v>
      </c>
      <c r="M17" s="53"/>
      <c r="N17" s="54"/>
      <c r="O17" s="21" t="s">
        <v>23</v>
      </c>
      <c r="P17" s="79"/>
    </row>
    <row r="18" spans="1:16" ht="15.75" customHeight="1" x14ac:dyDescent="0.35">
      <c r="A18" s="45"/>
      <c r="B18" s="55"/>
      <c r="C18" s="56"/>
      <c r="D18" s="57"/>
      <c r="E18" s="22">
        <v>10</v>
      </c>
      <c r="F18" s="50"/>
      <c r="G18" s="55"/>
      <c r="H18" s="56"/>
      <c r="I18" s="57"/>
      <c r="J18" s="22">
        <v>0</v>
      </c>
      <c r="K18" s="50"/>
      <c r="L18" s="55"/>
      <c r="M18" s="56"/>
      <c r="N18" s="57"/>
      <c r="O18" s="22">
        <v>10</v>
      </c>
      <c r="P18" s="79"/>
    </row>
    <row r="19" spans="1:16" ht="15.75" customHeight="1" x14ac:dyDescent="0.35">
      <c r="A19" s="45"/>
      <c r="B19" s="23"/>
      <c r="C19" s="24" t="str">
        <f>IF(SUM(C21:C30)&gt;1,"suma&gt;100%",IF(SUM(C21:C30)&lt;1,"suma&lt;100%","OK %"))</f>
        <v>OK %</v>
      </c>
      <c r="D19" s="23"/>
      <c r="E19" s="21" t="s">
        <v>24</v>
      </c>
      <c r="F19" s="50"/>
      <c r="G19" s="23"/>
      <c r="H19" s="24" t="str">
        <f>IF(SUM(H21:H30)&gt;1,"suma&gt;100%",IF(SUM(H21:H30)&lt;1,"suma&lt;100%","OK %"))</f>
        <v>suma&lt;100%</v>
      </c>
      <c r="I19" s="23"/>
      <c r="J19" s="21" t="s">
        <v>24</v>
      </c>
      <c r="K19" s="50"/>
      <c r="L19" s="23"/>
      <c r="M19" s="24" t="str">
        <f>IF(SUM(M21:M30)&gt;1,"suma&gt;100%",IF(SUM(M21:M30)&lt;1,"suma&lt;100%","OK %"))</f>
        <v>OK %</v>
      </c>
      <c r="N19" s="23"/>
      <c r="O19" s="21" t="s">
        <v>24</v>
      </c>
      <c r="P19" s="79"/>
    </row>
    <row r="20" spans="1:16" ht="15.75" customHeight="1" x14ac:dyDescent="0.35">
      <c r="A20" s="45"/>
      <c r="B20" s="25" t="s">
        <v>25</v>
      </c>
      <c r="C20" s="25" t="s">
        <v>26</v>
      </c>
      <c r="D20" s="25" t="s">
        <v>27</v>
      </c>
      <c r="E20" s="58">
        <f>IFERROR(ROUND(SUMPRODUCT(C21:C30,D21:D30)/(SUMIF(D21:D30,"&gt;0",C21:C30)),0),"")</f>
        <v>50</v>
      </c>
      <c r="F20" s="50"/>
      <c r="G20" s="25" t="s">
        <v>25</v>
      </c>
      <c r="H20" s="25" t="s">
        <v>26</v>
      </c>
      <c r="I20" s="25" t="s">
        <v>27</v>
      </c>
      <c r="J20" s="58" t="str">
        <f>IFERROR(ROUND(SUMPRODUCT(H21:H30,I21:I30)/(SUMIF(I21:I30,"&gt;0",H21:H30)),0),"")</f>
        <v/>
      </c>
      <c r="K20" s="50"/>
      <c r="L20" s="25" t="s">
        <v>25</v>
      </c>
      <c r="M20" s="25" t="s">
        <v>26</v>
      </c>
      <c r="N20" s="25" t="s">
        <v>27</v>
      </c>
      <c r="O20" s="58">
        <f>IFERROR(ROUND(SUMPRODUCT(M21:M30,N21:N30)/(SUMIF(N21:N30,"&gt;0",M21:M30)),0),"")</f>
        <v>50</v>
      </c>
      <c r="P20" s="79"/>
    </row>
    <row r="21" spans="1:16" ht="15.75" customHeight="1" x14ac:dyDescent="0.35">
      <c r="A21" s="45"/>
      <c r="B21" s="22" t="s">
        <v>125</v>
      </c>
      <c r="C21" s="26">
        <v>0.2</v>
      </c>
      <c r="D21" s="27">
        <v>50</v>
      </c>
      <c r="E21" s="59"/>
      <c r="F21" s="50"/>
      <c r="G21" s="22"/>
      <c r="H21" s="26"/>
      <c r="I21" s="27"/>
      <c r="J21" s="59"/>
      <c r="K21" s="50"/>
      <c r="L21" s="22" t="s">
        <v>53</v>
      </c>
      <c r="M21" s="26">
        <v>0.2</v>
      </c>
      <c r="N21" s="27">
        <v>61</v>
      </c>
      <c r="O21" s="59"/>
      <c r="P21" s="79"/>
    </row>
    <row r="22" spans="1:16" ht="15.75" customHeight="1" x14ac:dyDescent="0.35">
      <c r="A22" s="45"/>
      <c r="B22" s="22" t="s">
        <v>126</v>
      </c>
      <c r="C22" s="26">
        <v>0.3</v>
      </c>
      <c r="D22" s="27">
        <v>52</v>
      </c>
      <c r="E22" s="21" t="s">
        <v>28</v>
      </c>
      <c r="F22" s="50"/>
      <c r="G22" s="22"/>
      <c r="H22" s="26"/>
      <c r="I22" s="27"/>
      <c r="J22" s="21" t="s">
        <v>28</v>
      </c>
      <c r="K22" s="50"/>
      <c r="L22" s="22" t="s">
        <v>54</v>
      </c>
      <c r="M22" s="26">
        <v>0.2</v>
      </c>
      <c r="N22" s="27">
        <v>37</v>
      </c>
      <c r="O22" s="21" t="s">
        <v>28</v>
      </c>
      <c r="P22" s="79"/>
    </row>
    <row r="23" spans="1:16" ht="15.75" customHeight="1" x14ac:dyDescent="0.35">
      <c r="A23" s="45"/>
      <c r="B23" s="22" t="s">
        <v>54</v>
      </c>
      <c r="C23" s="26">
        <v>0.2</v>
      </c>
      <c r="D23" s="27">
        <v>43</v>
      </c>
      <c r="E23" s="60" t="str">
        <f>IFERROR(IF(E20="","",IF(((39.5-SUMPRODUCT(C21:C30,D21:D30))/(1-(SUMIF(D21:D30,"&gt;0",C21:C30))))&lt;10,10,(39.5-SUMPRODUCT(C21:C30,D21:D30))/(1-(SUMIF(D21:D30,"&gt;0",C21:C30))))),"Curso completado")</f>
        <v>Curso completado</v>
      </c>
      <c r="F23" s="50"/>
      <c r="G23" s="22"/>
      <c r="H23" s="26"/>
      <c r="I23" s="27"/>
      <c r="J23" s="60" t="str">
        <f>IFERROR(IF(J20="","",IF(((39.5-SUMPRODUCT(H21:H30,I21:I30))/(1-(SUMIF(I21:I30,"&gt;0",H21:H30))))&lt;10,10,(39.5-SUMPRODUCT(H21:H30,I21:I30))/(1-(SUMIF(I21:I30,"&gt;0",H21:H30))))),"Curso completado")</f>
        <v/>
      </c>
      <c r="K23" s="50"/>
      <c r="L23" s="22" t="s">
        <v>128</v>
      </c>
      <c r="M23" s="26">
        <v>0.2</v>
      </c>
      <c r="N23" s="27">
        <v>43</v>
      </c>
      <c r="O23" s="60" t="str">
        <f>IFERROR(IF(O20="","",IF(((39.5-SUMPRODUCT(M21:M30,N21:N30))/(1-(SUMIF(N21:N30,"&gt;0",M21:M30))))&lt;10,10,(39.5-SUMPRODUCT(M21:M30,N21:N30))/(1-(SUMIF(N21:N30,"&gt;0",M21:M30))))),"Curso completado")</f>
        <v>Curso completado</v>
      </c>
      <c r="P23" s="79"/>
    </row>
    <row r="24" spans="1:16" ht="15.75" customHeight="1" x14ac:dyDescent="0.35">
      <c r="A24" s="45"/>
      <c r="B24" s="22" t="s">
        <v>127</v>
      </c>
      <c r="C24" s="26">
        <v>0.3</v>
      </c>
      <c r="D24" s="27">
        <v>51</v>
      </c>
      <c r="E24" s="59"/>
      <c r="F24" s="50"/>
      <c r="G24" s="22"/>
      <c r="H24" s="26"/>
      <c r="I24" s="27"/>
      <c r="J24" s="59"/>
      <c r="K24" s="50"/>
      <c r="L24" s="22" t="s">
        <v>129</v>
      </c>
      <c r="M24" s="26">
        <v>0.4</v>
      </c>
      <c r="N24" s="27">
        <v>55</v>
      </c>
      <c r="O24" s="59"/>
      <c r="P24" s="79"/>
    </row>
    <row r="25" spans="1:16" ht="15.75" customHeight="1" x14ac:dyDescent="0.35">
      <c r="A25" s="45"/>
      <c r="B25" s="22"/>
      <c r="C25" s="26"/>
      <c r="D25" s="27"/>
      <c r="E25" s="61" t="s">
        <v>29</v>
      </c>
      <c r="F25" s="50"/>
      <c r="G25" s="22"/>
      <c r="H25" s="26"/>
      <c r="I25" s="27"/>
      <c r="J25" s="61" t="s">
        <v>29</v>
      </c>
      <c r="K25" s="50"/>
      <c r="L25" s="22"/>
      <c r="M25" s="26"/>
      <c r="N25" s="27"/>
      <c r="O25" s="61" t="s">
        <v>29</v>
      </c>
      <c r="P25" s="79"/>
    </row>
    <row r="26" spans="1:16" ht="15.75" customHeight="1" x14ac:dyDescent="0.35">
      <c r="A26" s="45"/>
      <c r="B26" s="22"/>
      <c r="C26" s="26"/>
      <c r="D26" s="27"/>
      <c r="E26" s="62"/>
      <c r="F26" s="50"/>
      <c r="G26" s="22"/>
      <c r="H26" s="26"/>
      <c r="I26" s="27"/>
      <c r="J26" s="62"/>
      <c r="K26" s="50"/>
      <c r="L26" s="22"/>
      <c r="M26" s="26"/>
      <c r="N26" s="27"/>
      <c r="O26" s="62"/>
      <c r="P26" s="79"/>
    </row>
    <row r="27" spans="1:16" ht="15.75" customHeight="1" x14ac:dyDescent="0.35">
      <c r="A27" s="45"/>
      <c r="B27" s="22"/>
      <c r="C27" s="26"/>
      <c r="D27" s="27"/>
      <c r="E27" s="62"/>
      <c r="F27" s="50"/>
      <c r="G27" s="22"/>
      <c r="H27" s="26"/>
      <c r="I27" s="27"/>
      <c r="J27" s="62"/>
      <c r="K27" s="50"/>
      <c r="L27" s="22"/>
      <c r="M27" s="26"/>
      <c r="N27" s="27"/>
      <c r="O27" s="62"/>
      <c r="P27" s="79"/>
    </row>
    <row r="28" spans="1:16" ht="15.75" customHeight="1" x14ac:dyDescent="0.35">
      <c r="A28" s="45"/>
      <c r="B28" s="22"/>
      <c r="C28" s="26"/>
      <c r="D28" s="27"/>
      <c r="E28" s="62"/>
      <c r="F28" s="50"/>
      <c r="G28" s="22"/>
      <c r="H28" s="26"/>
      <c r="I28" s="27"/>
      <c r="J28" s="62"/>
      <c r="K28" s="50"/>
      <c r="L28" s="22"/>
      <c r="M28" s="26"/>
      <c r="N28" s="27"/>
      <c r="O28" s="62"/>
      <c r="P28" s="79"/>
    </row>
    <row r="29" spans="1:16" ht="15.75" customHeight="1" x14ac:dyDescent="0.35">
      <c r="A29" s="45"/>
      <c r="B29" s="22"/>
      <c r="C29" s="26"/>
      <c r="D29" s="27"/>
      <c r="E29" s="62"/>
      <c r="F29" s="50"/>
      <c r="G29" s="22"/>
      <c r="H29" s="26"/>
      <c r="I29" s="27"/>
      <c r="J29" s="62"/>
      <c r="K29" s="50"/>
      <c r="L29" s="22"/>
      <c r="M29" s="26"/>
      <c r="N29" s="27"/>
      <c r="O29" s="62"/>
      <c r="P29" s="79"/>
    </row>
    <row r="30" spans="1:16" ht="15.75" customHeight="1" x14ac:dyDescent="0.35">
      <c r="A30" s="45"/>
      <c r="B30" s="22"/>
      <c r="C30" s="26"/>
      <c r="D30" s="27"/>
      <c r="E30" s="62"/>
      <c r="F30" s="50"/>
      <c r="G30" s="22"/>
      <c r="H30" s="26"/>
      <c r="I30" s="27"/>
      <c r="J30" s="62"/>
      <c r="K30" s="50"/>
      <c r="L30" s="22"/>
      <c r="M30" s="26"/>
      <c r="N30" s="27"/>
      <c r="O30" s="62"/>
      <c r="P30" s="79"/>
    </row>
    <row r="31" spans="1:16" ht="15.75" customHeight="1" x14ac:dyDescent="0.35">
      <c r="A31" s="45"/>
      <c r="B31" s="66" t="s">
        <v>30</v>
      </c>
      <c r="C31" s="67"/>
      <c r="D31" s="67"/>
      <c r="E31" s="68"/>
      <c r="F31" s="50"/>
      <c r="G31" s="66" t="s">
        <v>30</v>
      </c>
      <c r="H31" s="67"/>
      <c r="I31" s="67"/>
      <c r="J31" s="68"/>
      <c r="K31" s="50"/>
      <c r="L31" s="66" t="s">
        <v>30</v>
      </c>
      <c r="M31" s="67"/>
      <c r="N31" s="67"/>
      <c r="O31" s="68"/>
      <c r="P31" s="79"/>
    </row>
    <row r="32" spans="1:16" ht="15.75" customHeight="1" x14ac:dyDescent="0.35">
      <c r="A32" s="45"/>
      <c r="B32" s="69"/>
      <c r="C32" s="70"/>
      <c r="D32" s="70"/>
      <c r="E32" s="71"/>
      <c r="F32" s="50"/>
      <c r="G32" s="69"/>
      <c r="H32" s="70"/>
      <c r="I32" s="70"/>
      <c r="J32" s="71"/>
      <c r="K32" s="50"/>
      <c r="L32" s="69"/>
      <c r="M32" s="70"/>
      <c r="N32" s="70"/>
      <c r="O32" s="71"/>
      <c r="P32" s="79"/>
    </row>
    <row r="33" spans="1:16" ht="15.75" customHeight="1" x14ac:dyDescent="0.35">
      <c r="A33" s="45"/>
      <c r="B33" s="72"/>
      <c r="C33" s="73"/>
      <c r="D33" s="73"/>
      <c r="E33" s="65"/>
      <c r="F33" s="50"/>
      <c r="G33" s="72"/>
      <c r="H33" s="73"/>
      <c r="I33" s="73"/>
      <c r="J33" s="65"/>
      <c r="K33" s="50"/>
      <c r="L33" s="72"/>
      <c r="M33" s="73"/>
      <c r="N33" s="73"/>
      <c r="O33" s="65"/>
      <c r="P33" s="79"/>
    </row>
    <row r="34" spans="1:16" ht="15.75" customHeight="1" x14ac:dyDescent="0.35">
      <c r="A34" s="45"/>
      <c r="B34" s="55"/>
      <c r="C34" s="56"/>
      <c r="D34" s="56"/>
      <c r="E34" s="57"/>
      <c r="F34" s="50"/>
      <c r="G34" s="55"/>
      <c r="H34" s="56"/>
      <c r="I34" s="56"/>
      <c r="J34" s="57"/>
      <c r="K34" s="50"/>
      <c r="L34" s="55"/>
      <c r="M34" s="56"/>
      <c r="N34" s="56"/>
      <c r="O34" s="57"/>
      <c r="P34" s="79"/>
    </row>
    <row r="35" spans="1:16" ht="15.75" customHeight="1" x14ac:dyDescent="0.35">
      <c r="A35" s="76"/>
      <c r="B35" s="74"/>
      <c r="C35" s="75"/>
      <c r="D35" s="75"/>
      <c r="E35" s="75"/>
      <c r="F35" s="77"/>
      <c r="G35" s="74"/>
      <c r="H35" s="75"/>
      <c r="I35" s="75"/>
      <c r="J35" s="75"/>
      <c r="K35" s="77"/>
      <c r="L35" s="74"/>
      <c r="M35" s="75"/>
      <c r="N35" s="75"/>
      <c r="O35" s="75"/>
      <c r="P35" s="83"/>
    </row>
    <row r="36" spans="1:16" ht="15.75" customHeight="1" x14ac:dyDescent="0.35">
      <c r="A36" s="44"/>
      <c r="B36" s="47"/>
      <c r="C36" s="48"/>
      <c r="D36" s="48"/>
      <c r="E36" s="48"/>
      <c r="F36" s="49"/>
      <c r="G36" s="47"/>
      <c r="H36" s="48"/>
      <c r="I36" s="48"/>
      <c r="J36" s="48"/>
      <c r="K36" s="49"/>
      <c r="L36" s="47"/>
      <c r="M36" s="48"/>
      <c r="N36" s="48"/>
      <c r="O36" s="48"/>
      <c r="P36" s="78"/>
    </row>
    <row r="37" spans="1:16" ht="15.75" customHeight="1" x14ac:dyDescent="0.35">
      <c r="A37" s="45"/>
      <c r="B37" s="52" t="s">
        <v>107</v>
      </c>
      <c r="C37" s="53"/>
      <c r="D37" s="54"/>
      <c r="E37" s="21" t="s">
        <v>23</v>
      </c>
      <c r="F37" s="50"/>
      <c r="G37" s="52" t="s">
        <v>108</v>
      </c>
      <c r="H37" s="53"/>
      <c r="I37" s="54"/>
      <c r="J37" s="21" t="s">
        <v>23</v>
      </c>
      <c r="K37" s="50"/>
      <c r="L37" s="52" t="s">
        <v>109</v>
      </c>
      <c r="M37" s="53"/>
      <c r="N37" s="54"/>
      <c r="O37" s="21" t="s">
        <v>23</v>
      </c>
      <c r="P37" s="79"/>
    </row>
    <row r="38" spans="1:16" ht="15.75" customHeight="1" x14ac:dyDescent="0.35">
      <c r="A38" s="45"/>
      <c r="B38" s="55"/>
      <c r="C38" s="56"/>
      <c r="D38" s="57"/>
      <c r="E38" s="22">
        <v>10</v>
      </c>
      <c r="F38" s="50"/>
      <c r="G38" s="55"/>
      <c r="H38" s="56"/>
      <c r="I38" s="57"/>
      <c r="J38" s="22">
        <v>10</v>
      </c>
      <c r="K38" s="50"/>
      <c r="L38" s="55"/>
      <c r="M38" s="56"/>
      <c r="N38" s="57"/>
      <c r="O38" s="22">
        <v>0</v>
      </c>
      <c r="P38" s="79"/>
    </row>
    <row r="39" spans="1:16" ht="15.75" customHeight="1" x14ac:dyDescent="0.35">
      <c r="A39" s="45"/>
      <c r="B39" s="23"/>
      <c r="C39" s="24" t="str">
        <f>IF(SUM(C41:C50)&gt;1,"suma&gt;100%",IF(SUM(C41:C50)&lt;1,"suma&lt;100%","OK %"))</f>
        <v>OK %</v>
      </c>
      <c r="D39" s="23"/>
      <c r="E39" s="21" t="s">
        <v>24</v>
      </c>
      <c r="F39" s="50"/>
      <c r="G39" s="23"/>
      <c r="H39" s="24" t="str">
        <f>IF(SUM(H41:H50)&gt;1,"suma&gt;100%",IF(SUM(H41:H50)&lt;1,"suma&lt;100%","OK %"))</f>
        <v>OK %</v>
      </c>
      <c r="I39" s="23"/>
      <c r="J39" s="21" t="s">
        <v>24</v>
      </c>
      <c r="K39" s="50"/>
      <c r="L39" s="23"/>
      <c r="M39" s="24" t="str">
        <f>IF(SUM(M41:M50)&gt;1,"suma&gt;100%",IF(SUM(M41:M50)&lt;1,"suma&lt;100%","OK %"))</f>
        <v>OK %</v>
      </c>
      <c r="N39" s="23"/>
      <c r="O39" s="21" t="s">
        <v>24</v>
      </c>
      <c r="P39" s="79"/>
    </row>
    <row r="40" spans="1:16" ht="15.75" customHeight="1" x14ac:dyDescent="0.35">
      <c r="A40" s="45"/>
      <c r="B40" s="25" t="s">
        <v>25</v>
      </c>
      <c r="C40" s="25" t="s">
        <v>26</v>
      </c>
      <c r="D40" s="25" t="s">
        <v>27</v>
      </c>
      <c r="E40" s="58">
        <f>IFERROR(ROUND(SUMPRODUCT(C41:C50,D41:D50)/(SUMIF(D41:D50,"&gt;0",C41:C50)),0),"")</f>
        <v>53</v>
      </c>
      <c r="F40" s="50"/>
      <c r="G40" s="25" t="s">
        <v>25</v>
      </c>
      <c r="H40" s="25" t="s">
        <v>26</v>
      </c>
      <c r="I40" s="25" t="s">
        <v>27</v>
      </c>
      <c r="J40" s="58">
        <f>IFERROR(ROUND(SUMPRODUCT(H41:H50,I41:I50)/(SUMIF(I41:I50,"&gt;0",H41:H50)),0),"")</f>
        <v>56</v>
      </c>
      <c r="K40" s="50"/>
      <c r="L40" s="25" t="s">
        <v>25</v>
      </c>
      <c r="M40" s="25" t="s">
        <v>26</v>
      </c>
      <c r="N40" s="25" t="s">
        <v>27</v>
      </c>
      <c r="O40" s="58">
        <f>IFERROR(ROUND(SUMPRODUCT(M41:M50,N41:N50)/(SUMIF(N41:N50,"&gt;0",M41:M50)),0),"")</f>
        <v>45</v>
      </c>
      <c r="P40" s="79"/>
    </row>
    <row r="41" spans="1:16" ht="15.75" customHeight="1" x14ac:dyDescent="0.35">
      <c r="A41" s="45"/>
      <c r="B41" s="22" t="s">
        <v>110</v>
      </c>
      <c r="C41" s="26">
        <v>0.05</v>
      </c>
      <c r="D41" s="27">
        <v>56</v>
      </c>
      <c r="E41" s="59"/>
      <c r="F41" s="50"/>
      <c r="G41" s="22" t="s">
        <v>130</v>
      </c>
      <c r="H41" s="26">
        <v>0.25</v>
      </c>
      <c r="I41" s="31">
        <v>47</v>
      </c>
      <c r="J41" s="59"/>
      <c r="K41" s="50"/>
      <c r="L41" s="22" t="s">
        <v>116</v>
      </c>
      <c r="M41" s="26">
        <v>0.111</v>
      </c>
      <c r="N41" s="27">
        <v>60</v>
      </c>
      <c r="O41" s="59"/>
      <c r="P41" s="79"/>
    </row>
    <row r="42" spans="1:16" ht="15.75" customHeight="1" x14ac:dyDescent="0.35">
      <c r="A42" s="45"/>
      <c r="B42" s="22" t="s">
        <v>111</v>
      </c>
      <c r="C42" s="26">
        <v>0.1</v>
      </c>
      <c r="D42" s="27">
        <v>66</v>
      </c>
      <c r="E42" s="21" t="s">
        <v>28</v>
      </c>
      <c r="F42" s="50"/>
      <c r="G42" s="22" t="s">
        <v>131</v>
      </c>
      <c r="H42" s="26">
        <v>0.25</v>
      </c>
      <c r="I42" s="27">
        <v>64</v>
      </c>
      <c r="J42" s="21" t="s">
        <v>28</v>
      </c>
      <c r="K42" s="50"/>
      <c r="L42" s="22" t="s">
        <v>117</v>
      </c>
      <c r="M42" s="26">
        <v>0.111</v>
      </c>
      <c r="N42" s="27">
        <v>61</v>
      </c>
      <c r="O42" s="21" t="s">
        <v>28</v>
      </c>
      <c r="P42" s="79"/>
    </row>
    <row r="43" spans="1:16" ht="15.75" customHeight="1" x14ac:dyDescent="0.35">
      <c r="A43" s="45"/>
      <c r="B43" s="22" t="s">
        <v>112</v>
      </c>
      <c r="C43" s="26">
        <v>0.2</v>
      </c>
      <c r="D43" s="27">
        <v>51</v>
      </c>
      <c r="E43" s="60" t="str">
        <f>IFERROR(IF(E40="","",IF(((39.5-SUMPRODUCT(C41:C50,D41:D50))/(1-(SUMIF(D41:D50,"&gt;0",C41:C50))))&lt;10,10,(39.5-SUMPRODUCT(C41:C50,D41:D50))/(1-(SUMIF(D41:D50,"&gt;0",C41:C50))))),"Curso completado")</f>
        <v>Curso completado</v>
      </c>
      <c r="F43" s="50"/>
      <c r="G43" s="22" t="s">
        <v>132</v>
      </c>
      <c r="H43" s="26">
        <v>0.25</v>
      </c>
      <c r="I43" s="27">
        <v>48</v>
      </c>
      <c r="J43" s="60" t="str">
        <f>IFERROR(IF(J40="","",IF(((39.5-SUMPRODUCT(H41:H50,I41:I50))/(1-(SUMIF(I41:I50,"&gt;0",H41:H50))))&lt;10,10,(39.5-SUMPRODUCT(H41:H50,I41:I50))/(1-(SUMIF(I41:I50,"&gt;0",H41:H50))))),"Curso completado")</f>
        <v>Curso completado</v>
      </c>
      <c r="K43" s="50"/>
      <c r="L43" s="22" t="s">
        <v>118</v>
      </c>
      <c r="M43" s="26">
        <v>0.111</v>
      </c>
      <c r="N43" s="27">
        <v>60</v>
      </c>
      <c r="O43" s="60" t="str">
        <f>IFERROR(IF(O40="","",IF(((39.5-SUMPRODUCT(M41:M50,N41:N50))/(1-(SUMIF(N41:N50,"&gt;0",M41:M50))))&lt;10,10,(39.5-SUMPRODUCT(M41:M50,N41:N50))/(1-(SUMIF(N41:N50,"&gt;0",M41:M50))))),"Curso completado")</f>
        <v>Curso completado</v>
      </c>
      <c r="P43" s="79"/>
    </row>
    <row r="44" spans="1:16" ht="15.75" customHeight="1" x14ac:dyDescent="0.35">
      <c r="A44" s="45"/>
      <c r="B44" s="22" t="s">
        <v>113</v>
      </c>
      <c r="C44" s="26">
        <v>0.1</v>
      </c>
      <c r="D44" s="27">
        <v>58</v>
      </c>
      <c r="E44" s="59"/>
      <c r="F44" s="50"/>
      <c r="G44" s="22" t="s">
        <v>133</v>
      </c>
      <c r="H44" s="26">
        <v>0.25</v>
      </c>
      <c r="I44" s="27">
        <v>66</v>
      </c>
      <c r="J44" s="59"/>
      <c r="K44" s="50"/>
      <c r="L44" s="22" t="s">
        <v>119</v>
      </c>
      <c r="M44" s="26">
        <v>0.111</v>
      </c>
      <c r="N44" s="27">
        <v>40</v>
      </c>
      <c r="O44" s="59"/>
      <c r="P44" s="79"/>
    </row>
    <row r="45" spans="1:16" ht="15.75" customHeight="1" x14ac:dyDescent="0.35">
      <c r="A45" s="45"/>
      <c r="B45" s="22" t="s">
        <v>114</v>
      </c>
      <c r="C45" s="26">
        <v>0.25</v>
      </c>
      <c r="D45" s="27">
        <v>57</v>
      </c>
      <c r="E45" s="61" t="s">
        <v>29</v>
      </c>
      <c r="F45" s="50"/>
      <c r="G45" s="22"/>
      <c r="H45" s="26"/>
      <c r="I45" s="27"/>
      <c r="J45" s="61" t="s">
        <v>29</v>
      </c>
      <c r="K45" s="50"/>
      <c r="L45" s="22" t="s">
        <v>120</v>
      </c>
      <c r="M45" s="26">
        <v>0.111</v>
      </c>
      <c r="N45" s="27">
        <v>25</v>
      </c>
      <c r="O45" s="61" t="s">
        <v>29</v>
      </c>
      <c r="P45" s="79"/>
    </row>
    <row r="46" spans="1:16" ht="15.75" customHeight="1" x14ac:dyDescent="0.35">
      <c r="A46" s="45"/>
      <c r="B46" s="22" t="s">
        <v>115</v>
      </c>
      <c r="C46" s="26">
        <v>0.3</v>
      </c>
      <c r="D46" s="27">
        <v>43</v>
      </c>
      <c r="E46" s="62"/>
      <c r="F46" s="50"/>
      <c r="G46" s="22"/>
      <c r="H46" s="26"/>
      <c r="I46" s="27"/>
      <c r="J46" s="62"/>
      <c r="K46" s="50"/>
      <c r="L46" s="22" t="s">
        <v>121</v>
      </c>
      <c r="M46" s="26">
        <v>0.111</v>
      </c>
      <c r="N46" s="27">
        <v>54</v>
      </c>
      <c r="O46" s="62"/>
      <c r="P46" s="79"/>
    </row>
    <row r="47" spans="1:16" ht="15.75" customHeight="1" x14ac:dyDescent="0.35">
      <c r="A47" s="45"/>
      <c r="B47" s="22"/>
      <c r="C47" s="26"/>
      <c r="D47" s="27"/>
      <c r="E47" s="62"/>
      <c r="F47" s="50"/>
      <c r="G47" s="22"/>
      <c r="H47" s="26"/>
      <c r="I47" s="27"/>
      <c r="J47" s="62"/>
      <c r="K47" s="50"/>
      <c r="L47" s="22" t="s">
        <v>122</v>
      </c>
      <c r="M47" s="26">
        <v>0.111</v>
      </c>
      <c r="N47" s="27">
        <v>54</v>
      </c>
      <c r="O47" s="62"/>
      <c r="P47" s="79"/>
    </row>
    <row r="48" spans="1:16" ht="15.75" customHeight="1" x14ac:dyDescent="0.35">
      <c r="A48" s="45"/>
      <c r="B48" s="22"/>
      <c r="C48" s="26"/>
      <c r="D48" s="27"/>
      <c r="E48" s="62"/>
      <c r="F48" s="50"/>
      <c r="G48" s="22"/>
      <c r="H48" s="26"/>
      <c r="I48" s="27"/>
      <c r="J48" s="62"/>
      <c r="K48" s="50"/>
      <c r="L48" s="22" t="s">
        <v>123</v>
      </c>
      <c r="M48" s="26">
        <v>0.111</v>
      </c>
      <c r="N48" s="27">
        <v>45</v>
      </c>
      <c r="O48" s="62"/>
      <c r="P48" s="79"/>
    </row>
    <row r="49" spans="1:16" ht="15.75" customHeight="1" x14ac:dyDescent="0.35">
      <c r="A49" s="45"/>
      <c r="B49" s="22"/>
      <c r="C49" s="26"/>
      <c r="D49" s="27"/>
      <c r="E49" s="62"/>
      <c r="F49" s="50"/>
      <c r="G49" s="22"/>
      <c r="H49" s="26"/>
      <c r="I49" s="27"/>
      <c r="J49" s="62"/>
      <c r="K49" s="50"/>
      <c r="L49" s="22" t="s">
        <v>124</v>
      </c>
      <c r="M49" s="26">
        <v>0.112</v>
      </c>
      <c r="N49" s="27">
        <v>10</v>
      </c>
      <c r="O49" s="62"/>
      <c r="P49" s="79"/>
    </row>
    <row r="50" spans="1:16" ht="15.75" customHeight="1" x14ac:dyDescent="0.35">
      <c r="A50" s="45"/>
      <c r="B50" s="22"/>
      <c r="C50" s="26"/>
      <c r="D50" s="27"/>
      <c r="E50" s="62"/>
      <c r="F50" s="50"/>
      <c r="G50" s="22"/>
      <c r="H50" s="26"/>
      <c r="I50" s="27"/>
      <c r="J50" s="62"/>
      <c r="K50" s="50"/>
      <c r="L50" s="22"/>
      <c r="M50" s="26"/>
      <c r="N50" s="27"/>
      <c r="O50" s="62"/>
      <c r="P50" s="79"/>
    </row>
    <row r="51" spans="1:16" ht="15.75" customHeight="1" x14ac:dyDescent="0.35">
      <c r="A51" s="45"/>
      <c r="B51" s="66" t="s">
        <v>30</v>
      </c>
      <c r="C51" s="67"/>
      <c r="D51" s="67"/>
      <c r="E51" s="68"/>
      <c r="F51" s="50"/>
      <c r="G51" s="66" t="s">
        <v>30</v>
      </c>
      <c r="H51" s="67"/>
      <c r="I51" s="67"/>
      <c r="J51" s="68"/>
      <c r="K51" s="50"/>
      <c r="L51" s="66" t="s">
        <v>30</v>
      </c>
      <c r="M51" s="67"/>
      <c r="N51" s="67"/>
      <c r="O51" s="68"/>
      <c r="P51" s="79"/>
    </row>
    <row r="52" spans="1:16" ht="15.75" customHeight="1" x14ac:dyDescent="0.35">
      <c r="A52" s="45"/>
      <c r="B52" s="69"/>
      <c r="C52" s="70"/>
      <c r="D52" s="70"/>
      <c r="E52" s="71"/>
      <c r="F52" s="50"/>
      <c r="G52" s="69"/>
      <c r="H52" s="70"/>
      <c r="I52" s="70"/>
      <c r="J52" s="71"/>
      <c r="K52" s="50"/>
      <c r="L52" s="69"/>
      <c r="M52" s="70"/>
      <c r="N52" s="70"/>
      <c r="O52" s="71"/>
      <c r="P52" s="79"/>
    </row>
    <row r="53" spans="1:16" ht="15.75" customHeight="1" x14ac:dyDescent="0.35">
      <c r="A53" s="45"/>
      <c r="B53" s="72"/>
      <c r="C53" s="73"/>
      <c r="D53" s="73"/>
      <c r="E53" s="65"/>
      <c r="F53" s="50"/>
      <c r="G53" s="72"/>
      <c r="H53" s="73"/>
      <c r="I53" s="73"/>
      <c r="J53" s="65"/>
      <c r="K53" s="50"/>
      <c r="L53" s="72"/>
      <c r="M53" s="73"/>
      <c r="N53" s="73"/>
      <c r="O53" s="65"/>
      <c r="P53" s="79"/>
    </row>
    <row r="54" spans="1:16" ht="15.75" customHeight="1" x14ac:dyDescent="0.35">
      <c r="A54" s="45"/>
      <c r="B54" s="55"/>
      <c r="C54" s="56"/>
      <c r="D54" s="56"/>
      <c r="E54" s="57"/>
      <c r="F54" s="50"/>
      <c r="G54" s="55"/>
      <c r="H54" s="56"/>
      <c r="I54" s="56"/>
      <c r="J54" s="57"/>
      <c r="K54" s="50"/>
      <c r="L54" s="55"/>
      <c r="M54" s="56"/>
      <c r="N54" s="56"/>
      <c r="O54" s="57"/>
      <c r="P54" s="79"/>
    </row>
    <row r="55" spans="1:16" ht="15.75" customHeight="1" x14ac:dyDescent="0.35">
      <c r="A55" s="76"/>
      <c r="B55" s="74"/>
      <c r="C55" s="75"/>
      <c r="D55" s="75"/>
      <c r="E55" s="75"/>
      <c r="F55" s="77"/>
      <c r="G55" s="74"/>
      <c r="H55" s="75"/>
      <c r="I55" s="75"/>
      <c r="J55" s="75"/>
      <c r="K55" s="77"/>
      <c r="L55" s="74"/>
      <c r="M55" s="75"/>
      <c r="N55" s="75"/>
      <c r="O55" s="75"/>
      <c r="P55" s="83"/>
    </row>
    <row r="56" spans="1:16" ht="15.75" customHeight="1" x14ac:dyDescent="0.35">
      <c r="A56" s="44"/>
      <c r="B56" s="47"/>
      <c r="C56" s="48"/>
      <c r="D56" s="48"/>
      <c r="E56" s="48"/>
      <c r="F56" s="49"/>
      <c r="G56" s="47"/>
      <c r="H56" s="48"/>
      <c r="I56" s="48"/>
      <c r="J56" s="48"/>
      <c r="K56" s="49"/>
      <c r="L56" s="47"/>
      <c r="M56" s="48"/>
      <c r="N56" s="48"/>
      <c r="O56" s="48"/>
      <c r="P56" s="78"/>
    </row>
    <row r="57" spans="1:16" ht="15.75" customHeight="1" x14ac:dyDescent="0.35">
      <c r="A57" s="45"/>
      <c r="B57" s="52" t="s">
        <v>31</v>
      </c>
      <c r="C57" s="53"/>
      <c r="D57" s="54"/>
      <c r="E57" s="21" t="s">
        <v>23</v>
      </c>
      <c r="F57" s="50"/>
      <c r="G57" s="52" t="s">
        <v>32</v>
      </c>
      <c r="H57" s="53"/>
      <c r="I57" s="54"/>
      <c r="J57" s="21" t="s">
        <v>23</v>
      </c>
      <c r="K57" s="50"/>
      <c r="L57" s="52" t="s">
        <v>33</v>
      </c>
      <c r="M57" s="53"/>
      <c r="N57" s="54"/>
      <c r="O57" s="21" t="s">
        <v>23</v>
      </c>
      <c r="P57" s="79"/>
    </row>
    <row r="58" spans="1:16" ht="15.75" customHeight="1" x14ac:dyDescent="0.35">
      <c r="A58" s="45"/>
      <c r="B58" s="55"/>
      <c r="C58" s="56"/>
      <c r="D58" s="57"/>
      <c r="E58" s="22"/>
      <c r="F58" s="50"/>
      <c r="G58" s="55"/>
      <c r="H58" s="56"/>
      <c r="I58" s="57"/>
      <c r="J58" s="22"/>
      <c r="K58" s="50"/>
      <c r="L58" s="55"/>
      <c r="M58" s="56"/>
      <c r="N58" s="57"/>
      <c r="O58" s="22"/>
      <c r="P58" s="79"/>
    </row>
    <row r="59" spans="1:16" ht="15.75" customHeight="1" x14ac:dyDescent="0.35">
      <c r="A59" s="45"/>
      <c r="B59" s="23"/>
      <c r="C59" s="24" t="str">
        <f>IF(SUM(C61:C70)&gt;1,"suma&gt;100%",IF(SUM(C61:C70)&lt;1,"suma&lt;100%","OK %"))</f>
        <v>suma&lt;100%</v>
      </c>
      <c r="D59" s="23"/>
      <c r="E59" s="21" t="s">
        <v>24</v>
      </c>
      <c r="F59" s="50"/>
      <c r="G59" s="23"/>
      <c r="H59" s="24" t="str">
        <f>IF(SUM(H61:H70)&gt;1,"suma&gt;100%",IF(SUM(H61:H70)&lt;1,"suma&lt;100%","OK %"))</f>
        <v>suma&lt;100%</v>
      </c>
      <c r="I59" s="23"/>
      <c r="J59" s="21" t="s">
        <v>24</v>
      </c>
      <c r="K59" s="50"/>
      <c r="L59" s="23"/>
      <c r="M59" s="24" t="str">
        <f>IF(SUM(M61:M70)&gt;1,"suma&gt;100%",IF(SUM(M61:M70)&lt;1,"suma&lt;100%","OK %"))</f>
        <v>suma&lt;100%</v>
      </c>
      <c r="N59" s="23"/>
      <c r="O59" s="21" t="s">
        <v>24</v>
      </c>
      <c r="P59" s="79"/>
    </row>
    <row r="60" spans="1:16" ht="15.75" customHeight="1" x14ac:dyDescent="0.35">
      <c r="A60" s="45"/>
      <c r="B60" s="25" t="s">
        <v>25</v>
      </c>
      <c r="C60" s="25" t="s">
        <v>26</v>
      </c>
      <c r="D60" s="25" t="s">
        <v>27</v>
      </c>
      <c r="E60" s="58" t="str">
        <f>IFERROR(ROUND(SUMPRODUCT(C61:C70,D61:D70)/(SUMIF(D61:D70,"&gt;0",C61:C70)),0),"")</f>
        <v/>
      </c>
      <c r="F60" s="50"/>
      <c r="G60" s="25" t="s">
        <v>25</v>
      </c>
      <c r="H60" s="25" t="s">
        <v>26</v>
      </c>
      <c r="I60" s="25" t="s">
        <v>27</v>
      </c>
      <c r="J60" s="58" t="str">
        <f>IFERROR(ROUND(SUMPRODUCT(H61:H70,I61:I70)/(SUMIF(I61:I70,"&gt;0",H61:H70)),0),"")</f>
        <v/>
      </c>
      <c r="K60" s="50"/>
      <c r="L60" s="25" t="s">
        <v>25</v>
      </c>
      <c r="M60" s="25" t="s">
        <v>26</v>
      </c>
      <c r="N60" s="25" t="s">
        <v>27</v>
      </c>
      <c r="O60" s="58" t="str">
        <f>IFERROR(ROUND(SUMPRODUCT(M61:M70,N61:N70)/(SUMIF(N61:N70,"&gt;0",M61:M70)),0),"")</f>
        <v/>
      </c>
      <c r="P60" s="79"/>
    </row>
    <row r="61" spans="1:16" ht="15.75" customHeight="1" x14ac:dyDescent="0.35">
      <c r="A61" s="45"/>
      <c r="B61" s="22"/>
      <c r="C61" s="26"/>
      <c r="D61" s="27"/>
      <c r="E61" s="59"/>
      <c r="F61" s="50"/>
      <c r="G61" s="22"/>
      <c r="H61" s="26"/>
      <c r="I61" s="27"/>
      <c r="J61" s="59"/>
      <c r="K61" s="50"/>
      <c r="L61" s="22"/>
      <c r="M61" s="26"/>
      <c r="N61" s="27"/>
      <c r="O61" s="59"/>
      <c r="P61" s="79"/>
    </row>
    <row r="62" spans="1:16" ht="15.75" customHeight="1" x14ac:dyDescent="0.35">
      <c r="A62" s="45"/>
      <c r="B62" s="22"/>
      <c r="C62" s="26"/>
      <c r="D62" s="27"/>
      <c r="E62" s="21" t="s">
        <v>28</v>
      </c>
      <c r="F62" s="50"/>
      <c r="G62" s="22"/>
      <c r="H62" s="26"/>
      <c r="I62" s="27"/>
      <c r="J62" s="21" t="s">
        <v>28</v>
      </c>
      <c r="K62" s="50"/>
      <c r="L62" s="22"/>
      <c r="M62" s="26"/>
      <c r="N62" s="27"/>
      <c r="O62" s="21" t="s">
        <v>28</v>
      </c>
      <c r="P62" s="79"/>
    </row>
    <row r="63" spans="1:16" ht="15.75" customHeight="1" x14ac:dyDescent="0.35">
      <c r="A63" s="45"/>
      <c r="B63" s="22"/>
      <c r="C63" s="26"/>
      <c r="D63" s="27"/>
      <c r="E63" s="60" t="str">
        <f>IFERROR(IF(E60="","",IF(((39.5-SUMPRODUCT(C61:C70,D61:D70))/(1-(SUMIF(D61:D70,"&gt;0",C61:C70))))&lt;10,10,(39.5-SUMPRODUCT(C61:C70,D61:D70))/(1-(SUMIF(D61:D70,"&gt;0",C61:C70))))),"Curso completado")</f>
        <v/>
      </c>
      <c r="F63" s="50"/>
      <c r="G63" s="22"/>
      <c r="H63" s="26"/>
      <c r="I63" s="27"/>
      <c r="J63" s="60" t="str">
        <f>IFERROR(IF(J60="","",IF(((39.5-SUMPRODUCT(H61:H70,I61:I70))/(1-(SUMIF(I61:I70,"&gt;0",H61:H70))))&lt;10,10,(39.5-SUMPRODUCT(H61:H70,I61:I70))/(1-(SUMIF(I61:I70,"&gt;0",H61:H70))))),"Curso completado")</f>
        <v/>
      </c>
      <c r="K63" s="50"/>
      <c r="L63" s="22"/>
      <c r="M63" s="26"/>
      <c r="N63" s="27"/>
      <c r="O63" s="60" t="str">
        <f>IFERROR(IF(O60="","",IF(((39.5-SUMPRODUCT(M61:M70,N61:N70))/(1-(SUMIF(N61:N70,"&gt;0",M61:M70))))&lt;10,10,(39.5-SUMPRODUCT(M61:M70,N61:N70))/(1-(SUMIF(N61:N70,"&gt;0",M61:M70))))),"Curso completado")</f>
        <v/>
      </c>
      <c r="P63" s="79"/>
    </row>
    <row r="64" spans="1:16" ht="15.75" customHeight="1" x14ac:dyDescent="0.35">
      <c r="A64" s="45"/>
      <c r="B64" s="22"/>
      <c r="C64" s="26"/>
      <c r="D64" s="27"/>
      <c r="E64" s="59"/>
      <c r="F64" s="50"/>
      <c r="G64" s="22"/>
      <c r="H64" s="26"/>
      <c r="I64" s="27"/>
      <c r="J64" s="59"/>
      <c r="K64" s="50"/>
      <c r="L64" s="22"/>
      <c r="M64" s="26"/>
      <c r="N64" s="27"/>
      <c r="O64" s="59"/>
      <c r="P64" s="79"/>
    </row>
    <row r="65" spans="1:16" ht="15.75" customHeight="1" x14ac:dyDescent="0.35">
      <c r="A65" s="45"/>
      <c r="B65" s="22"/>
      <c r="C65" s="26"/>
      <c r="D65" s="27"/>
      <c r="E65" s="61" t="s">
        <v>29</v>
      </c>
      <c r="F65" s="50"/>
      <c r="G65" s="22"/>
      <c r="H65" s="26"/>
      <c r="I65" s="27"/>
      <c r="J65" s="117" t="s">
        <v>29</v>
      </c>
      <c r="K65" s="50"/>
      <c r="L65" s="22"/>
      <c r="M65" s="26"/>
      <c r="N65" s="27"/>
      <c r="O65" s="61" t="s">
        <v>29</v>
      </c>
      <c r="P65" s="79"/>
    </row>
    <row r="66" spans="1:16" ht="15.75" customHeight="1" x14ac:dyDescent="0.35">
      <c r="A66" s="45"/>
      <c r="B66" s="22"/>
      <c r="C66" s="26"/>
      <c r="D66" s="27"/>
      <c r="E66" s="62"/>
      <c r="F66" s="50"/>
      <c r="G66" s="22"/>
      <c r="H66" s="26"/>
      <c r="I66" s="27"/>
      <c r="J66" s="118"/>
      <c r="K66" s="50"/>
      <c r="L66" s="22"/>
      <c r="M66" s="26"/>
      <c r="N66" s="27"/>
      <c r="O66" s="62"/>
      <c r="P66" s="79"/>
    </row>
    <row r="67" spans="1:16" ht="15.75" customHeight="1" x14ac:dyDescent="0.35">
      <c r="A67" s="45"/>
      <c r="B67" s="22"/>
      <c r="C67" s="26"/>
      <c r="D67" s="27"/>
      <c r="E67" s="62"/>
      <c r="F67" s="50"/>
      <c r="G67" s="22"/>
      <c r="H67" s="26"/>
      <c r="I67" s="27"/>
      <c r="J67" s="118"/>
      <c r="K67" s="50"/>
      <c r="L67" s="22"/>
      <c r="M67" s="26"/>
      <c r="N67" s="27"/>
      <c r="O67" s="62"/>
      <c r="P67" s="79"/>
    </row>
    <row r="68" spans="1:16" ht="15.75" customHeight="1" x14ac:dyDescent="0.35">
      <c r="A68" s="45"/>
      <c r="B68" s="22"/>
      <c r="C68" s="26"/>
      <c r="D68" s="27"/>
      <c r="E68" s="62"/>
      <c r="F68" s="50"/>
      <c r="G68" s="22"/>
      <c r="H68" s="26"/>
      <c r="I68" s="27"/>
      <c r="J68" s="118"/>
      <c r="K68" s="50"/>
      <c r="L68" s="22"/>
      <c r="M68" s="26"/>
      <c r="N68" s="27"/>
      <c r="O68" s="62"/>
      <c r="P68" s="79"/>
    </row>
    <row r="69" spans="1:16" ht="15.75" customHeight="1" x14ac:dyDescent="0.35">
      <c r="A69" s="45"/>
      <c r="B69" s="22"/>
      <c r="C69" s="26"/>
      <c r="D69" s="27"/>
      <c r="E69" s="62"/>
      <c r="F69" s="50"/>
      <c r="G69" s="22"/>
      <c r="H69" s="26"/>
      <c r="I69" s="27"/>
      <c r="J69" s="118"/>
      <c r="K69" s="50"/>
      <c r="L69" s="22"/>
      <c r="M69" s="26"/>
      <c r="N69" s="27"/>
      <c r="O69" s="62"/>
      <c r="P69" s="79"/>
    </row>
    <row r="70" spans="1:16" ht="15.75" customHeight="1" x14ac:dyDescent="0.35">
      <c r="A70" s="45"/>
      <c r="B70" s="22"/>
      <c r="C70" s="26"/>
      <c r="D70" s="27"/>
      <c r="E70" s="62"/>
      <c r="F70" s="50"/>
      <c r="G70" s="22"/>
      <c r="H70" s="26"/>
      <c r="I70" s="27"/>
      <c r="J70" s="59"/>
      <c r="K70" s="50"/>
      <c r="L70" s="22"/>
      <c r="M70" s="26"/>
      <c r="N70" s="27"/>
      <c r="O70" s="62"/>
      <c r="P70" s="79"/>
    </row>
    <row r="71" spans="1:16" ht="15.75" customHeight="1" x14ac:dyDescent="0.35">
      <c r="A71" s="45"/>
      <c r="B71" s="66" t="s">
        <v>30</v>
      </c>
      <c r="C71" s="67"/>
      <c r="D71" s="67"/>
      <c r="E71" s="68"/>
      <c r="F71" s="50"/>
      <c r="G71" s="66" t="s">
        <v>30</v>
      </c>
      <c r="H71" s="67"/>
      <c r="I71" s="67"/>
      <c r="J71" s="68"/>
      <c r="K71" s="50"/>
      <c r="L71" s="66" t="s">
        <v>30</v>
      </c>
      <c r="M71" s="67"/>
      <c r="N71" s="67"/>
      <c r="O71" s="68"/>
      <c r="P71" s="79"/>
    </row>
    <row r="72" spans="1:16" ht="15.75" customHeight="1" x14ac:dyDescent="0.35">
      <c r="A72" s="45"/>
      <c r="B72" s="69"/>
      <c r="C72" s="70"/>
      <c r="D72" s="70"/>
      <c r="E72" s="71"/>
      <c r="F72" s="50"/>
      <c r="G72" s="69"/>
      <c r="H72" s="70"/>
      <c r="I72" s="70"/>
      <c r="J72" s="71"/>
      <c r="K72" s="50"/>
      <c r="L72" s="69"/>
      <c r="M72" s="70"/>
      <c r="N72" s="70"/>
      <c r="O72" s="71"/>
      <c r="P72" s="79"/>
    </row>
    <row r="73" spans="1:16" ht="15.75" customHeight="1" x14ac:dyDescent="0.35">
      <c r="A73" s="45"/>
      <c r="B73" s="72"/>
      <c r="C73" s="73"/>
      <c r="D73" s="73"/>
      <c r="E73" s="65"/>
      <c r="F73" s="50"/>
      <c r="G73" s="72"/>
      <c r="H73" s="73"/>
      <c r="I73" s="73"/>
      <c r="J73" s="65"/>
      <c r="K73" s="50"/>
      <c r="L73" s="72"/>
      <c r="M73" s="73"/>
      <c r="N73" s="73"/>
      <c r="O73" s="65"/>
      <c r="P73" s="79"/>
    </row>
    <row r="74" spans="1:16" ht="15.75" customHeight="1" x14ac:dyDescent="0.35">
      <c r="A74" s="45"/>
      <c r="B74" s="55"/>
      <c r="C74" s="56"/>
      <c r="D74" s="56"/>
      <c r="E74" s="57"/>
      <c r="F74" s="50"/>
      <c r="G74" s="55"/>
      <c r="H74" s="56"/>
      <c r="I74" s="56"/>
      <c r="J74" s="57"/>
      <c r="K74" s="50"/>
      <c r="L74" s="55"/>
      <c r="M74" s="56"/>
      <c r="N74" s="56"/>
      <c r="O74" s="57"/>
      <c r="P74" s="79"/>
    </row>
    <row r="75" spans="1:16" ht="15.75" customHeight="1" x14ac:dyDescent="0.35">
      <c r="A75" s="46"/>
      <c r="B75" s="81"/>
      <c r="C75" s="82"/>
      <c r="D75" s="82"/>
      <c r="E75" s="82"/>
      <c r="F75" s="51"/>
      <c r="G75" s="81"/>
      <c r="H75" s="82"/>
      <c r="I75" s="82"/>
      <c r="J75" s="82"/>
      <c r="K75" s="51"/>
      <c r="L75" s="81"/>
      <c r="M75" s="82"/>
      <c r="N75" s="82"/>
      <c r="O75" s="82"/>
      <c r="P75" s="80"/>
    </row>
    <row r="76" spans="1:16" ht="15.75" customHeight="1" x14ac:dyDescent="0.35"/>
    <row r="77" spans="1:16" ht="15.75" customHeight="1" x14ac:dyDescent="0.35"/>
    <row r="78" spans="1:16" ht="15.75" customHeight="1" x14ac:dyDescent="0.35"/>
    <row r="79" spans="1:16" ht="15.75" customHeight="1" x14ac:dyDescent="0.35"/>
    <row r="80" spans="1:16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26">
    <mergeCell ref="P16:P35"/>
    <mergeCell ref="L17:N18"/>
    <mergeCell ref="O20:O21"/>
    <mergeCell ref="O23:O24"/>
    <mergeCell ref="L37:N38"/>
    <mergeCell ref="L57:N58"/>
    <mergeCell ref="L32:O34"/>
    <mergeCell ref="L35:O35"/>
    <mergeCell ref="L36:O36"/>
    <mergeCell ref="P36:P55"/>
    <mergeCell ref="O40:O41"/>
    <mergeCell ref="O43:O44"/>
    <mergeCell ref="P56:P75"/>
    <mergeCell ref="O45:O50"/>
    <mergeCell ref="L51:O51"/>
    <mergeCell ref="L52:O54"/>
    <mergeCell ref="L55:O55"/>
    <mergeCell ref="L56:O56"/>
    <mergeCell ref="O60:O61"/>
    <mergeCell ref="O63:O64"/>
    <mergeCell ref="O65:O70"/>
    <mergeCell ref="L71:O71"/>
    <mergeCell ref="L72:O74"/>
    <mergeCell ref="L75:O75"/>
    <mergeCell ref="G3:H3"/>
    <mergeCell ref="G4:H4"/>
    <mergeCell ref="B4:E4"/>
    <mergeCell ref="B5:D5"/>
    <mergeCell ref="L4:M4"/>
    <mergeCell ref="L5:M5"/>
    <mergeCell ref="G5:H5"/>
    <mergeCell ref="O25:O30"/>
    <mergeCell ref="L31:O31"/>
    <mergeCell ref="L6:M6"/>
    <mergeCell ref="L7:M7"/>
    <mergeCell ref="K16:K35"/>
    <mergeCell ref="G6:H6"/>
    <mergeCell ref="B6:D6"/>
    <mergeCell ref="B7:E7"/>
    <mergeCell ref="G12:J14"/>
    <mergeCell ref="B13:E14"/>
    <mergeCell ref="L13:O14"/>
    <mergeCell ref="A15:P15"/>
    <mergeCell ref="L16:O16"/>
    <mergeCell ref="A1:A14"/>
    <mergeCell ref="F1:F14"/>
    <mergeCell ref="G1:J1"/>
    <mergeCell ref="K1:K14"/>
    <mergeCell ref="L1:O1"/>
    <mergeCell ref="P1:P14"/>
    <mergeCell ref="L8:M8"/>
    <mergeCell ref="L9:M9"/>
    <mergeCell ref="L10:M10"/>
    <mergeCell ref="L11:M11"/>
    <mergeCell ref="L12:M12"/>
    <mergeCell ref="A16:A35"/>
    <mergeCell ref="B2:E2"/>
    <mergeCell ref="G2:H2"/>
    <mergeCell ref="L2:M2"/>
    <mergeCell ref="L3:M3"/>
    <mergeCell ref="G7:H7"/>
    <mergeCell ref="G8:H8"/>
    <mergeCell ref="G16:J16"/>
    <mergeCell ref="G17:I18"/>
    <mergeCell ref="J20:J21"/>
    <mergeCell ref="J23:J24"/>
    <mergeCell ref="J25:J30"/>
    <mergeCell ref="G9:H9"/>
    <mergeCell ref="G10:H10"/>
    <mergeCell ref="G11:H11"/>
    <mergeCell ref="B1:E1"/>
    <mergeCell ref="B3:E3"/>
    <mergeCell ref="B16:E16"/>
    <mergeCell ref="F16:F35"/>
    <mergeCell ref="B17:D18"/>
    <mergeCell ref="E20:E21"/>
    <mergeCell ref="B35:E35"/>
    <mergeCell ref="B8:D8"/>
    <mergeCell ref="B10:E10"/>
    <mergeCell ref="B11:D11"/>
    <mergeCell ref="B12:D12"/>
    <mergeCell ref="G55:J55"/>
    <mergeCell ref="E23:E24"/>
    <mergeCell ref="E25:E30"/>
    <mergeCell ref="F36:F55"/>
    <mergeCell ref="G37:I38"/>
    <mergeCell ref="E40:E41"/>
    <mergeCell ref="E43:E44"/>
    <mergeCell ref="E45:E50"/>
    <mergeCell ref="J43:J44"/>
    <mergeCell ref="J40:J41"/>
    <mergeCell ref="B51:E51"/>
    <mergeCell ref="B52:E54"/>
    <mergeCell ref="B55:E55"/>
    <mergeCell ref="B31:E31"/>
    <mergeCell ref="B32:E34"/>
    <mergeCell ref="G35:J35"/>
    <mergeCell ref="G36:J36"/>
    <mergeCell ref="B36:E36"/>
    <mergeCell ref="B37:D38"/>
    <mergeCell ref="G31:J31"/>
    <mergeCell ref="G32:J34"/>
    <mergeCell ref="A36:A55"/>
    <mergeCell ref="A56:A75"/>
    <mergeCell ref="G56:J56"/>
    <mergeCell ref="G57:I58"/>
    <mergeCell ref="K56:K75"/>
    <mergeCell ref="J60:J61"/>
    <mergeCell ref="J63:J64"/>
    <mergeCell ref="J65:J70"/>
    <mergeCell ref="E60:E61"/>
    <mergeCell ref="E63:E64"/>
    <mergeCell ref="E65:E70"/>
    <mergeCell ref="B71:E71"/>
    <mergeCell ref="G71:J71"/>
    <mergeCell ref="B72:E74"/>
    <mergeCell ref="G72:J74"/>
    <mergeCell ref="B75:E75"/>
    <mergeCell ref="G75:J75"/>
    <mergeCell ref="B56:E56"/>
    <mergeCell ref="F56:F75"/>
    <mergeCell ref="B57:D58"/>
    <mergeCell ref="K36:K55"/>
    <mergeCell ref="J45:J50"/>
    <mergeCell ref="G51:J51"/>
    <mergeCell ref="G52:J54"/>
  </mergeCells>
  <conditionalFormatting sqref="B3">
    <cfRule type="notContainsBlanks" dxfId="375" priority="1">
      <formula>LEN(TRIM(B3))&gt;0</formula>
    </cfRule>
  </conditionalFormatting>
  <conditionalFormatting sqref="B17:D18 G17:I18 L17:N18 B37:D38 G37:I38 L37:N38 B57:D58 G57:I58 L57:N58">
    <cfRule type="beginsWith" dxfId="374" priority="34" stopIfTrue="1" operator="beginsWith" text="Ramo">
      <formula>LEFT((B17),LEN("Ramo"))=("Ramo")</formula>
    </cfRule>
  </conditionalFormatting>
  <conditionalFormatting sqref="C19 C59:M59">
    <cfRule type="containsText" dxfId="373" priority="10" operator="containsText" text="&gt;">
      <formula>NOT(ISERROR(SEARCH(("&gt;"),(C19))))</formula>
    </cfRule>
    <cfRule type="containsText" dxfId="372" priority="12" operator="containsText" text="OK">
      <formula>NOT(ISERROR(SEARCH(("OK"),(C19))))</formula>
    </cfRule>
    <cfRule type="containsText" dxfId="371" priority="11" operator="containsText" text="&lt;">
      <formula>NOT(ISERROR(SEARCH(("&lt;"),(C19))))</formula>
    </cfRule>
  </conditionalFormatting>
  <conditionalFormatting sqref="C39 H39:M39">
    <cfRule type="containsText" dxfId="370" priority="19" operator="containsText" text="&gt;">
      <formula>NOT(ISERROR(SEARCH(("&gt;"),(C39))))</formula>
    </cfRule>
    <cfRule type="containsText" dxfId="369" priority="20" operator="containsText" text="&lt;">
      <formula>NOT(ISERROR(SEARCH(("&lt;"),(C39))))</formula>
    </cfRule>
    <cfRule type="containsText" dxfId="368" priority="21" operator="containsText" text="OK">
      <formula>NOT(ISERROR(SEARCH(("OK"),(C39))))</formula>
    </cfRule>
  </conditionalFormatting>
  <conditionalFormatting sqref="C39 M39">
    <cfRule type="containsText" dxfId="367" priority="24" operator="containsText" text="OK">
      <formula>NOT(ISERROR(SEARCH(("OK"),(C39))))</formula>
    </cfRule>
    <cfRule type="containsText" dxfId="366" priority="22" operator="containsText" text="&gt;">
      <formula>NOT(ISERROR(SEARCH(("&gt;"),(C39))))</formula>
    </cfRule>
    <cfRule type="containsText" dxfId="365" priority="23" operator="containsText" text="&lt;">
      <formula>NOT(ISERROR(SEARCH(("&lt;"),(C39))))</formula>
    </cfRule>
  </conditionalFormatting>
  <conditionalFormatting sqref="E23 J23 O23 E43 J43 O43 E63 J63 O63">
    <cfRule type="cellIs" dxfId="364" priority="2" operator="between">
      <formula>0</formula>
      <formula>10</formula>
    </cfRule>
    <cfRule type="cellIs" dxfId="363" priority="3" operator="between">
      <formula>10</formula>
      <formula>20</formula>
    </cfRule>
    <cfRule type="cellIs" dxfId="362" priority="4" operator="between">
      <formula>20</formula>
      <formula>30</formula>
    </cfRule>
    <cfRule type="cellIs" dxfId="361" priority="5" operator="between">
      <formula>30</formula>
      <formula>40</formula>
    </cfRule>
  </conditionalFormatting>
  <conditionalFormatting sqref="G3:H3 B17:D18 E18">
    <cfRule type="notContainsBlanks" dxfId="360" priority="36">
      <formula>LEN(TRIM(G3))&gt;0</formula>
    </cfRule>
  </conditionalFormatting>
  <conditionalFormatting sqref="G3:H11">
    <cfRule type="beginsWith" dxfId="359" priority="35" operator="beginsWith" text="Ramo">
      <formula>LEFT((G3),LEN("Ramo"))=("Ramo")</formula>
    </cfRule>
  </conditionalFormatting>
  <conditionalFormatting sqref="G4:H4 G17:I18 J18">
    <cfRule type="notContainsBlanks" dxfId="358" priority="37">
      <formula>LEN(TRIM(G4))&gt;0</formula>
    </cfRule>
  </conditionalFormatting>
  <conditionalFormatting sqref="G5:H5 L17:N18 O18">
    <cfRule type="notContainsBlanks" dxfId="357" priority="38">
      <formula>LEN(TRIM(G5))&gt;0</formula>
    </cfRule>
  </conditionalFormatting>
  <conditionalFormatting sqref="G6:H6 B37:D38 E38">
    <cfRule type="notContainsBlanks" dxfId="356" priority="39">
      <formula>LEN(TRIM(G6))&gt;0</formula>
    </cfRule>
  </conditionalFormatting>
  <conditionalFormatting sqref="G7:H7 G37:I38 J38">
    <cfRule type="notContainsBlanks" dxfId="355" priority="40">
      <formula>LEN(TRIM(G7))&gt;0</formula>
    </cfRule>
  </conditionalFormatting>
  <conditionalFormatting sqref="G8:H8 L37:N38 O38">
    <cfRule type="notContainsBlanks" dxfId="354" priority="41">
      <formula>LEN(TRIM(G8))&gt;0</formula>
    </cfRule>
  </conditionalFormatting>
  <conditionalFormatting sqref="G9:H9 B57:D58 E58">
    <cfRule type="notContainsBlanks" dxfId="353" priority="42">
      <formula>LEN(TRIM(G9))&gt;0</formula>
    </cfRule>
  </conditionalFormatting>
  <conditionalFormatting sqref="G10:H10 G57:I58 J58">
    <cfRule type="notContainsBlanks" dxfId="352" priority="43">
      <formula>LEN(TRIM(G10))&gt;0</formula>
    </cfRule>
  </conditionalFormatting>
  <conditionalFormatting sqref="G11:H11 L57:N58 O58">
    <cfRule type="notContainsBlanks" dxfId="351" priority="44">
      <formula>LEN(TRIM(G11))&gt;0</formula>
    </cfRule>
  </conditionalFormatting>
  <conditionalFormatting sqref="H19">
    <cfRule type="containsText" dxfId="350" priority="13" operator="containsText" text="&gt;">
      <formula>NOT(ISERROR(SEARCH(("&gt;"),(H19))))</formula>
    </cfRule>
    <cfRule type="containsText" dxfId="349" priority="14" operator="containsText" text="&lt;">
      <formula>NOT(ISERROR(SEARCH(("&lt;"),(H19))))</formula>
    </cfRule>
    <cfRule type="containsText" dxfId="348" priority="15" operator="containsText" text="OK">
      <formula>NOT(ISERROR(SEARCH(("OK"),(H19))))</formula>
    </cfRule>
  </conditionalFormatting>
  <conditionalFormatting sqref="H59 M59">
    <cfRule type="containsText" dxfId="347" priority="31" operator="containsText" text="&gt;">
      <formula>NOT(ISERROR(SEARCH(("&gt;"),(H59))))</formula>
    </cfRule>
    <cfRule type="containsText" dxfId="346" priority="32" operator="containsText" text="&lt;">
      <formula>NOT(ISERROR(SEARCH(("&lt;"),(H59))))</formula>
    </cfRule>
    <cfRule type="containsText" dxfId="345" priority="33" operator="containsText" text="OK">
      <formula>NOT(ISERROR(SEARCH(("OK"),(H59))))</formula>
    </cfRule>
  </conditionalFormatting>
  <conditionalFormatting sqref="I3:J3">
    <cfRule type="notContainsBlanks" dxfId="344" priority="45">
      <formula>LEN(TRIM(I3))&gt;0</formula>
    </cfRule>
  </conditionalFormatting>
  <conditionalFormatting sqref="I4:J4">
    <cfRule type="notContainsBlanks" dxfId="343" priority="46">
      <formula>LEN(TRIM(I4))&gt;0</formula>
    </cfRule>
  </conditionalFormatting>
  <conditionalFormatting sqref="I5:J5">
    <cfRule type="notContainsBlanks" dxfId="342" priority="47">
      <formula>LEN(TRIM(I5))&gt;0</formula>
    </cfRule>
  </conditionalFormatting>
  <conditionalFormatting sqref="I6:J6">
    <cfRule type="notContainsBlanks" dxfId="341" priority="48">
      <formula>LEN(TRIM(I6))&gt;0</formula>
    </cfRule>
  </conditionalFormatting>
  <conditionalFormatting sqref="I7:J7">
    <cfRule type="notContainsBlanks" dxfId="340" priority="49">
      <formula>LEN(TRIM(I7))&gt;0</formula>
    </cfRule>
  </conditionalFormatting>
  <conditionalFormatting sqref="I8:J8">
    <cfRule type="notContainsBlanks" dxfId="339" priority="50">
      <formula>LEN(TRIM(I8))&gt;0</formula>
    </cfRule>
  </conditionalFormatting>
  <conditionalFormatting sqref="I9:J9">
    <cfRule type="notContainsBlanks" dxfId="338" priority="51">
      <formula>LEN(TRIM(I9))&gt;0</formula>
    </cfRule>
  </conditionalFormatting>
  <conditionalFormatting sqref="I10:J10">
    <cfRule type="notContainsBlanks" dxfId="337" priority="52">
      <formula>LEN(TRIM(I10))&gt;0</formula>
    </cfRule>
  </conditionalFormatting>
  <conditionalFormatting sqref="I11:J11">
    <cfRule type="notContainsBlanks" dxfId="336" priority="53">
      <formula>LEN(TRIM(I11))&gt;0</formula>
    </cfRule>
  </conditionalFormatting>
  <conditionalFormatting sqref="J23 O23 E23:E24 E43 J43 O43 E63 J63 O63">
    <cfRule type="cellIs" dxfId="335" priority="7" operator="between">
      <formula>50</formula>
      <formula>60</formula>
    </cfRule>
    <cfRule type="cellIs" dxfId="334" priority="8" operator="greaterThanOrEqual">
      <formula>60</formula>
    </cfRule>
    <cfRule type="cellIs" dxfId="333" priority="9" operator="equal">
      <formula>"Curso completado"</formula>
    </cfRule>
    <cfRule type="cellIs" dxfId="332" priority="6" operator="between">
      <formula>40</formula>
      <formula>50</formula>
    </cfRule>
  </conditionalFormatting>
  <conditionalFormatting sqref="M19">
    <cfRule type="containsText" dxfId="331" priority="16" operator="containsText" text="&gt;">
      <formula>NOT(ISERROR(SEARCH(("&gt;"),(M19))))</formula>
    </cfRule>
    <cfRule type="containsText" dxfId="330" priority="17" operator="containsText" text="&lt;">
      <formula>NOT(ISERROR(SEARCH(("&lt;"),(M19))))</formula>
    </cfRule>
    <cfRule type="containsText" dxfId="329" priority="18" operator="containsText" text="OK">
      <formula>NOT(ISERROR(SEARCH(("OK"),(M19))))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showGridLines="0" workbookViewId="0">
      <selection activeCell="H25" sqref="H25"/>
    </sheetView>
  </sheetViews>
  <sheetFormatPr baseColWidth="10" defaultColWidth="11.23046875" defaultRowHeight="15" customHeight="1" x14ac:dyDescent="0.35"/>
  <cols>
    <col min="1" max="1" width="5.15234375" customWidth="1"/>
    <col min="2" max="2" width="15.921875" customWidth="1"/>
    <col min="3" max="4" width="5.15234375" customWidth="1"/>
    <col min="5" max="5" width="8.3828125" customWidth="1"/>
    <col min="6" max="6" width="5.15234375" customWidth="1"/>
    <col min="7" max="7" width="15.921875" customWidth="1"/>
    <col min="8" max="9" width="5.15234375" customWidth="1"/>
    <col min="10" max="10" width="8.3828125" customWidth="1"/>
    <col min="11" max="11" width="5.15234375" customWidth="1"/>
    <col min="12" max="12" width="15.921875" customWidth="1"/>
    <col min="13" max="14" width="5.15234375" customWidth="1"/>
    <col min="15" max="15" width="8.3828125" customWidth="1"/>
    <col min="16" max="16" width="5.15234375" customWidth="1"/>
    <col min="17" max="26" width="12.69140625" customWidth="1"/>
  </cols>
  <sheetData>
    <row r="1" spans="1:16" ht="15.75" customHeight="1" x14ac:dyDescent="0.35">
      <c r="A1" s="90"/>
      <c r="B1" s="113"/>
      <c r="C1" s="114"/>
      <c r="D1" s="114"/>
      <c r="E1" s="114"/>
      <c r="F1" s="91"/>
      <c r="G1" s="113"/>
      <c r="H1" s="114"/>
      <c r="I1" s="114"/>
      <c r="J1" s="114"/>
      <c r="K1" s="92"/>
      <c r="L1" s="113"/>
      <c r="M1" s="114"/>
      <c r="N1" s="114"/>
      <c r="O1" s="114"/>
      <c r="P1" s="93"/>
    </row>
    <row r="2" spans="1:16" ht="15.75" customHeight="1" x14ac:dyDescent="0.35">
      <c r="A2" s="45"/>
      <c r="B2" s="115" t="str">
        <f>IS!B2</f>
        <v>María Candelaria Fresno</v>
      </c>
      <c r="C2" s="67"/>
      <c r="D2" s="67"/>
      <c r="E2" s="68"/>
      <c r="F2" s="50"/>
      <c r="G2" s="116" t="s">
        <v>1</v>
      </c>
      <c r="H2" s="68"/>
      <c r="I2" s="2" t="s">
        <v>2</v>
      </c>
      <c r="J2" s="2" t="s">
        <v>3</v>
      </c>
      <c r="K2" s="50"/>
      <c r="L2" s="116" t="s">
        <v>4</v>
      </c>
      <c r="M2" s="68"/>
      <c r="N2" s="2" t="s">
        <v>2</v>
      </c>
      <c r="O2" s="2" t="s">
        <v>3</v>
      </c>
      <c r="P2" s="79"/>
    </row>
    <row r="3" spans="1:16" ht="15.75" customHeight="1" x14ac:dyDescent="0.35">
      <c r="A3" s="45"/>
      <c r="B3" s="102" t="s">
        <v>152</v>
      </c>
      <c r="C3" s="103"/>
      <c r="D3" s="103"/>
      <c r="E3" s="104"/>
      <c r="F3" s="50"/>
      <c r="G3" s="109" t="str">
        <f>B17</f>
        <v>Narración Escrita No Ficción</v>
      </c>
      <c r="H3" s="68"/>
      <c r="I3" s="3">
        <f>E20</f>
        <v>24</v>
      </c>
      <c r="J3" s="4">
        <f>IF(I3="","",E18)</f>
        <v>10</v>
      </c>
      <c r="K3" s="50"/>
      <c r="L3" s="105" t="s">
        <v>6</v>
      </c>
      <c r="M3" s="68"/>
      <c r="N3" s="5">
        <f>IS!E5</f>
        <v>53.8</v>
      </c>
      <c r="O3" s="6">
        <f>IF(IS!N3="","",IS!E6)</f>
        <v>50</v>
      </c>
      <c r="P3" s="79"/>
    </row>
    <row r="4" spans="1:16" ht="15.75" customHeight="1" x14ac:dyDescent="0.35">
      <c r="A4" s="45"/>
      <c r="B4" s="47"/>
      <c r="C4" s="48"/>
      <c r="D4" s="48"/>
      <c r="E4" s="48"/>
      <c r="F4" s="50"/>
      <c r="G4" s="109" t="str">
        <f>G17</f>
        <v>Audiencias</v>
      </c>
      <c r="H4" s="68"/>
      <c r="I4" s="3">
        <f>J20</f>
        <v>60</v>
      </c>
      <c r="J4" s="4">
        <f>IF(I4="","",J18)</f>
        <v>10</v>
      </c>
      <c r="K4" s="50"/>
      <c r="L4" s="105" t="s">
        <v>7</v>
      </c>
      <c r="M4" s="68"/>
      <c r="N4" s="7">
        <f>IIS!E5</f>
        <v>56.2</v>
      </c>
      <c r="O4" s="6">
        <f>IF(IIS!N3="","",IIS!E6)</f>
        <v>50</v>
      </c>
      <c r="P4" s="79"/>
    </row>
    <row r="5" spans="1:16" ht="15.75" customHeight="1" x14ac:dyDescent="0.35">
      <c r="A5" s="45"/>
      <c r="B5" s="110" t="s">
        <v>8</v>
      </c>
      <c r="C5" s="97"/>
      <c r="D5" s="97"/>
      <c r="E5" s="8">
        <f>IFERROR((SUMPRODUCT(I3:I11,J3:J11))/SUM(J3:J11),"")</f>
        <v>51.8</v>
      </c>
      <c r="F5" s="50"/>
      <c r="G5" s="109" t="str">
        <f>L17</f>
        <v>Teoría Democrática</v>
      </c>
      <c r="H5" s="68"/>
      <c r="I5" s="3">
        <f>O20</f>
        <v>59</v>
      </c>
      <c r="J5" s="4">
        <f>IF(I5="","",O18)</f>
        <v>10</v>
      </c>
      <c r="K5" s="50"/>
      <c r="L5" s="105" t="s">
        <v>9</v>
      </c>
      <c r="M5" s="68"/>
      <c r="N5" s="7">
        <f>IIIS!E5</f>
        <v>52.25</v>
      </c>
      <c r="O5" s="6">
        <f>IF(IIIS!N3="","",IIIS!E6)</f>
        <v>40</v>
      </c>
      <c r="P5" s="79"/>
    </row>
    <row r="6" spans="1:16" ht="15.75" customHeight="1" x14ac:dyDescent="0.35">
      <c r="A6" s="45"/>
      <c r="B6" s="110" t="s">
        <v>10</v>
      </c>
      <c r="C6" s="97"/>
      <c r="D6" s="97"/>
      <c r="E6" s="9">
        <f>IFERROR((SUM(J3:J11)),"")</f>
        <v>50</v>
      </c>
      <c r="F6" s="50"/>
      <c r="G6" s="109" t="str">
        <f>B37</f>
        <v>Narración Interactiva</v>
      </c>
      <c r="H6" s="68"/>
      <c r="I6" s="3">
        <f>E40</f>
        <v>69</v>
      </c>
      <c r="J6" s="4">
        <f>IF(I6="","",E38)</f>
        <v>10</v>
      </c>
      <c r="K6" s="50"/>
      <c r="L6" s="105" t="s">
        <v>11</v>
      </c>
      <c r="M6" s="68"/>
      <c r="N6" s="7">
        <f>IVS!E5</f>
        <v>51.8</v>
      </c>
      <c r="O6" s="6">
        <f>IF(IVS!N3="","",IVS!E6)</f>
        <v>50</v>
      </c>
      <c r="P6" s="79"/>
    </row>
    <row r="7" spans="1:16" ht="15.75" customHeight="1" x14ac:dyDescent="0.35">
      <c r="A7" s="45"/>
      <c r="B7" s="47"/>
      <c r="C7" s="48"/>
      <c r="D7" s="48"/>
      <c r="E7" s="48"/>
      <c r="F7" s="50"/>
      <c r="G7" s="109" t="str">
        <f>G37</f>
        <v>Laboratoria Escucha</v>
      </c>
      <c r="H7" s="68"/>
      <c r="I7" s="3">
        <f>J40</f>
        <v>47</v>
      </c>
      <c r="J7" s="4">
        <f>IF(I7="","",J38)</f>
        <v>10</v>
      </c>
      <c r="K7" s="50"/>
      <c r="L7" s="105" t="s">
        <v>12</v>
      </c>
      <c r="M7" s="68"/>
      <c r="N7" s="7" t="str">
        <f>VS!E5</f>
        <v/>
      </c>
      <c r="O7" s="6">
        <f>IF(VS!N3="","",VS!E6)</f>
        <v>0</v>
      </c>
      <c r="P7" s="79"/>
    </row>
    <row r="8" spans="1:16" ht="15.75" customHeight="1" x14ac:dyDescent="0.35">
      <c r="A8" s="45"/>
      <c r="B8" s="96" t="s">
        <v>13</v>
      </c>
      <c r="C8" s="97"/>
      <c r="D8" s="97"/>
      <c r="E8" s="10">
        <f>IFERROR((SUMPRODUCT(N3:N12,O3:O12))/SUM(O3:O12),"")</f>
        <v>53.578947368421055</v>
      </c>
      <c r="F8" s="50"/>
      <c r="G8" s="109" t="str">
        <f>L37</f>
        <v>Test de Actualidad</v>
      </c>
      <c r="H8" s="68"/>
      <c r="I8" s="3" t="str">
        <f>O40</f>
        <v/>
      </c>
      <c r="J8" s="4" t="str">
        <f>IF(I8="","",O38)</f>
        <v/>
      </c>
      <c r="K8" s="50"/>
      <c r="L8" s="105" t="s">
        <v>14</v>
      </c>
      <c r="M8" s="68"/>
      <c r="N8" s="7" t="str">
        <f>VIS!E5</f>
        <v/>
      </c>
      <c r="O8" s="6">
        <f>IF(VIS!N3="","",VIS!E6)</f>
        <v>0</v>
      </c>
      <c r="P8" s="79"/>
    </row>
    <row r="9" spans="1:16" ht="15.75" customHeight="1" x14ac:dyDescent="0.35">
      <c r="A9" s="45"/>
      <c r="B9" s="11" t="s">
        <v>15</v>
      </c>
      <c r="C9" s="12"/>
      <c r="D9" s="12"/>
      <c r="E9" s="13">
        <f>IFERROR(SUM(O3:O12),"")</f>
        <v>190</v>
      </c>
      <c r="F9" s="50"/>
      <c r="G9" s="106" t="str">
        <f>B57</f>
        <v>Ramo 7</v>
      </c>
      <c r="H9" s="107"/>
      <c r="I9" s="14" t="str">
        <f>E60</f>
        <v/>
      </c>
      <c r="J9" s="15" t="str">
        <f>IF(I9="","",E58)</f>
        <v/>
      </c>
      <c r="K9" s="50"/>
      <c r="L9" s="108" t="s">
        <v>16</v>
      </c>
      <c r="M9" s="107"/>
      <c r="N9" s="16" t="str">
        <f>VIIS!E5</f>
        <v/>
      </c>
      <c r="O9" s="17">
        <f>IF(VIIS!N3="","",VIIS!E6)</f>
        <v>0</v>
      </c>
      <c r="P9" s="79"/>
    </row>
    <row r="10" spans="1:16" ht="15.75" customHeight="1" x14ac:dyDescent="0.35">
      <c r="A10" s="45"/>
      <c r="B10" s="47"/>
      <c r="C10" s="48"/>
      <c r="D10" s="48"/>
      <c r="E10" s="48"/>
      <c r="F10" s="50"/>
      <c r="G10" s="109" t="str">
        <f>G57</f>
        <v>Ramo 8</v>
      </c>
      <c r="H10" s="68"/>
      <c r="I10" s="3" t="str">
        <f>J60</f>
        <v/>
      </c>
      <c r="J10" s="4" t="str">
        <f>IF(I10="","",J58)</f>
        <v/>
      </c>
      <c r="K10" s="50"/>
      <c r="L10" s="105" t="s">
        <v>17</v>
      </c>
      <c r="M10" s="68"/>
      <c r="N10" s="7" t="str">
        <f>VIIIS!E5</f>
        <v/>
      </c>
      <c r="O10" s="6">
        <f>IF(VIIIS!N3="","",VIIIS!E6)</f>
        <v>0</v>
      </c>
      <c r="P10" s="79"/>
    </row>
    <row r="11" spans="1:16" ht="15.75" customHeight="1" x14ac:dyDescent="0.35">
      <c r="A11" s="45"/>
      <c r="B11" s="96" t="s">
        <v>18</v>
      </c>
      <c r="C11" s="97"/>
      <c r="D11" s="97"/>
      <c r="E11" s="10"/>
      <c r="F11" s="50"/>
      <c r="G11" s="109" t="str">
        <f>L57</f>
        <v>Ramo 9</v>
      </c>
      <c r="H11" s="68"/>
      <c r="I11" s="18" t="str">
        <f>O60</f>
        <v/>
      </c>
      <c r="J11" s="4" t="str">
        <f>IF(I11="","",O58)</f>
        <v/>
      </c>
      <c r="K11" s="50"/>
      <c r="L11" s="105" t="s">
        <v>19</v>
      </c>
      <c r="M11" s="68"/>
      <c r="N11" s="19" t="str">
        <f>IXS!E5</f>
        <v/>
      </c>
      <c r="O11" s="6">
        <f>IF(IXS!N3="","",IXS!E6)</f>
        <v>0</v>
      </c>
      <c r="P11" s="79"/>
    </row>
    <row r="12" spans="1:16" ht="15.75" customHeight="1" x14ac:dyDescent="0.35">
      <c r="A12" s="45"/>
      <c r="B12" s="96" t="s">
        <v>20</v>
      </c>
      <c r="C12" s="97"/>
      <c r="D12" s="97"/>
      <c r="E12" s="13"/>
      <c r="F12" s="50"/>
      <c r="G12" s="99" t="s">
        <v>34</v>
      </c>
      <c r="H12" s="70"/>
      <c r="I12" s="70"/>
      <c r="J12" s="70"/>
      <c r="K12" s="50"/>
      <c r="L12" s="105" t="s">
        <v>22</v>
      </c>
      <c r="M12" s="68"/>
      <c r="N12" s="19" t="str">
        <f>XS!E5</f>
        <v/>
      </c>
      <c r="O12" s="6">
        <f>IF(XS!N3="","",XS!E6)</f>
        <v>0</v>
      </c>
      <c r="P12" s="79"/>
    </row>
    <row r="13" spans="1:16" ht="15.75" customHeight="1" x14ac:dyDescent="0.35">
      <c r="A13" s="45"/>
      <c r="B13" s="122"/>
      <c r="C13" s="123"/>
      <c r="D13" s="123"/>
      <c r="E13" s="123"/>
      <c r="F13" s="50"/>
      <c r="G13" s="95"/>
      <c r="H13" s="73"/>
      <c r="I13" s="73"/>
      <c r="J13" s="73"/>
      <c r="K13" s="50"/>
      <c r="L13" s="124"/>
      <c r="M13" s="53"/>
      <c r="N13" s="53"/>
      <c r="O13" s="53"/>
      <c r="P13" s="79"/>
    </row>
    <row r="14" spans="1:16" ht="15.75" customHeight="1" x14ac:dyDescent="0.35">
      <c r="A14" s="46"/>
      <c r="B14" s="100"/>
      <c r="C14" s="101"/>
      <c r="D14" s="101"/>
      <c r="E14" s="101"/>
      <c r="F14" s="51"/>
      <c r="G14" s="100"/>
      <c r="H14" s="101"/>
      <c r="I14" s="101"/>
      <c r="J14" s="101"/>
      <c r="K14" s="51"/>
      <c r="L14" s="100"/>
      <c r="M14" s="101"/>
      <c r="N14" s="101"/>
      <c r="O14" s="101"/>
      <c r="P14" s="80"/>
    </row>
    <row r="15" spans="1:16" ht="15.75" customHeight="1" x14ac:dyDescent="0.35">
      <c r="A15" s="125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5.75" customHeight="1" x14ac:dyDescent="0.35">
      <c r="A16" s="44"/>
      <c r="B16" s="120"/>
      <c r="C16" s="103"/>
      <c r="D16" s="103"/>
      <c r="E16" s="103"/>
      <c r="F16" s="121"/>
      <c r="G16" s="120"/>
      <c r="H16" s="103"/>
      <c r="I16" s="103"/>
      <c r="J16" s="103"/>
      <c r="K16" s="121"/>
      <c r="L16" s="120"/>
      <c r="M16" s="103"/>
      <c r="N16" s="103"/>
      <c r="O16" s="103"/>
      <c r="P16" s="126"/>
    </row>
    <row r="17" spans="1:16" ht="15.75" customHeight="1" x14ac:dyDescent="0.35">
      <c r="A17" s="45"/>
      <c r="B17" s="52" t="s">
        <v>135</v>
      </c>
      <c r="C17" s="53"/>
      <c r="D17" s="54"/>
      <c r="E17" s="21" t="s">
        <v>23</v>
      </c>
      <c r="F17" s="50"/>
      <c r="G17" s="52" t="s">
        <v>136</v>
      </c>
      <c r="H17" s="53"/>
      <c r="I17" s="54"/>
      <c r="J17" s="21" t="s">
        <v>23</v>
      </c>
      <c r="K17" s="50"/>
      <c r="L17" s="52" t="s">
        <v>137</v>
      </c>
      <c r="M17" s="53"/>
      <c r="N17" s="54"/>
      <c r="O17" s="21" t="s">
        <v>23</v>
      </c>
      <c r="P17" s="79"/>
    </row>
    <row r="18" spans="1:16" ht="15.75" customHeight="1" x14ac:dyDescent="0.35">
      <c r="A18" s="45"/>
      <c r="B18" s="55"/>
      <c r="C18" s="56"/>
      <c r="D18" s="57"/>
      <c r="E18" s="22">
        <v>10</v>
      </c>
      <c r="F18" s="50"/>
      <c r="G18" s="55"/>
      <c r="H18" s="56"/>
      <c r="I18" s="57"/>
      <c r="J18" s="22">
        <v>10</v>
      </c>
      <c r="K18" s="50"/>
      <c r="L18" s="55"/>
      <c r="M18" s="56"/>
      <c r="N18" s="57"/>
      <c r="O18" s="22">
        <v>10</v>
      </c>
      <c r="P18" s="79"/>
    </row>
    <row r="19" spans="1:16" ht="15.75" customHeight="1" x14ac:dyDescent="0.35">
      <c r="A19" s="45"/>
      <c r="B19" s="23"/>
      <c r="C19" s="24" t="str">
        <f>IF(SUM(C21:C30)&gt;1,"suma&gt;100%",IF(SUM(C21:C30)&lt;1,"suma&lt;100%","OK %"))</f>
        <v>OK %</v>
      </c>
      <c r="D19" s="23"/>
      <c r="E19" s="21" t="s">
        <v>24</v>
      </c>
      <c r="F19" s="50"/>
      <c r="G19" s="23"/>
      <c r="H19" s="24" t="str">
        <f>IF(SUM(H21:H30)&gt;1,"suma&gt;100%",IF(SUM(H21:H30)&lt;1,"suma&lt;100%","OK %"))</f>
        <v>OK %</v>
      </c>
      <c r="I19" s="23"/>
      <c r="J19" s="21" t="s">
        <v>24</v>
      </c>
      <c r="K19" s="50"/>
      <c r="L19" s="23"/>
      <c r="M19" s="24" t="str">
        <f>IF(SUM(M21:M30)&gt;1,"suma&gt;100%",IF(SUM(M21:M30)&lt;1,"suma&lt;100%","OK %"))</f>
        <v>OK %</v>
      </c>
      <c r="N19" s="23"/>
      <c r="O19" s="21" t="s">
        <v>24</v>
      </c>
      <c r="P19" s="79"/>
    </row>
    <row r="20" spans="1:16" ht="15.75" customHeight="1" x14ac:dyDescent="0.35">
      <c r="A20" s="45"/>
      <c r="B20" s="25" t="s">
        <v>25</v>
      </c>
      <c r="C20" s="25" t="s">
        <v>26</v>
      </c>
      <c r="D20" s="25" t="s">
        <v>27</v>
      </c>
      <c r="E20" s="58">
        <f>IFERROR(ROUND(SUMPRODUCT(C21:C30,D21:D30)/(SUMIF(D21:D30,"&gt;0",C21:C30)),0),"")</f>
        <v>24</v>
      </c>
      <c r="F20" s="50"/>
      <c r="G20" s="25" t="s">
        <v>25</v>
      </c>
      <c r="H20" s="25" t="s">
        <v>26</v>
      </c>
      <c r="I20" s="25" t="s">
        <v>27</v>
      </c>
      <c r="J20" s="58">
        <f>IFERROR(ROUND(SUMPRODUCT(H21:H30,I21:I30)/(SUMIF(I21:I30,"&gt;0",H21:H30)),0),"")</f>
        <v>60</v>
      </c>
      <c r="K20" s="50"/>
      <c r="L20" s="25" t="s">
        <v>25</v>
      </c>
      <c r="M20" s="25" t="s">
        <v>26</v>
      </c>
      <c r="N20" s="25" t="s">
        <v>27</v>
      </c>
      <c r="O20" s="58">
        <f>IFERROR(ROUND(SUMPRODUCT(M21:M30,N21:N30)/(SUMIF(N21:N30,"&gt;0",M21:M30)),0),"")</f>
        <v>59</v>
      </c>
      <c r="P20" s="79"/>
    </row>
    <row r="21" spans="1:16" ht="15.75" customHeight="1" x14ac:dyDescent="0.35">
      <c r="A21" s="45"/>
      <c r="B21" s="22" t="s">
        <v>144</v>
      </c>
      <c r="C21" s="26">
        <v>0.1</v>
      </c>
      <c r="D21" s="27">
        <v>50</v>
      </c>
      <c r="E21" s="59"/>
      <c r="F21" s="50"/>
      <c r="G21" s="22" t="s">
        <v>140</v>
      </c>
      <c r="H21" s="26">
        <v>0.05</v>
      </c>
      <c r="I21" s="27">
        <v>50</v>
      </c>
      <c r="J21" s="59"/>
      <c r="K21" s="50"/>
      <c r="L21" s="22" t="s">
        <v>53</v>
      </c>
      <c r="M21" s="26">
        <v>0.1</v>
      </c>
      <c r="N21" s="27">
        <v>30</v>
      </c>
      <c r="O21" s="59"/>
      <c r="P21" s="79"/>
    </row>
    <row r="22" spans="1:16" ht="15.75" customHeight="1" x14ac:dyDescent="0.35">
      <c r="A22" s="45"/>
      <c r="B22" s="22" t="s">
        <v>145</v>
      </c>
      <c r="C22" s="26">
        <v>0.1</v>
      </c>
      <c r="D22" s="27">
        <v>10</v>
      </c>
      <c r="E22" s="21" t="s">
        <v>28</v>
      </c>
      <c r="F22" s="50"/>
      <c r="G22" s="22" t="s">
        <v>53</v>
      </c>
      <c r="H22" s="26">
        <v>0.2</v>
      </c>
      <c r="I22" s="27">
        <v>70</v>
      </c>
      <c r="J22" s="21" t="s">
        <v>28</v>
      </c>
      <c r="K22" s="50"/>
      <c r="L22" s="22" t="s">
        <v>54</v>
      </c>
      <c r="M22" s="26">
        <v>0.1</v>
      </c>
      <c r="N22" s="27">
        <v>50</v>
      </c>
      <c r="O22" s="21" t="s">
        <v>28</v>
      </c>
      <c r="P22" s="79"/>
    </row>
    <row r="23" spans="1:16" ht="15.75" customHeight="1" x14ac:dyDescent="0.35">
      <c r="A23" s="45"/>
      <c r="B23" s="22" t="s">
        <v>146</v>
      </c>
      <c r="C23" s="26">
        <v>0.1</v>
      </c>
      <c r="D23" s="27">
        <v>10</v>
      </c>
      <c r="E23" s="60" t="str">
        <f>IFERROR(IF(E20="","",IF(((39.5-SUMPRODUCT(C21:C30,D21:D30))/(1-(SUMIF(D21:D30,"&gt;0",C21:C30))))&lt;10,10,(39.5-SUMPRODUCT(C21:C30,D21:D30))/(1-(SUMIF(D21:D30,"&gt;0",C21:C30))))),"Curso completado")</f>
        <v>Curso completado</v>
      </c>
      <c r="F23" s="50"/>
      <c r="G23" s="22" t="s">
        <v>141</v>
      </c>
      <c r="H23" s="26">
        <v>0.15</v>
      </c>
      <c r="I23" s="27">
        <v>62</v>
      </c>
      <c r="J23" s="60" t="str">
        <f>IFERROR(IF(J20="","",IF(((39.5-SUMPRODUCT(H21:H30,I21:I30))/(1-(SUMIF(I21:I30,"&gt;0",H21:H30))))&lt;10,10,(39.5-SUMPRODUCT(H21:H30,I21:I30))/(1-(SUMIF(I21:I30,"&gt;0",H21:H30))))),"Curso completado")</f>
        <v>Curso completado</v>
      </c>
      <c r="K23" s="50"/>
      <c r="L23" s="22" t="s">
        <v>150</v>
      </c>
      <c r="M23" s="26">
        <v>0.1</v>
      </c>
      <c r="N23" s="27">
        <v>45</v>
      </c>
      <c r="O23" s="60" t="str">
        <f>IFERROR(IF(O20="","",IF(((39.5-SUMPRODUCT(M21:M30,N21:N30))/(1-(SUMIF(N21:N30,"&gt;0",M21:M30))))&lt;10,10,(39.5-SUMPRODUCT(M21:M30,N21:N30))/(1-(SUMIF(N21:N30,"&gt;0",M21:M30))))),"Curso completado")</f>
        <v>Curso completado</v>
      </c>
      <c r="P23" s="79"/>
    </row>
    <row r="24" spans="1:16" ht="15.75" customHeight="1" x14ac:dyDescent="0.35">
      <c r="A24" s="45"/>
      <c r="B24" s="22" t="s">
        <v>147</v>
      </c>
      <c r="C24" s="26">
        <v>0.1</v>
      </c>
      <c r="D24" s="27">
        <v>10</v>
      </c>
      <c r="E24" s="59"/>
      <c r="F24" s="50"/>
      <c r="G24" s="22" t="s">
        <v>142</v>
      </c>
      <c r="H24" s="26">
        <v>0.1</v>
      </c>
      <c r="I24" s="27">
        <v>55</v>
      </c>
      <c r="J24" s="59"/>
      <c r="K24" s="50"/>
      <c r="L24" s="22" t="s">
        <v>141</v>
      </c>
      <c r="M24" s="26">
        <v>0.1</v>
      </c>
      <c r="N24" s="27">
        <v>55</v>
      </c>
      <c r="O24" s="59"/>
      <c r="P24" s="79"/>
    </row>
    <row r="25" spans="1:16" ht="15.75" customHeight="1" x14ac:dyDescent="0.35">
      <c r="A25" s="45"/>
      <c r="B25" s="22" t="s">
        <v>51</v>
      </c>
      <c r="C25" s="26">
        <v>0.1</v>
      </c>
      <c r="D25" s="27">
        <v>59</v>
      </c>
      <c r="E25" s="61" t="s">
        <v>29</v>
      </c>
      <c r="F25" s="50"/>
      <c r="G25" s="22" t="s">
        <v>143</v>
      </c>
      <c r="H25" s="26">
        <v>0.2</v>
      </c>
      <c r="I25" s="27">
        <v>62</v>
      </c>
      <c r="J25" s="61" t="s">
        <v>29</v>
      </c>
      <c r="K25" s="50"/>
      <c r="L25" s="22" t="s">
        <v>151</v>
      </c>
      <c r="M25" s="26">
        <v>0.2</v>
      </c>
      <c r="N25" s="27">
        <v>70</v>
      </c>
      <c r="O25" s="61" t="s">
        <v>29</v>
      </c>
      <c r="P25" s="79"/>
    </row>
    <row r="26" spans="1:16" ht="15.75" customHeight="1" x14ac:dyDescent="0.35">
      <c r="A26" s="45"/>
      <c r="B26" s="22" t="s">
        <v>148</v>
      </c>
      <c r="C26" s="26">
        <v>0.1</v>
      </c>
      <c r="D26" s="27">
        <v>59</v>
      </c>
      <c r="E26" s="62"/>
      <c r="F26" s="50"/>
      <c r="G26" s="22" t="s">
        <v>129</v>
      </c>
      <c r="H26" s="26">
        <v>0.3</v>
      </c>
      <c r="I26" s="27">
        <v>55</v>
      </c>
      <c r="J26" s="62"/>
      <c r="K26" s="50"/>
      <c r="L26" s="22" t="s">
        <v>129</v>
      </c>
      <c r="M26" s="26">
        <v>0.4</v>
      </c>
      <c r="N26" s="27">
        <v>68</v>
      </c>
      <c r="O26" s="62"/>
      <c r="P26" s="79"/>
    </row>
    <row r="27" spans="1:16" ht="15.75" customHeight="1" x14ac:dyDescent="0.35">
      <c r="A27" s="45"/>
      <c r="B27" s="22" t="s">
        <v>149</v>
      </c>
      <c r="C27" s="26">
        <v>0.1</v>
      </c>
      <c r="D27" s="27">
        <v>10</v>
      </c>
      <c r="E27" s="62"/>
      <c r="F27" s="50"/>
      <c r="G27" s="22"/>
      <c r="H27" s="26"/>
      <c r="I27" s="27"/>
      <c r="J27" s="62"/>
      <c r="K27" s="50"/>
      <c r="L27" s="22"/>
      <c r="M27" s="26"/>
      <c r="N27" s="27"/>
      <c r="O27" s="62"/>
      <c r="P27" s="79"/>
    </row>
    <row r="28" spans="1:16" ht="15.75" customHeight="1" x14ac:dyDescent="0.35">
      <c r="A28" s="45"/>
      <c r="B28" s="22" t="s">
        <v>129</v>
      </c>
      <c r="C28" s="26">
        <v>0.3</v>
      </c>
      <c r="D28" s="27">
        <v>10</v>
      </c>
      <c r="E28" s="62"/>
      <c r="F28" s="50"/>
      <c r="G28" s="22"/>
      <c r="H28" s="26"/>
      <c r="I28" s="27"/>
      <c r="J28" s="62"/>
      <c r="K28" s="50"/>
      <c r="L28" s="22"/>
      <c r="M28" s="26"/>
      <c r="N28" s="27"/>
      <c r="O28" s="62"/>
      <c r="P28" s="79"/>
    </row>
    <row r="29" spans="1:16" ht="15.75" customHeight="1" x14ac:dyDescent="0.35">
      <c r="A29" s="45"/>
      <c r="B29" s="22"/>
      <c r="C29" s="26"/>
      <c r="D29" s="27"/>
      <c r="E29" s="62"/>
      <c r="F29" s="50"/>
      <c r="G29" s="22"/>
      <c r="H29" s="26"/>
      <c r="I29" s="27"/>
      <c r="J29" s="62"/>
      <c r="K29" s="50"/>
      <c r="L29" s="22"/>
      <c r="M29" s="26"/>
      <c r="N29" s="27"/>
      <c r="O29" s="62"/>
      <c r="P29" s="79"/>
    </row>
    <row r="30" spans="1:16" ht="15.75" customHeight="1" x14ac:dyDescent="0.35">
      <c r="A30" s="45"/>
      <c r="B30" s="22"/>
      <c r="C30" s="26"/>
      <c r="D30" s="27"/>
      <c r="E30" s="62"/>
      <c r="F30" s="50"/>
      <c r="G30" s="22"/>
      <c r="H30" s="26"/>
      <c r="I30" s="27"/>
      <c r="J30" s="62"/>
      <c r="K30" s="50"/>
      <c r="L30" s="22"/>
      <c r="M30" s="26"/>
      <c r="N30" s="27"/>
      <c r="O30" s="62"/>
      <c r="P30" s="79"/>
    </row>
    <row r="31" spans="1:16" ht="15.75" customHeight="1" x14ac:dyDescent="0.35">
      <c r="A31" s="45"/>
      <c r="B31" s="66" t="s">
        <v>30</v>
      </c>
      <c r="C31" s="67"/>
      <c r="D31" s="67"/>
      <c r="E31" s="68"/>
      <c r="F31" s="50"/>
      <c r="G31" s="66" t="s">
        <v>30</v>
      </c>
      <c r="H31" s="67"/>
      <c r="I31" s="67"/>
      <c r="J31" s="68"/>
      <c r="K31" s="50"/>
      <c r="L31" s="66" t="s">
        <v>30</v>
      </c>
      <c r="M31" s="67"/>
      <c r="N31" s="67"/>
      <c r="O31" s="68"/>
      <c r="P31" s="79"/>
    </row>
    <row r="32" spans="1:16" ht="15.75" customHeight="1" x14ac:dyDescent="0.35">
      <c r="A32" s="45"/>
      <c r="B32" s="69"/>
      <c r="C32" s="70"/>
      <c r="D32" s="70"/>
      <c r="E32" s="71"/>
      <c r="F32" s="50"/>
      <c r="G32" s="69"/>
      <c r="H32" s="70"/>
      <c r="I32" s="70"/>
      <c r="J32" s="71"/>
      <c r="K32" s="50"/>
      <c r="L32" s="69"/>
      <c r="M32" s="70"/>
      <c r="N32" s="70"/>
      <c r="O32" s="71"/>
      <c r="P32" s="79"/>
    </row>
    <row r="33" spans="1:16" ht="15.75" customHeight="1" x14ac:dyDescent="0.35">
      <c r="A33" s="45"/>
      <c r="B33" s="72"/>
      <c r="C33" s="73"/>
      <c r="D33" s="73"/>
      <c r="E33" s="65"/>
      <c r="F33" s="50"/>
      <c r="G33" s="72"/>
      <c r="H33" s="73"/>
      <c r="I33" s="73"/>
      <c r="J33" s="65"/>
      <c r="K33" s="50"/>
      <c r="L33" s="72"/>
      <c r="M33" s="73"/>
      <c r="N33" s="73"/>
      <c r="O33" s="65"/>
      <c r="P33" s="79"/>
    </row>
    <row r="34" spans="1:16" ht="15.75" customHeight="1" x14ac:dyDescent="0.35">
      <c r="A34" s="45"/>
      <c r="B34" s="55"/>
      <c r="C34" s="56"/>
      <c r="D34" s="56"/>
      <c r="E34" s="57"/>
      <c r="F34" s="50"/>
      <c r="G34" s="55"/>
      <c r="H34" s="56"/>
      <c r="I34" s="56"/>
      <c r="J34" s="57"/>
      <c r="K34" s="50"/>
      <c r="L34" s="55"/>
      <c r="M34" s="56"/>
      <c r="N34" s="56"/>
      <c r="O34" s="57"/>
      <c r="P34" s="79"/>
    </row>
    <row r="35" spans="1:16" ht="15.75" customHeight="1" x14ac:dyDescent="0.35">
      <c r="A35" s="76"/>
      <c r="B35" s="74"/>
      <c r="C35" s="75"/>
      <c r="D35" s="75"/>
      <c r="E35" s="75"/>
      <c r="F35" s="77"/>
      <c r="G35" s="74"/>
      <c r="H35" s="75"/>
      <c r="I35" s="75"/>
      <c r="J35" s="75"/>
      <c r="K35" s="77"/>
      <c r="L35" s="74"/>
      <c r="M35" s="75"/>
      <c r="N35" s="75"/>
      <c r="O35" s="75"/>
      <c r="P35" s="83"/>
    </row>
    <row r="36" spans="1:16" ht="15.75" customHeight="1" x14ac:dyDescent="0.35">
      <c r="A36" s="44"/>
      <c r="B36" s="47"/>
      <c r="C36" s="48"/>
      <c r="D36" s="48"/>
      <c r="E36" s="48"/>
      <c r="F36" s="49"/>
      <c r="G36" s="47"/>
      <c r="H36" s="48"/>
      <c r="I36" s="48"/>
      <c r="J36" s="48"/>
      <c r="K36" s="49"/>
      <c r="L36" s="47"/>
      <c r="M36" s="48"/>
      <c r="N36" s="48"/>
      <c r="O36" s="48"/>
      <c r="P36" s="78"/>
    </row>
    <row r="37" spans="1:16" ht="15.75" customHeight="1" x14ac:dyDescent="0.35">
      <c r="A37" s="45"/>
      <c r="B37" s="52" t="s">
        <v>138</v>
      </c>
      <c r="C37" s="53"/>
      <c r="D37" s="54"/>
      <c r="E37" s="21" t="s">
        <v>23</v>
      </c>
      <c r="F37" s="50"/>
      <c r="G37" s="52" t="s">
        <v>139</v>
      </c>
      <c r="H37" s="53"/>
      <c r="I37" s="54"/>
      <c r="J37" s="21" t="s">
        <v>23</v>
      </c>
      <c r="K37" s="50"/>
      <c r="L37" s="52" t="s">
        <v>109</v>
      </c>
      <c r="M37" s="53"/>
      <c r="N37" s="54"/>
      <c r="O37" s="21" t="s">
        <v>23</v>
      </c>
      <c r="P37" s="79"/>
    </row>
    <row r="38" spans="1:16" ht="15.75" customHeight="1" x14ac:dyDescent="0.35">
      <c r="A38" s="45"/>
      <c r="B38" s="55"/>
      <c r="C38" s="56"/>
      <c r="D38" s="57"/>
      <c r="E38" s="22">
        <v>10</v>
      </c>
      <c r="F38" s="50"/>
      <c r="G38" s="55"/>
      <c r="H38" s="56"/>
      <c r="I38" s="57"/>
      <c r="J38" s="22">
        <v>10</v>
      </c>
      <c r="K38" s="50"/>
      <c r="L38" s="55"/>
      <c r="M38" s="56"/>
      <c r="N38" s="57"/>
      <c r="O38" s="22">
        <v>0</v>
      </c>
      <c r="P38" s="79"/>
    </row>
    <row r="39" spans="1:16" ht="15.75" customHeight="1" x14ac:dyDescent="0.35">
      <c r="A39" s="45"/>
      <c r="B39" s="23"/>
      <c r="C39" s="24" t="str">
        <f>IF(SUM(C41:C50)&gt;1,"suma&gt;100%",IF(SUM(C41:C50)&lt;1,"suma&lt;100%","OK %"))</f>
        <v>OK %</v>
      </c>
      <c r="D39" s="23"/>
      <c r="E39" s="21" t="s">
        <v>24</v>
      </c>
      <c r="F39" s="50"/>
      <c r="G39" s="23"/>
      <c r="H39" s="24" t="str">
        <f>IF(SUM(H41:H50)&gt;1,"suma&gt;100%",IF(SUM(H41:H50)&lt;1,"suma&lt;100%","OK %"))</f>
        <v>OK %</v>
      </c>
      <c r="I39" s="23"/>
      <c r="J39" s="21" t="s">
        <v>24</v>
      </c>
      <c r="K39" s="50"/>
      <c r="L39" s="23"/>
      <c r="M39" s="24" t="str">
        <f>IF(SUM(M41:M50)&gt;1,"suma&gt;100%",IF(SUM(M41:M50)&lt;1,"suma&lt;100%","OK %"))</f>
        <v>OK %</v>
      </c>
      <c r="N39" s="23"/>
      <c r="O39" s="21" t="s">
        <v>24</v>
      </c>
      <c r="P39" s="79"/>
    </row>
    <row r="40" spans="1:16" ht="15.75" customHeight="1" x14ac:dyDescent="0.35">
      <c r="A40" s="45"/>
      <c r="B40" s="25" t="s">
        <v>25</v>
      </c>
      <c r="C40" s="25" t="s">
        <v>26</v>
      </c>
      <c r="D40" s="25" t="s">
        <v>27</v>
      </c>
      <c r="E40" s="58">
        <f>IFERROR(ROUND(SUMPRODUCT(C41:C50,D41:D50)/(SUMIF(D41:D50,"&gt;0",C41:C50)),0),"")</f>
        <v>69</v>
      </c>
      <c r="F40" s="50"/>
      <c r="G40" s="25" t="s">
        <v>25</v>
      </c>
      <c r="H40" s="25" t="s">
        <v>26</v>
      </c>
      <c r="I40" s="25" t="s">
        <v>27</v>
      </c>
      <c r="J40" s="58">
        <f>IFERROR(ROUND(SUMPRODUCT(H41:H50,I41:I50)/(SUMIF(I41:I50,"&gt;0",H41:H50)),0),"")</f>
        <v>47</v>
      </c>
      <c r="K40" s="50"/>
      <c r="L40" s="25" t="s">
        <v>25</v>
      </c>
      <c r="M40" s="25" t="s">
        <v>26</v>
      </c>
      <c r="N40" s="25" t="s">
        <v>27</v>
      </c>
      <c r="O40" s="58" t="str">
        <f>IFERROR(ROUND(SUMPRODUCT(M41:M50,N41:N50)/(SUMIF(N41:N50,"&gt;0",M41:M50)),0),"")</f>
        <v/>
      </c>
      <c r="P40" s="79"/>
    </row>
    <row r="41" spans="1:16" ht="15.75" customHeight="1" x14ac:dyDescent="0.35">
      <c r="A41" s="45"/>
      <c r="B41" s="22" t="s">
        <v>156</v>
      </c>
      <c r="C41" s="26">
        <v>0.2</v>
      </c>
      <c r="D41" s="27">
        <v>70</v>
      </c>
      <c r="E41" s="59"/>
      <c r="F41" s="50"/>
      <c r="G41" s="22" t="s">
        <v>153</v>
      </c>
      <c r="H41" s="26">
        <v>0.3</v>
      </c>
      <c r="I41" s="31">
        <v>45</v>
      </c>
      <c r="J41" s="59"/>
      <c r="K41" s="50"/>
      <c r="L41" s="22">
        <v>1</v>
      </c>
      <c r="M41" s="26">
        <v>0.111</v>
      </c>
      <c r="N41" s="27"/>
      <c r="O41" s="59"/>
      <c r="P41" s="79"/>
    </row>
    <row r="42" spans="1:16" ht="15.75" customHeight="1" x14ac:dyDescent="0.35">
      <c r="A42" s="45"/>
      <c r="B42" s="22" t="s">
        <v>157</v>
      </c>
      <c r="C42" s="26">
        <v>0.1</v>
      </c>
      <c r="D42" s="27">
        <v>70</v>
      </c>
      <c r="E42" s="21" t="s">
        <v>28</v>
      </c>
      <c r="F42" s="50"/>
      <c r="G42" s="22" t="s">
        <v>154</v>
      </c>
      <c r="H42" s="26">
        <v>0.3</v>
      </c>
      <c r="I42" s="27">
        <v>50</v>
      </c>
      <c r="J42" s="21" t="s">
        <v>28</v>
      </c>
      <c r="K42" s="50"/>
      <c r="L42" s="22">
        <v>2</v>
      </c>
      <c r="M42" s="26">
        <v>0.111</v>
      </c>
      <c r="N42" s="27"/>
      <c r="O42" s="21" t="s">
        <v>28</v>
      </c>
      <c r="P42" s="79"/>
    </row>
    <row r="43" spans="1:16" ht="15.75" customHeight="1" x14ac:dyDescent="0.35">
      <c r="A43" s="45"/>
      <c r="B43" s="22" t="s">
        <v>158</v>
      </c>
      <c r="C43" s="26">
        <v>0.1</v>
      </c>
      <c r="D43" s="27">
        <v>60</v>
      </c>
      <c r="E43" s="60">
        <f>IFERROR(IF(E40="","",IF(((39.5-SUMPRODUCT(C41:C50,D41:D50))/(1-(SUMIF(D41:D50,"&gt;0",C41:C50))))&lt;10,10,(39.5-SUMPRODUCT(C41:C50,D41:D50))/(1-(SUMIF(D41:D50,"&gt;0",C41:C50))))),"Curso completado")</f>
        <v>10</v>
      </c>
      <c r="F43" s="50"/>
      <c r="G43" s="22" t="s">
        <v>155</v>
      </c>
      <c r="H43" s="26">
        <v>0.4</v>
      </c>
      <c r="I43" s="27">
        <v>47</v>
      </c>
      <c r="J43" s="60" t="str">
        <f>IFERROR(IF(J40="","",IF(((39.5-SUMPRODUCT(H41:H50,I41:I50))/(1-(SUMIF(I41:I50,"&gt;0",H41:H50))))&lt;10,10,(39.5-SUMPRODUCT(H41:H50,I41:I50))/(1-(SUMIF(I41:I50,"&gt;0",H41:H50))))),"Curso completado")</f>
        <v>Curso completado</v>
      </c>
      <c r="K43" s="50"/>
      <c r="L43" s="22">
        <v>3</v>
      </c>
      <c r="M43" s="26">
        <v>0.111</v>
      </c>
      <c r="N43" s="27"/>
      <c r="O43" s="60" t="str">
        <f>IFERROR(IF(O40="","",IF(((39.5-SUMPRODUCT(M41:M50,N41:N50))/(1-(SUMIF(N41:N50,"&gt;0",M41:M50))))&lt;10,10,(39.5-SUMPRODUCT(M41:M50,N41:N50))/(1-(SUMIF(N41:N50,"&gt;0",M41:M50))))),"Curso completado")</f>
        <v/>
      </c>
      <c r="P43" s="79"/>
    </row>
    <row r="44" spans="1:16" ht="15.75" customHeight="1" x14ac:dyDescent="0.35">
      <c r="A44" s="45"/>
      <c r="B44" s="22" t="s">
        <v>159</v>
      </c>
      <c r="C44" s="26">
        <v>0.1</v>
      </c>
      <c r="D44" s="27">
        <v>70</v>
      </c>
      <c r="E44" s="59"/>
      <c r="F44" s="50"/>
      <c r="G44" s="22"/>
      <c r="H44" s="26"/>
      <c r="I44" s="27"/>
      <c r="J44" s="59"/>
      <c r="K44" s="50"/>
      <c r="L44" s="22">
        <v>4</v>
      </c>
      <c r="M44" s="26">
        <v>0.111</v>
      </c>
      <c r="N44" s="27"/>
      <c r="O44" s="59"/>
      <c r="P44" s="79"/>
    </row>
    <row r="45" spans="1:16" ht="15.75" customHeight="1" x14ac:dyDescent="0.35">
      <c r="A45" s="45"/>
      <c r="B45" s="22" t="s">
        <v>160</v>
      </c>
      <c r="C45" s="26">
        <v>0.1</v>
      </c>
      <c r="D45" s="27">
        <v>70</v>
      </c>
      <c r="E45" s="61" t="s">
        <v>29</v>
      </c>
      <c r="F45" s="50"/>
      <c r="G45" s="22"/>
      <c r="H45" s="26"/>
      <c r="I45" s="27"/>
      <c r="J45" s="61" t="s">
        <v>29</v>
      </c>
      <c r="K45" s="50"/>
      <c r="L45" s="22">
        <v>5</v>
      </c>
      <c r="M45" s="26">
        <v>0.111</v>
      </c>
      <c r="N45" s="27"/>
      <c r="O45" s="61" t="s">
        <v>29</v>
      </c>
      <c r="P45" s="79"/>
    </row>
    <row r="46" spans="1:16" ht="15.75" customHeight="1" x14ac:dyDescent="0.35">
      <c r="A46" s="45"/>
      <c r="B46" s="22" t="s">
        <v>161</v>
      </c>
      <c r="C46" s="26">
        <v>0.3</v>
      </c>
      <c r="D46" s="27">
        <v>70</v>
      </c>
      <c r="E46" s="62"/>
      <c r="F46" s="50"/>
      <c r="G46" s="22"/>
      <c r="H46" s="26"/>
      <c r="I46" s="27"/>
      <c r="J46" s="62"/>
      <c r="K46" s="50"/>
      <c r="L46" s="22">
        <v>6</v>
      </c>
      <c r="M46" s="26">
        <v>0.111</v>
      </c>
      <c r="N46" s="27"/>
      <c r="O46" s="62"/>
      <c r="P46" s="79"/>
    </row>
    <row r="47" spans="1:16" ht="15.75" customHeight="1" x14ac:dyDescent="0.35">
      <c r="A47" s="45"/>
      <c r="B47" s="22" t="s">
        <v>162</v>
      </c>
      <c r="C47" s="26">
        <v>0.1</v>
      </c>
      <c r="D47" s="27">
        <v>70</v>
      </c>
      <c r="E47" s="62"/>
      <c r="F47" s="50"/>
      <c r="G47" s="22"/>
      <c r="H47" s="26"/>
      <c r="I47" s="27"/>
      <c r="J47" s="62"/>
      <c r="K47" s="50"/>
      <c r="L47" s="22">
        <v>7</v>
      </c>
      <c r="M47" s="26">
        <v>0.111</v>
      </c>
      <c r="N47" s="27"/>
      <c r="O47" s="62"/>
      <c r="P47" s="79"/>
    </row>
    <row r="48" spans="1:16" ht="15.75" customHeight="1" x14ac:dyDescent="0.35">
      <c r="A48" s="45"/>
      <c r="B48" s="22"/>
      <c r="C48" s="26"/>
      <c r="D48" s="27"/>
      <c r="E48" s="62"/>
      <c r="F48" s="50"/>
      <c r="G48" s="22"/>
      <c r="H48" s="26"/>
      <c r="I48" s="27"/>
      <c r="J48" s="62"/>
      <c r="K48" s="50"/>
      <c r="L48" s="22">
        <v>8</v>
      </c>
      <c r="M48" s="26">
        <v>0.111</v>
      </c>
      <c r="N48" s="27"/>
      <c r="O48" s="62"/>
      <c r="P48" s="79"/>
    </row>
    <row r="49" spans="1:16" ht="15.75" customHeight="1" x14ac:dyDescent="0.35">
      <c r="A49" s="45"/>
      <c r="B49" s="22"/>
      <c r="C49" s="26"/>
      <c r="D49" s="27"/>
      <c r="E49" s="62"/>
      <c r="F49" s="50"/>
      <c r="G49" s="22"/>
      <c r="H49" s="26"/>
      <c r="I49" s="27"/>
      <c r="J49" s="62"/>
      <c r="K49" s="50"/>
      <c r="L49" s="22">
        <v>9</v>
      </c>
      <c r="M49" s="26">
        <v>0.112</v>
      </c>
      <c r="N49" s="27"/>
      <c r="O49" s="62"/>
      <c r="P49" s="79"/>
    </row>
    <row r="50" spans="1:16" ht="15.75" customHeight="1" x14ac:dyDescent="0.35">
      <c r="A50" s="45"/>
      <c r="B50" s="22"/>
      <c r="C50" s="26"/>
      <c r="D50" s="27"/>
      <c r="E50" s="62"/>
      <c r="F50" s="50"/>
      <c r="G50" s="22"/>
      <c r="H50" s="26"/>
      <c r="I50" s="27"/>
      <c r="J50" s="62"/>
      <c r="K50" s="50"/>
      <c r="L50" s="22"/>
      <c r="M50" s="26"/>
      <c r="N50" s="27"/>
      <c r="O50" s="62"/>
      <c r="P50" s="79"/>
    </row>
    <row r="51" spans="1:16" ht="15.75" customHeight="1" x14ac:dyDescent="0.35">
      <c r="A51" s="45"/>
      <c r="B51" s="66" t="s">
        <v>30</v>
      </c>
      <c r="C51" s="67"/>
      <c r="D51" s="67"/>
      <c r="E51" s="68"/>
      <c r="F51" s="50"/>
      <c r="G51" s="66" t="s">
        <v>30</v>
      </c>
      <c r="H51" s="67"/>
      <c r="I51" s="67"/>
      <c r="J51" s="68"/>
      <c r="K51" s="50"/>
      <c r="L51" s="66"/>
      <c r="M51" s="67"/>
      <c r="N51" s="67"/>
      <c r="O51" s="68"/>
      <c r="P51" s="79"/>
    </row>
    <row r="52" spans="1:16" ht="15.75" customHeight="1" x14ac:dyDescent="0.35">
      <c r="A52" s="45"/>
      <c r="B52" s="69"/>
      <c r="C52" s="70"/>
      <c r="D52" s="70"/>
      <c r="E52" s="71"/>
      <c r="F52" s="50"/>
      <c r="G52" s="69"/>
      <c r="H52" s="70"/>
      <c r="I52" s="70"/>
      <c r="J52" s="71"/>
      <c r="K52" s="50"/>
      <c r="L52" s="69"/>
      <c r="M52" s="70"/>
      <c r="N52" s="70"/>
      <c r="O52" s="71"/>
      <c r="P52" s="79"/>
    </row>
    <row r="53" spans="1:16" ht="15.75" customHeight="1" x14ac:dyDescent="0.35">
      <c r="A53" s="45"/>
      <c r="B53" s="72"/>
      <c r="C53" s="73"/>
      <c r="D53" s="73"/>
      <c r="E53" s="65"/>
      <c r="F53" s="50"/>
      <c r="G53" s="72"/>
      <c r="H53" s="73"/>
      <c r="I53" s="73"/>
      <c r="J53" s="65"/>
      <c r="K53" s="50"/>
      <c r="L53" s="72"/>
      <c r="M53" s="73"/>
      <c r="N53" s="73"/>
      <c r="O53" s="65"/>
      <c r="P53" s="79"/>
    </row>
    <row r="54" spans="1:16" ht="15.75" customHeight="1" x14ac:dyDescent="0.35">
      <c r="A54" s="45"/>
      <c r="B54" s="55"/>
      <c r="C54" s="56"/>
      <c r="D54" s="56"/>
      <c r="E54" s="57"/>
      <c r="F54" s="50"/>
      <c r="G54" s="55"/>
      <c r="H54" s="56"/>
      <c r="I54" s="56"/>
      <c r="J54" s="57"/>
      <c r="K54" s="50"/>
      <c r="L54" s="55"/>
      <c r="M54" s="56"/>
      <c r="N54" s="56"/>
      <c r="O54" s="57"/>
      <c r="P54" s="79"/>
    </row>
    <row r="55" spans="1:16" ht="15.75" customHeight="1" x14ac:dyDescent="0.35">
      <c r="A55" s="76"/>
      <c r="B55" s="74"/>
      <c r="C55" s="75"/>
      <c r="D55" s="75"/>
      <c r="E55" s="75"/>
      <c r="F55" s="77"/>
      <c r="G55" s="74"/>
      <c r="H55" s="75"/>
      <c r="I55" s="75"/>
      <c r="J55" s="75"/>
      <c r="K55" s="77"/>
      <c r="L55" s="74"/>
      <c r="M55" s="75"/>
      <c r="N55" s="75"/>
      <c r="O55" s="75"/>
      <c r="P55" s="83"/>
    </row>
    <row r="56" spans="1:16" ht="15.75" customHeight="1" x14ac:dyDescent="0.35">
      <c r="A56" s="44"/>
      <c r="B56" s="47"/>
      <c r="C56" s="48"/>
      <c r="D56" s="48"/>
      <c r="E56" s="48"/>
      <c r="F56" s="49"/>
      <c r="G56" s="47"/>
      <c r="H56" s="48"/>
      <c r="I56" s="48"/>
      <c r="J56" s="48"/>
      <c r="K56" s="49"/>
      <c r="L56" s="47"/>
      <c r="M56" s="48"/>
      <c r="N56" s="48"/>
      <c r="O56" s="48"/>
      <c r="P56" s="78"/>
    </row>
    <row r="57" spans="1:16" ht="15.75" customHeight="1" x14ac:dyDescent="0.35">
      <c r="A57" s="45"/>
      <c r="B57" s="52" t="s">
        <v>31</v>
      </c>
      <c r="C57" s="53"/>
      <c r="D57" s="54"/>
      <c r="E57" s="21" t="s">
        <v>23</v>
      </c>
      <c r="F57" s="50"/>
      <c r="G57" s="52" t="s">
        <v>32</v>
      </c>
      <c r="H57" s="53"/>
      <c r="I57" s="54"/>
      <c r="J57" s="21" t="s">
        <v>23</v>
      </c>
      <c r="K57" s="50"/>
      <c r="L57" s="52" t="s">
        <v>33</v>
      </c>
      <c r="M57" s="53"/>
      <c r="N57" s="54"/>
      <c r="O57" s="21" t="s">
        <v>23</v>
      </c>
      <c r="P57" s="79"/>
    </row>
    <row r="58" spans="1:16" ht="15.75" customHeight="1" x14ac:dyDescent="0.35">
      <c r="A58" s="45"/>
      <c r="B58" s="55"/>
      <c r="C58" s="56"/>
      <c r="D58" s="57"/>
      <c r="E58" s="22"/>
      <c r="F58" s="50"/>
      <c r="G58" s="55"/>
      <c r="H58" s="56"/>
      <c r="I58" s="57"/>
      <c r="J58" s="22"/>
      <c r="K58" s="50"/>
      <c r="L58" s="55"/>
      <c r="M58" s="56"/>
      <c r="N58" s="57"/>
      <c r="O58" s="22"/>
      <c r="P58" s="79"/>
    </row>
    <row r="59" spans="1:16" ht="15.75" customHeight="1" x14ac:dyDescent="0.35">
      <c r="A59" s="45"/>
      <c r="B59" s="23"/>
      <c r="C59" s="24" t="str">
        <f>IF(SUM(C61:C70)&gt;1,"suma&gt;100%",IF(SUM(C61:C70)&lt;1,"suma&lt;100%","OK %"))</f>
        <v>suma&lt;100%</v>
      </c>
      <c r="D59" s="23"/>
      <c r="E59" s="21" t="s">
        <v>24</v>
      </c>
      <c r="F59" s="50"/>
      <c r="G59" s="23"/>
      <c r="H59" s="24" t="str">
        <f>IF(SUM(H61:H70)&gt;1,"suma&gt;100%",IF(SUM(H61:H70)&lt;1,"suma&lt;100%","OK %"))</f>
        <v>suma&lt;100%</v>
      </c>
      <c r="I59" s="23"/>
      <c r="J59" s="21" t="s">
        <v>24</v>
      </c>
      <c r="K59" s="50"/>
      <c r="L59" s="23"/>
      <c r="M59" s="24" t="str">
        <f>IF(SUM(M61:M70)&gt;1,"suma&gt;100%",IF(SUM(M61:M70)&lt;1,"suma&lt;100%","OK %"))</f>
        <v>suma&lt;100%</v>
      </c>
      <c r="N59" s="23"/>
      <c r="O59" s="21" t="s">
        <v>24</v>
      </c>
      <c r="P59" s="79"/>
    </row>
    <row r="60" spans="1:16" ht="15.75" customHeight="1" x14ac:dyDescent="0.35">
      <c r="A60" s="45"/>
      <c r="B60" s="25" t="s">
        <v>25</v>
      </c>
      <c r="C60" s="25" t="s">
        <v>26</v>
      </c>
      <c r="D60" s="25" t="s">
        <v>27</v>
      </c>
      <c r="E60" s="58" t="str">
        <f>IFERROR(ROUND(SUMPRODUCT(C61:C70,D61:D70)/(SUMIF(D61:D70,"&gt;0",C61:C70)),0),"")</f>
        <v/>
      </c>
      <c r="F60" s="50"/>
      <c r="G60" s="25" t="s">
        <v>25</v>
      </c>
      <c r="H60" s="25" t="s">
        <v>26</v>
      </c>
      <c r="I60" s="25" t="s">
        <v>27</v>
      </c>
      <c r="J60" s="58" t="str">
        <f>IFERROR(ROUND(SUMPRODUCT(H61:H70,I61:I70)/(SUMIF(I61:I70,"&gt;0",H61:H70)),0),"")</f>
        <v/>
      </c>
      <c r="K60" s="50"/>
      <c r="L60" s="25" t="s">
        <v>25</v>
      </c>
      <c r="M60" s="25" t="s">
        <v>26</v>
      </c>
      <c r="N60" s="25" t="s">
        <v>27</v>
      </c>
      <c r="O60" s="58" t="str">
        <f>IFERROR(ROUND(SUMPRODUCT(M61:M70,N61:N70)/(SUMIF(N61:N70,"&gt;0",M61:M70)),0),"")</f>
        <v/>
      </c>
      <c r="P60" s="79"/>
    </row>
    <row r="61" spans="1:16" ht="15.75" customHeight="1" x14ac:dyDescent="0.35">
      <c r="A61" s="45"/>
      <c r="B61" s="22"/>
      <c r="C61" s="26"/>
      <c r="D61" s="27"/>
      <c r="E61" s="59"/>
      <c r="F61" s="50"/>
      <c r="G61" s="22"/>
      <c r="H61" s="26"/>
      <c r="I61" s="27"/>
      <c r="J61" s="59"/>
      <c r="K61" s="50"/>
      <c r="L61" s="22"/>
      <c r="M61" s="26"/>
      <c r="N61" s="27"/>
      <c r="O61" s="59"/>
      <c r="P61" s="79"/>
    </row>
    <row r="62" spans="1:16" ht="15.75" customHeight="1" x14ac:dyDescent="0.35">
      <c r="A62" s="45"/>
      <c r="B62" s="22"/>
      <c r="C62" s="26"/>
      <c r="D62" s="27"/>
      <c r="E62" s="21" t="s">
        <v>28</v>
      </c>
      <c r="F62" s="50"/>
      <c r="G62" s="22"/>
      <c r="H62" s="26"/>
      <c r="I62" s="27"/>
      <c r="J62" s="21" t="s">
        <v>28</v>
      </c>
      <c r="K62" s="50"/>
      <c r="L62" s="22"/>
      <c r="M62" s="26"/>
      <c r="N62" s="27"/>
      <c r="O62" s="21" t="s">
        <v>28</v>
      </c>
      <c r="P62" s="79"/>
    </row>
    <row r="63" spans="1:16" ht="15.75" customHeight="1" x14ac:dyDescent="0.35">
      <c r="A63" s="45"/>
      <c r="B63" s="22"/>
      <c r="C63" s="26"/>
      <c r="D63" s="27"/>
      <c r="E63" s="60" t="str">
        <f>IFERROR(IF(E60="","",IF(((39.5-SUMPRODUCT(C61:C70,D61:D70))/(1-(SUMIF(D61:D70,"&gt;0",C61:C70))))&lt;10,10,(39.5-SUMPRODUCT(C61:C70,D61:D70))/(1-(SUMIF(D61:D70,"&gt;0",C61:C70))))),"Curso completado")</f>
        <v/>
      </c>
      <c r="F63" s="50"/>
      <c r="G63" s="22"/>
      <c r="H63" s="26"/>
      <c r="I63" s="27"/>
      <c r="J63" s="60" t="str">
        <f>IFERROR(IF(J60="","",IF(((39.5-SUMPRODUCT(H61:H70,I61:I70))/(1-(SUMIF(I61:I70,"&gt;0",H61:H70))))&lt;10,10,(39.5-SUMPRODUCT(H61:H70,I61:I70))/(1-(SUMIF(I61:I70,"&gt;0",H61:H70))))),"Curso completado")</f>
        <v/>
      </c>
      <c r="K63" s="50"/>
      <c r="L63" s="22"/>
      <c r="M63" s="26"/>
      <c r="N63" s="27"/>
      <c r="O63" s="60" t="str">
        <f>IFERROR(IF(O60="","",IF(((39.5-SUMPRODUCT(M61:M70,N61:N70))/(1-(SUMIF(N61:N70,"&gt;0",M61:M70))))&lt;10,10,(39.5-SUMPRODUCT(M61:M70,N61:N70))/(1-(SUMIF(N61:N70,"&gt;0",M61:M70))))),"Curso completado")</f>
        <v/>
      </c>
      <c r="P63" s="79"/>
    </row>
    <row r="64" spans="1:16" ht="15.75" customHeight="1" x14ac:dyDescent="0.35">
      <c r="A64" s="45"/>
      <c r="B64" s="22"/>
      <c r="C64" s="26"/>
      <c r="D64" s="27"/>
      <c r="E64" s="59"/>
      <c r="F64" s="50"/>
      <c r="G64" s="22"/>
      <c r="H64" s="26"/>
      <c r="I64" s="27"/>
      <c r="J64" s="59"/>
      <c r="K64" s="50"/>
      <c r="L64" s="22"/>
      <c r="M64" s="26"/>
      <c r="N64" s="27"/>
      <c r="O64" s="59"/>
      <c r="P64" s="79"/>
    </row>
    <row r="65" spans="1:16" ht="15.75" customHeight="1" x14ac:dyDescent="0.35">
      <c r="A65" s="45"/>
      <c r="B65" s="22"/>
      <c r="C65" s="26"/>
      <c r="D65" s="27"/>
      <c r="E65" s="61" t="s">
        <v>29</v>
      </c>
      <c r="F65" s="50"/>
      <c r="G65" s="22"/>
      <c r="H65" s="26"/>
      <c r="I65" s="27"/>
      <c r="J65" s="117" t="s">
        <v>29</v>
      </c>
      <c r="K65" s="50"/>
      <c r="L65" s="22"/>
      <c r="M65" s="26"/>
      <c r="N65" s="27"/>
      <c r="O65" s="61" t="s">
        <v>29</v>
      </c>
      <c r="P65" s="79"/>
    </row>
    <row r="66" spans="1:16" ht="15.75" customHeight="1" x14ac:dyDescent="0.35">
      <c r="A66" s="45"/>
      <c r="B66" s="22"/>
      <c r="C66" s="26"/>
      <c r="D66" s="27"/>
      <c r="E66" s="62"/>
      <c r="F66" s="50"/>
      <c r="G66" s="22"/>
      <c r="H66" s="26"/>
      <c r="I66" s="27"/>
      <c r="J66" s="118"/>
      <c r="K66" s="50"/>
      <c r="L66" s="22"/>
      <c r="M66" s="26"/>
      <c r="N66" s="27"/>
      <c r="O66" s="62"/>
      <c r="P66" s="79"/>
    </row>
    <row r="67" spans="1:16" ht="15.75" customHeight="1" x14ac:dyDescent="0.35">
      <c r="A67" s="45"/>
      <c r="B67" s="22"/>
      <c r="C67" s="26"/>
      <c r="D67" s="27"/>
      <c r="E67" s="62"/>
      <c r="F67" s="50"/>
      <c r="G67" s="22"/>
      <c r="H67" s="26"/>
      <c r="I67" s="27"/>
      <c r="J67" s="118"/>
      <c r="K67" s="50"/>
      <c r="L67" s="22"/>
      <c r="M67" s="26"/>
      <c r="N67" s="27"/>
      <c r="O67" s="62"/>
      <c r="P67" s="79"/>
    </row>
    <row r="68" spans="1:16" ht="15.75" customHeight="1" x14ac:dyDescent="0.35">
      <c r="A68" s="45"/>
      <c r="B68" s="22"/>
      <c r="C68" s="26"/>
      <c r="D68" s="27"/>
      <c r="E68" s="62"/>
      <c r="F68" s="50"/>
      <c r="G68" s="22"/>
      <c r="H68" s="26"/>
      <c r="I68" s="27"/>
      <c r="J68" s="118"/>
      <c r="K68" s="50"/>
      <c r="L68" s="22"/>
      <c r="M68" s="26"/>
      <c r="N68" s="27"/>
      <c r="O68" s="62"/>
      <c r="P68" s="79"/>
    </row>
    <row r="69" spans="1:16" ht="15.75" customHeight="1" x14ac:dyDescent="0.35">
      <c r="A69" s="45"/>
      <c r="B69" s="22"/>
      <c r="C69" s="26"/>
      <c r="D69" s="27"/>
      <c r="E69" s="62"/>
      <c r="F69" s="50"/>
      <c r="G69" s="22"/>
      <c r="H69" s="26"/>
      <c r="I69" s="27"/>
      <c r="J69" s="118"/>
      <c r="K69" s="50"/>
      <c r="L69" s="22"/>
      <c r="M69" s="26"/>
      <c r="N69" s="27"/>
      <c r="O69" s="62"/>
      <c r="P69" s="79"/>
    </row>
    <row r="70" spans="1:16" ht="15.75" customHeight="1" x14ac:dyDescent="0.35">
      <c r="A70" s="45"/>
      <c r="B70" s="22"/>
      <c r="C70" s="26"/>
      <c r="D70" s="27"/>
      <c r="E70" s="62"/>
      <c r="F70" s="50"/>
      <c r="G70" s="22"/>
      <c r="H70" s="26"/>
      <c r="I70" s="27"/>
      <c r="J70" s="59"/>
      <c r="K70" s="50"/>
      <c r="L70" s="22"/>
      <c r="M70" s="26"/>
      <c r="N70" s="27"/>
      <c r="O70" s="62"/>
      <c r="P70" s="79"/>
    </row>
    <row r="71" spans="1:16" ht="15.75" customHeight="1" x14ac:dyDescent="0.35">
      <c r="A71" s="45"/>
      <c r="B71" s="66" t="s">
        <v>30</v>
      </c>
      <c r="C71" s="67"/>
      <c r="D71" s="67"/>
      <c r="E71" s="68"/>
      <c r="F71" s="50"/>
      <c r="G71" s="66" t="s">
        <v>30</v>
      </c>
      <c r="H71" s="67"/>
      <c r="I71" s="67"/>
      <c r="J71" s="68"/>
      <c r="K71" s="50"/>
      <c r="L71" s="66" t="s">
        <v>30</v>
      </c>
      <c r="M71" s="67"/>
      <c r="N71" s="67"/>
      <c r="O71" s="68"/>
      <c r="P71" s="79"/>
    </row>
    <row r="72" spans="1:16" ht="15.75" customHeight="1" x14ac:dyDescent="0.35">
      <c r="A72" s="45"/>
      <c r="B72" s="69"/>
      <c r="C72" s="70"/>
      <c r="D72" s="70"/>
      <c r="E72" s="71"/>
      <c r="F72" s="50"/>
      <c r="G72" s="69"/>
      <c r="H72" s="70"/>
      <c r="I72" s="70"/>
      <c r="J72" s="71"/>
      <c r="K72" s="50"/>
      <c r="L72" s="69"/>
      <c r="M72" s="70"/>
      <c r="N72" s="70"/>
      <c r="O72" s="71"/>
      <c r="P72" s="79"/>
    </row>
    <row r="73" spans="1:16" ht="15.75" customHeight="1" x14ac:dyDescent="0.35">
      <c r="A73" s="45"/>
      <c r="B73" s="72"/>
      <c r="C73" s="73"/>
      <c r="D73" s="73"/>
      <c r="E73" s="65"/>
      <c r="F73" s="50"/>
      <c r="G73" s="72"/>
      <c r="H73" s="73"/>
      <c r="I73" s="73"/>
      <c r="J73" s="65"/>
      <c r="K73" s="50"/>
      <c r="L73" s="72"/>
      <c r="M73" s="73"/>
      <c r="N73" s="73"/>
      <c r="O73" s="65"/>
      <c r="P73" s="79"/>
    </row>
    <row r="74" spans="1:16" ht="15.75" customHeight="1" x14ac:dyDescent="0.35">
      <c r="A74" s="45"/>
      <c r="B74" s="55"/>
      <c r="C74" s="56"/>
      <c r="D74" s="56"/>
      <c r="E74" s="57"/>
      <c r="F74" s="50"/>
      <c r="G74" s="55"/>
      <c r="H74" s="56"/>
      <c r="I74" s="56"/>
      <c r="J74" s="57"/>
      <c r="K74" s="50"/>
      <c r="L74" s="55"/>
      <c r="M74" s="56"/>
      <c r="N74" s="56"/>
      <c r="O74" s="57"/>
      <c r="P74" s="79"/>
    </row>
    <row r="75" spans="1:16" ht="15.75" customHeight="1" x14ac:dyDescent="0.35">
      <c r="A75" s="46"/>
      <c r="B75" s="81"/>
      <c r="C75" s="82"/>
      <c r="D75" s="82"/>
      <c r="E75" s="82"/>
      <c r="F75" s="51"/>
      <c r="G75" s="81"/>
      <c r="H75" s="82"/>
      <c r="I75" s="82"/>
      <c r="J75" s="82"/>
      <c r="K75" s="51"/>
      <c r="L75" s="81"/>
      <c r="M75" s="82"/>
      <c r="N75" s="82"/>
      <c r="O75" s="82"/>
      <c r="P75" s="80"/>
    </row>
    <row r="76" spans="1:16" ht="15.75" customHeight="1" x14ac:dyDescent="0.35"/>
    <row r="77" spans="1:16" ht="15.75" customHeight="1" x14ac:dyDescent="0.35"/>
    <row r="78" spans="1:16" ht="15.75" customHeight="1" x14ac:dyDescent="0.35"/>
    <row r="79" spans="1:16" ht="15.75" customHeight="1" x14ac:dyDescent="0.35"/>
    <row r="80" spans="1:16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26">
    <mergeCell ref="P16:P35"/>
    <mergeCell ref="L17:N18"/>
    <mergeCell ref="O20:O21"/>
    <mergeCell ref="O23:O24"/>
    <mergeCell ref="L37:N38"/>
    <mergeCell ref="L57:N58"/>
    <mergeCell ref="L32:O34"/>
    <mergeCell ref="L35:O35"/>
    <mergeCell ref="L36:O36"/>
    <mergeCell ref="P36:P55"/>
    <mergeCell ref="O40:O41"/>
    <mergeCell ref="O43:O44"/>
    <mergeCell ref="P56:P75"/>
    <mergeCell ref="O45:O50"/>
    <mergeCell ref="L51:O51"/>
    <mergeCell ref="L52:O54"/>
    <mergeCell ref="L55:O55"/>
    <mergeCell ref="L56:O56"/>
    <mergeCell ref="O60:O61"/>
    <mergeCell ref="O63:O64"/>
    <mergeCell ref="O65:O70"/>
    <mergeCell ref="L71:O71"/>
    <mergeCell ref="L72:O74"/>
    <mergeCell ref="L75:O75"/>
    <mergeCell ref="G3:H3"/>
    <mergeCell ref="G4:H4"/>
    <mergeCell ref="B4:E4"/>
    <mergeCell ref="B5:D5"/>
    <mergeCell ref="L4:M4"/>
    <mergeCell ref="L5:M5"/>
    <mergeCell ref="G5:H5"/>
    <mergeCell ref="O25:O30"/>
    <mergeCell ref="L31:O31"/>
    <mergeCell ref="L6:M6"/>
    <mergeCell ref="L7:M7"/>
    <mergeCell ref="K16:K35"/>
    <mergeCell ref="G6:H6"/>
    <mergeCell ref="B6:D6"/>
    <mergeCell ref="B7:E7"/>
    <mergeCell ref="G12:J14"/>
    <mergeCell ref="B13:E14"/>
    <mergeCell ref="L13:O14"/>
    <mergeCell ref="A15:P15"/>
    <mergeCell ref="L16:O16"/>
    <mergeCell ref="A1:A14"/>
    <mergeCell ref="F1:F14"/>
    <mergeCell ref="G1:J1"/>
    <mergeCell ref="K1:K14"/>
    <mergeCell ref="L1:O1"/>
    <mergeCell ref="P1:P14"/>
    <mergeCell ref="L8:M8"/>
    <mergeCell ref="L9:M9"/>
    <mergeCell ref="L10:M10"/>
    <mergeCell ref="L11:M11"/>
    <mergeCell ref="L12:M12"/>
    <mergeCell ref="A16:A35"/>
    <mergeCell ref="B2:E2"/>
    <mergeCell ref="G2:H2"/>
    <mergeCell ref="L2:M2"/>
    <mergeCell ref="L3:M3"/>
    <mergeCell ref="G7:H7"/>
    <mergeCell ref="G8:H8"/>
    <mergeCell ref="G16:J16"/>
    <mergeCell ref="G17:I18"/>
    <mergeCell ref="J20:J21"/>
    <mergeCell ref="J23:J24"/>
    <mergeCell ref="J25:J30"/>
    <mergeCell ref="G9:H9"/>
    <mergeCell ref="G10:H10"/>
    <mergeCell ref="G11:H11"/>
    <mergeCell ref="B1:E1"/>
    <mergeCell ref="B3:E3"/>
    <mergeCell ref="B16:E16"/>
    <mergeCell ref="F16:F35"/>
    <mergeCell ref="B17:D18"/>
    <mergeCell ref="E20:E21"/>
    <mergeCell ref="B35:E35"/>
    <mergeCell ref="B8:D8"/>
    <mergeCell ref="B10:E10"/>
    <mergeCell ref="B11:D11"/>
    <mergeCell ref="B12:D12"/>
    <mergeCell ref="G55:J55"/>
    <mergeCell ref="E23:E24"/>
    <mergeCell ref="E25:E30"/>
    <mergeCell ref="F36:F55"/>
    <mergeCell ref="G37:I38"/>
    <mergeCell ref="E40:E41"/>
    <mergeCell ref="E43:E44"/>
    <mergeCell ref="E45:E50"/>
    <mergeCell ref="J43:J44"/>
    <mergeCell ref="J40:J41"/>
    <mergeCell ref="B51:E51"/>
    <mergeCell ref="B52:E54"/>
    <mergeCell ref="B55:E55"/>
    <mergeCell ref="B31:E31"/>
    <mergeCell ref="B32:E34"/>
    <mergeCell ref="G35:J35"/>
    <mergeCell ref="G36:J36"/>
    <mergeCell ref="B36:E36"/>
    <mergeCell ref="B37:D38"/>
    <mergeCell ref="G31:J31"/>
    <mergeCell ref="G32:J34"/>
    <mergeCell ref="A36:A55"/>
    <mergeCell ref="A56:A75"/>
    <mergeCell ref="G56:J56"/>
    <mergeCell ref="G57:I58"/>
    <mergeCell ref="K56:K75"/>
    <mergeCell ref="J60:J61"/>
    <mergeCell ref="J63:J64"/>
    <mergeCell ref="J65:J70"/>
    <mergeCell ref="E60:E61"/>
    <mergeCell ref="E63:E64"/>
    <mergeCell ref="E65:E70"/>
    <mergeCell ref="B71:E71"/>
    <mergeCell ref="G71:J71"/>
    <mergeCell ref="B72:E74"/>
    <mergeCell ref="G72:J74"/>
    <mergeCell ref="B75:E75"/>
    <mergeCell ref="G75:J75"/>
    <mergeCell ref="B56:E56"/>
    <mergeCell ref="F56:F75"/>
    <mergeCell ref="B57:D58"/>
    <mergeCell ref="K36:K55"/>
    <mergeCell ref="J45:J50"/>
    <mergeCell ref="G51:J51"/>
    <mergeCell ref="G52:J54"/>
  </mergeCells>
  <phoneticPr fontId="16" type="noConversion"/>
  <conditionalFormatting sqref="B3">
    <cfRule type="notContainsBlanks" dxfId="328" priority="1">
      <formula>LEN(TRIM(B3))&gt;0</formula>
    </cfRule>
  </conditionalFormatting>
  <conditionalFormatting sqref="B17:D18 G17:I18 L17:N18 B37:D38 G37:I38 L37:N38 B57:D58 G57:I58 L57:N58">
    <cfRule type="beginsWith" dxfId="327" priority="34" stopIfTrue="1" operator="beginsWith" text="Ramo">
      <formula>LEFT((B17),LEN("Ramo"))=("Ramo")</formula>
    </cfRule>
  </conditionalFormatting>
  <conditionalFormatting sqref="C19 C59:M59">
    <cfRule type="containsText" dxfId="326" priority="10" operator="containsText" text="&gt;">
      <formula>NOT(ISERROR(SEARCH(("&gt;"),(C19))))</formula>
    </cfRule>
    <cfRule type="containsText" dxfId="325" priority="12" operator="containsText" text="OK">
      <formula>NOT(ISERROR(SEARCH(("OK"),(C19))))</formula>
    </cfRule>
    <cfRule type="containsText" dxfId="324" priority="11" operator="containsText" text="&lt;">
      <formula>NOT(ISERROR(SEARCH(("&lt;"),(C19))))</formula>
    </cfRule>
  </conditionalFormatting>
  <conditionalFormatting sqref="C39 H39:M39">
    <cfRule type="containsText" dxfId="323" priority="19" operator="containsText" text="&gt;">
      <formula>NOT(ISERROR(SEARCH(("&gt;"),(C39))))</formula>
    </cfRule>
    <cfRule type="containsText" dxfId="322" priority="20" operator="containsText" text="&lt;">
      <formula>NOT(ISERROR(SEARCH(("&lt;"),(C39))))</formula>
    </cfRule>
    <cfRule type="containsText" dxfId="321" priority="21" operator="containsText" text="OK">
      <formula>NOT(ISERROR(SEARCH(("OK"),(C39))))</formula>
    </cfRule>
  </conditionalFormatting>
  <conditionalFormatting sqref="C39 M39">
    <cfRule type="containsText" dxfId="320" priority="24" operator="containsText" text="OK">
      <formula>NOT(ISERROR(SEARCH(("OK"),(C39))))</formula>
    </cfRule>
    <cfRule type="containsText" dxfId="319" priority="22" operator="containsText" text="&gt;">
      <formula>NOT(ISERROR(SEARCH(("&gt;"),(C39))))</formula>
    </cfRule>
    <cfRule type="containsText" dxfId="318" priority="23" operator="containsText" text="&lt;">
      <formula>NOT(ISERROR(SEARCH(("&lt;"),(C39))))</formula>
    </cfRule>
  </conditionalFormatting>
  <conditionalFormatting sqref="E23 J23 O23 E43 J43 O43 E63 J63 O63">
    <cfRule type="cellIs" dxfId="317" priority="2" operator="between">
      <formula>0</formula>
      <formula>10</formula>
    </cfRule>
    <cfRule type="cellIs" dxfId="316" priority="3" operator="between">
      <formula>10</formula>
      <formula>20</formula>
    </cfRule>
    <cfRule type="cellIs" dxfId="315" priority="4" operator="between">
      <formula>20</formula>
      <formula>30</formula>
    </cfRule>
    <cfRule type="cellIs" dxfId="314" priority="5" operator="between">
      <formula>30</formula>
      <formula>40</formula>
    </cfRule>
  </conditionalFormatting>
  <conditionalFormatting sqref="G3:H3 B17:D18 E18">
    <cfRule type="notContainsBlanks" dxfId="313" priority="36">
      <formula>LEN(TRIM(G3))&gt;0</formula>
    </cfRule>
  </conditionalFormatting>
  <conditionalFormatting sqref="G3:H11">
    <cfRule type="beginsWith" dxfId="312" priority="35" operator="beginsWith" text="Ramo">
      <formula>LEFT((G3),LEN("Ramo"))=("Ramo")</formula>
    </cfRule>
  </conditionalFormatting>
  <conditionalFormatting sqref="G4:H4 G17:I18 J18">
    <cfRule type="notContainsBlanks" dxfId="311" priority="37">
      <formula>LEN(TRIM(G4))&gt;0</formula>
    </cfRule>
  </conditionalFormatting>
  <conditionalFormatting sqref="G5:H5 L17:N18 O18">
    <cfRule type="notContainsBlanks" dxfId="310" priority="38">
      <formula>LEN(TRIM(G5))&gt;0</formula>
    </cfRule>
  </conditionalFormatting>
  <conditionalFormatting sqref="G6:H6 B37:D38 E38">
    <cfRule type="notContainsBlanks" dxfId="309" priority="39">
      <formula>LEN(TRIM(G6))&gt;0</formula>
    </cfRule>
  </conditionalFormatting>
  <conditionalFormatting sqref="G7:H7 G37:I38 J38">
    <cfRule type="notContainsBlanks" dxfId="308" priority="40">
      <formula>LEN(TRIM(G7))&gt;0</formula>
    </cfRule>
  </conditionalFormatting>
  <conditionalFormatting sqref="G8:H8 L37:N38 O38">
    <cfRule type="notContainsBlanks" dxfId="307" priority="41">
      <formula>LEN(TRIM(G8))&gt;0</formula>
    </cfRule>
  </conditionalFormatting>
  <conditionalFormatting sqref="G9:H9 B57:D58 E58">
    <cfRule type="notContainsBlanks" dxfId="306" priority="42">
      <formula>LEN(TRIM(G9))&gt;0</formula>
    </cfRule>
  </conditionalFormatting>
  <conditionalFormatting sqref="G10:H10 G57:I58 J58">
    <cfRule type="notContainsBlanks" dxfId="305" priority="43">
      <formula>LEN(TRIM(G10))&gt;0</formula>
    </cfRule>
  </conditionalFormatting>
  <conditionalFormatting sqref="G11:H11 L57:N58 O58">
    <cfRule type="notContainsBlanks" dxfId="304" priority="44">
      <formula>LEN(TRIM(G11))&gt;0</formula>
    </cfRule>
  </conditionalFormatting>
  <conditionalFormatting sqref="H19">
    <cfRule type="containsText" dxfId="303" priority="13" operator="containsText" text="&gt;">
      <formula>NOT(ISERROR(SEARCH(("&gt;"),(H19))))</formula>
    </cfRule>
    <cfRule type="containsText" dxfId="302" priority="14" operator="containsText" text="&lt;">
      <formula>NOT(ISERROR(SEARCH(("&lt;"),(H19))))</formula>
    </cfRule>
    <cfRule type="containsText" dxfId="301" priority="15" operator="containsText" text="OK">
      <formula>NOT(ISERROR(SEARCH(("OK"),(H19))))</formula>
    </cfRule>
  </conditionalFormatting>
  <conditionalFormatting sqref="H59 M59">
    <cfRule type="containsText" dxfId="300" priority="31" operator="containsText" text="&gt;">
      <formula>NOT(ISERROR(SEARCH(("&gt;"),(H59))))</formula>
    </cfRule>
    <cfRule type="containsText" dxfId="299" priority="32" operator="containsText" text="&lt;">
      <formula>NOT(ISERROR(SEARCH(("&lt;"),(H59))))</formula>
    </cfRule>
    <cfRule type="containsText" dxfId="298" priority="33" operator="containsText" text="OK">
      <formula>NOT(ISERROR(SEARCH(("OK"),(H59))))</formula>
    </cfRule>
  </conditionalFormatting>
  <conditionalFormatting sqref="I3:J3">
    <cfRule type="notContainsBlanks" dxfId="297" priority="45">
      <formula>LEN(TRIM(I3))&gt;0</formula>
    </cfRule>
  </conditionalFormatting>
  <conditionalFormatting sqref="I4:J4">
    <cfRule type="notContainsBlanks" dxfId="296" priority="46">
      <formula>LEN(TRIM(I4))&gt;0</formula>
    </cfRule>
  </conditionalFormatting>
  <conditionalFormatting sqref="I5:J5">
    <cfRule type="notContainsBlanks" dxfId="295" priority="47">
      <formula>LEN(TRIM(I5))&gt;0</formula>
    </cfRule>
  </conditionalFormatting>
  <conditionalFormatting sqref="I6:J6">
    <cfRule type="notContainsBlanks" dxfId="294" priority="48">
      <formula>LEN(TRIM(I6))&gt;0</formula>
    </cfRule>
  </conditionalFormatting>
  <conditionalFormatting sqref="I7:J7">
    <cfRule type="notContainsBlanks" dxfId="293" priority="49">
      <formula>LEN(TRIM(I7))&gt;0</formula>
    </cfRule>
  </conditionalFormatting>
  <conditionalFormatting sqref="I8:J8">
    <cfRule type="notContainsBlanks" dxfId="292" priority="50">
      <formula>LEN(TRIM(I8))&gt;0</formula>
    </cfRule>
  </conditionalFormatting>
  <conditionalFormatting sqref="I9:J9">
    <cfRule type="notContainsBlanks" dxfId="291" priority="51">
      <formula>LEN(TRIM(I9))&gt;0</formula>
    </cfRule>
  </conditionalFormatting>
  <conditionalFormatting sqref="I10:J10">
    <cfRule type="notContainsBlanks" dxfId="290" priority="52">
      <formula>LEN(TRIM(I10))&gt;0</formula>
    </cfRule>
  </conditionalFormatting>
  <conditionalFormatting sqref="I11:J11">
    <cfRule type="notContainsBlanks" dxfId="289" priority="53">
      <formula>LEN(TRIM(I11))&gt;0</formula>
    </cfRule>
  </conditionalFormatting>
  <conditionalFormatting sqref="J23 O23 E23:E24 E43 J43 O43 E63 J63 O63">
    <cfRule type="cellIs" dxfId="288" priority="7" operator="between">
      <formula>50</formula>
      <formula>60</formula>
    </cfRule>
    <cfRule type="cellIs" dxfId="287" priority="8" operator="greaterThanOrEqual">
      <formula>60</formula>
    </cfRule>
    <cfRule type="cellIs" dxfId="286" priority="9" operator="equal">
      <formula>"Curso completado"</formula>
    </cfRule>
    <cfRule type="cellIs" dxfId="285" priority="6" operator="between">
      <formula>40</formula>
      <formula>50</formula>
    </cfRule>
  </conditionalFormatting>
  <conditionalFormatting sqref="M19">
    <cfRule type="containsText" dxfId="284" priority="16" operator="containsText" text="&gt;">
      <formula>NOT(ISERROR(SEARCH(("&gt;"),(M19))))</formula>
    </cfRule>
    <cfRule type="containsText" dxfId="283" priority="17" operator="containsText" text="&lt;">
      <formula>NOT(ISERROR(SEARCH(("&lt;"),(M19))))</formula>
    </cfRule>
    <cfRule type="containsText" dxfId="282" priority="18" operator="containsText" text="OK">
      <formula>NOT(ISERROR(SEARCH(("OK"),(M19))))</formula>
    </cfRule>
  </conditionalFormatting>
  <pageMargins left="0.7" right="0.7" top="0.75" bottom="0.75" header="0" footer="0"/>
  <pageSetup orientation="portrait"/>
  <rowBreaks count="1" manualBreakCount="1">
    <brk id="75" man="1"/>
  </rowBreaks>
  <colBreaks count="1" manualBreakCount="1">
    <brk id="1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1" topLeftCell="A33" workbookViewId="0">
      <selection activeCell="C47" sqref="C47"/>
    </sheetView>
  </sheetViews>
  <sheetFormatPr baseColWidth="10" defaultColWidth="11.23046875" defaultRowHeight="15" customHeight="1" x14ac:dyDescent="0.35"/>
  <cols>
    <col min="1" max="1" width="5.15234375" customWidth="1"/>
    <col min="2" max="2" width="15.921875" customWidth="1"/>
    <col min="3" max="4" width="5.15234375" customWidth="1"/>
    <col min="5" max="5" width="8.3828125" customWidth="1"/>
    <col min="6" max="6" width="5.15234375" customWidth="1"/>
    <col min="7" max="7" width="15.921875" customWidth="1"/>
    <col min="8" max="9" width="5.15234375" customWidth="1"/>
    <col min="10" max="10" width="8.3828125" customWidth="1"/>
    <col min="11" max="11" width="5.15234375" customWidth="1"/>
    <col min="12" max="12" width="15.921875" customWidth="1"/>
    <col min="13" max="14" width="5.15234375" customWidth="1"/>
    <col min="15" max="15" width="8.3828125" customWidth="1"/>
    <col min="16" max="16" width="5.15234375" customWidth="1"/>
    <col min="17" max="26" width="12.69140625" customWidth="1"/>
  </cols>
  <sheetData>
    <row r="1" spans="1:16" ht="15.75" customHeight="1" x14ac:dyDescent="0.35">
      <c r="A1" s="90"/>
      <c r="B1" s="113"/>
      <c r="C1" s="114"/>
      <c r="D1" s="114"/>
      <c r="E1" s="114"/>
      <c r="F1" s="91"/>
      <c r="G1" s="113"/>
      <c r="H1" s="114"/>
      <c r="I1" s="114"/>
      <c r="J1" s="114"/>
      <c r="K1" s="92"/>
      <c r="L1" s="113"/>
      <c r="M1" s="114"/>
      <c r="N1" s="114"/>
      <c r="O1" s="114"/>
      <c r="P1" s="93"/>
    </row>
    <row r="2" spans="1:16" ht="15.75" customHeight="1" x14ac:dyDescent="0.35">
      <c r="A2" s="45"/>
      <c r="B2" s="115" t="str">
        <f>IS!B2</f>
        <v>María Candelaria Fresno</v>
      </c>
      <c r="C2" s="67"/>
      <c r="D2" s="67"/>
      <c r="E2" s="68"/>
      <c r="F2" s="50"/>
      <c r="G2" s="116" t="s">
        <v>1</v>
      </c>
      <c r="H2" s="68"/>
      <c r="I2" s="2" t="s">
        <v>2</v>
      </c>
      <c r="J2" s="2" t="s">
        <v>3</v>
      </c>
      <c r="K2" s="50"/>
      <c r="L2" s="116" t="s">
        <v>4</v>
      </c>
      <c r="M2" s="68"/>
      <c r="N2" s="2" t="s">
        <v>2</v>
      </c>
      <c r="O2" s="2" t="s">
        <v>3</v>
      </c>
      <c r="P2" s="79"/>
    </row>
    <row r="3" spans="1:16" ht="15.75" customHeight="1" x14ac:dyDescent="0.35">
      <c r="A3" s="45"/>
      <c r="B3" s="102" t="s">
        <v>5</v>
      </c>
      <c r="C3" s="103"/>
      <c r="D3" s="103"/>
      <c r="E3" s="104"/>
      <c r="F3" s="50"/>
      <c r="G3" s="109" t="str">
        <f>B17</f>
        <v>Narración escrita de no ficción</v>
      </c>
      <c r="H3" s="68"/>
      <c r="I3" s="3" t="str">
        <f>E20</f>
        <v/>
      </c>
      <c r="J3" s="4" t="str">
        <f>IF(I3="","",E18)</f>
        <v/>
      </c>
      <c r="K3" s="50"/>
      <c r="L3" s="105" t="s">
        <v>6</v>
      </c>
      <c r="M3" s="68"/>
      <c r="N3" s="5">
        <f>IS!E5</f>
        <v>53.8</v>
      </c>
      <c r="O3" s="6">
        <f>IF(IS!N3="","",IS!E6)</f>
        <v>50</v>
      </c>
      <c r="P3" s="79"/>
    </row>
    <row r="4" spans="1:16" ht="15.75" customHeight="1" x14ac:dyDescent="0.35">
      <c r="A4" s="45"/>
      <c r="B4" s="47"/>
      <c r="C4" s="48"/>
      <c r="D4" s="48"/>
      <c r="E4" s="48"/>
      <c r="F4" s="50"/>
      <c r="G4" s="109" t="str">
        <f>G17</f>
        <v>Imaginarios para la construcción del teatro chileno</v>
      </c>
      <c r="H4" s="68"/>
      <c r="I4" s="3" t="str">
        <f>J20</f>
        <v/>
      </c>
      <c r="J4" s="4" t="str">
        <f>IF(I4="","",J18)</f>
        <v/>
      </c>
      <c r="K4" s="50"/>
      <c r="L4" s="105" t="s">
        <v>7</v>
      </c>
      <c r="M4" s="68"/>
      <c r="N4" s="7">
        <f>IIS!E5</f>
        <v>56.2</v>
      </c>
      <c r="O4" s="6">
        <f>IF(IIS!N3="","",IIS!E6)</f>
        <v>50</v>
      </c>
      <c r="P4" s="79"/>
    </row>
    <row r="5" spans="1:16" ht="15.75" customHeight="1" x14ac:dyDescent="0.35">
      <c r="A5" s="45"/>
      <c r="B5" s="110" t="s">
        <v>8</v>
      </c>
      <c r="C5" s="97"/>
      <c r="D5" s="97"/>
      <c r="E5" s="8" t="str">
        <f>IFERROR((SUMPRODUCT(I3:I11,J3:J11))/SUM(J3:J11),"")</f>
        <v/>
      </c>
      <c r="F5" s="50"/>
      <c r="G5" s="109" t="str">
        <f>L17</f>
        <v>Narración audiovisual de no ficción</v>
      </c>
      <c r="H5" s="68"/>
      <c r="I5" s="3" t="str">
        <f>O20</f>
        <v/>
      </c>
      <c r="J5" s="4" t="str">
        <f>IF(I5="","",O18)</f>
        <v/>
      </c>
      <c r="K5" s="50"/>
      <c r="L5" s="105" t="s">
        <v>9</v>
      </c>
      <c r="M5" s="68"/>
      <c r="N5" s="7">
        <f>IIIS!E5</f>
        <v>52.25</v>
      </c>
      <c r="O5" s="6">
        <f>IF(IIIS!N3="","",IIIS!E6)</f>
        <v>40</v>
      </c>
      <c r="P5" s="79"/>
    </row>
    <row r="6" spans="1:16" ht="15.75" customHeight="1" x14ac:dyDescent="0.35">
      <c r="A6" s="45"/>
      <c r="B6" s="110" t="s">
        <v>10</v>
      </c>
      <c r="C6" s="97"/>
      <c r="D6" s="97"/>
      <c r="E6" s="9">
        <f>IFERROR((SUM(J3:J11)),"")</f>
        <v>0</v>
      </c>
      <c r="F6" s="50"/>
      <c r="G6" s="109" t="str">
        <f>B37</f>
        <v>Multimedia journalism workshop</v>
      </c>
      <c r="H6" s="68"/>
      <c r="I6" s="3" t="str">
        <f>E40</f>
        <v/>
      </c>
      <c r="J6" s="4" t="str">
        <f>IF(I6="","",E38)</f>
        <v/>
      </c>
      <c r="K6" s="50"/>
      <c r="L6" s="105" t="s">
        <v>11</v>
      </c>
      <c r="M6" s="68"/>
      <c r="N6" s="7">
        <f>IVS!E5</f>
        <v>51.8</v>
      </c>
      <c r="O6" s="6">
        <f>IF(IVS!N3="","",IVS!E6)</f>
        <v>50</v>
      </c>
      <c r="P6" s="79"/>
    </row>
    <row r="7" spans="1:16" ht="15.75" customHeight="1" x14ac:dyDescent="0.35">
      <c r="A7" s="45"/>
      <c r="B7" s="47"/>
      <c r="C7" s="48"/>
      <c r="D7" s="48"/>
      <c r="E7" s="48"/>
      <c r="F7" s="50"/>
      <c r="G7" s="109" t="str">
        <f>G37</f>
        <v>Narración gráfica</v>
      </c>
      <c r="H7" s="68"/>
      <c r="I7" s="3" t="str">
        <f>J40</f>
        <v/>
      </c>
      <c r="J7" s="4" t="str">
        <f>IF(I7="","",J38)</f>
        <v/>
      </c>
      <c r="K7" s="50"/>
      <c r="L7" s="105" t="s">
        <v>12</v>
      </c>
      <c r="M7" s="68"/>
      <c r="N7" s="7" t="str">
        <f>VS!E5</f>
        <v/>
      </c>
      <c r="O7" s="6">
        <f>IF(VS!N3="","",VS!E6)</f>
        <v>0</v>
      </c>
      <c r="P7" s="79"/>
    </row>
    <row r="8" spans="1:16" ht="15.75" customHeight="1" x14ac:dyDescent="0.35">
      <c r="A8" s="45"/>
      <c r="B8" s="96" t="s">
        <v>13</v>
      </c>
      <c r="C8" s="97"/>
      <c r="D8" s="97"/>
      <c r="E8" s="10">
        <f>IFERROR((SUMPRODUCT(N3:N12,O3:O12))/SUM(O3:O12),"")</f>
        <v>53.578947368421055</v>
      </c>
      <c r="F8" s="50"/>
      <c r="G8" s="109" t="str">
        <f>L37</f>
        <v>Test de actualidad</v>
      </c>
      <c r="H8" s="68"/>
      <c r="I8" s="3" t="str">
        <f>O40</f>
        <v/>
      </c>
      <c r="J8" s="4" t="str">
        <f>IF(I8="","",O38)</f>
        <v/>
      </c>
      <c r="K8" s="50"/>
      <c r="L8" s="105" t="s">
        <v>14</v>
      </c>
      <c r="M8" s="68"/>
      <c r="N8" s="7" t="str">
        <f>VIS!E5</f>
        <v/>
      </c>
      <c r="O8" s="6">
        <f>IF(VIS!N3="","",VIS!E6)</f>
        <v>0</v>
      </c>
      <c r="P8" s="79"/>
    </row>
    <row r="9" spans="1:16" ht="15.75" customHeight="1" x14ac:dyDescent="0.35">
      <c r="A9" s="45"/>
      <c r="B9" s="11" t="s">
        <v>15</v>
      </c>
      <c r="C9" s="12"/>
      <c r="D9" s="12"/>
      <c r="E9" s="13">
        <f>IFERROR(SUM(O3:O12),"")</f>
        <v>190</v>
      </c>
      <c r="F9" s="50"/>
      <c r="G9" s="106" t="str">
        <f>B57</f>
        <v>Ramo 7</v>
      </c>
      <c r="H9" s="107"/>
      <c r="I9" s="14" t="str">
        <f>E60</f>
        <v/>
      </c>
      <c r="J9" s="15" t="str">
        <f>IF(I9="","",E58)</f>
        <v/>
      </c>
      <c r="K9" s="50"/>
      <c r="L9" s="108" t="s">
        <v>16</v>
      </c>
      <c r="M9" s="107"/>
      <c r="N9" s="16" t="str">
        <f>VIIS!E5</f>
        <v/>
      </c>
      <c r="O9" s="17">
        <f>IF(VIIS!N3="","",VIIS!E6)</f>
        <v>0</v>
      </c>
      <c r="P9" s="79"/>
    </row>
    <row r="10" spans="1:16" ht="15.75" customHeight="1" x14ac:dyDescent="0.35">
      <c r="A10" s="45"/>
      <c r="B10" s="47"/>
      <c r="C10" s="48"/>
      <c r="D10" s="48"/>
      <c r="E10" s="48"/>
      <c r="F10" s="50"/>
      <c r="G10" s="109" t="str">
        <f>G57</f>
        <v>Ramo 8</v>
      </c>
      <c r="H10" s="68"/>
      <c r="I10" s="3" t="str">
        <f>J60</f>
        <v/>
      </c>
      <c r="J10" s="4" t="str">
        <f>IF(I10="","",J58)</f>
        <v/>
      </c>
      <c r="K10" s="50"/>
      <c r="L10" s="105" t="s">
        <v>17</v>
      </c>
      <c r="M10" s="68"/>
      <c r="N10" s="7" t="str">
        <f>VIIIS!E5</f>
        <v/>
      </c>
      <c r="O10" s="6">
        <f>IF(VIIIS!N3="","",VIIIS!E6)</f>
        <v>0</v>
      </c>
      <c r="P10" s="79"/>
    </row>
    <row r="11" spans="1:16" ht="15.75" customHeight="1" x14ac:dyDescent="0.35">
      <c r="A11" s="45"/>
      <c r="B11" s="96" t="s">
        <v>18</v>
      </c>
      <c r="C11" s="97"/>
      <c r="D11" s="97"/>
      <c r="E11" s="10"/>
      <c r="F11" s="50"/>
      <c r="G11" s="109" t="str">
        <f>L57</f>
        <v>Ramo 9</v>
      </c>
      <c r="H11" s="68"/>
      <c r="I11" s="18" t="str">
        <f>O60</f>
        <v/>
      </c>
      <c r="J11" s="4" t="str">
        <f>IF(I11="","",O58)</f>
        <v/>
      </c>
      <c r="K11" s="50"/>
      <c r="L11" s="105" t="s">
        <v>19</v>
      </c>
      <c r="M11" s="68"/>
      <c r="N11" s="19" t="str">
        <f>IXS!E5</f>
        <v/>
      </c>
      <c r="O11" s="6">
        <f>IF(IXS!N3="","",IXS!E6)</f>
        <v>0</v>
      </c>
      <c r="P11" s="79"/>
    </row>
    <row r="12" spans="1:16" ht="15.75" customHeight="1" x14ac:dyDescent="0.35">
      <c r="A12" s="45"/>
      <c r="B12" s="96" t="s">
        <v>20</v>
      </c>
      <c r="C12" s="97"/>
      <c r="D12" s="97"/>
      <c r="E12" s="13"/>
      <c r="F12" s="50"/>
      <c r="G12" s="99" t="s">
        <v>34</v>
      </c>
      <c r="H12" s="70"/>
      <c r="I12" s="70"/>
      <c r="J12" s="70"/>
      <c r="K12" s="50"/>
      <c r="L12" s="105" t="s">
        <v>22</v>
      </c>
      <c r="M12" s="68"/>
      <c r="N12" s="19" t="str">
        <f>XS!E5</f>
        <v/>
      </c>
      <c r="O12" s="6">
        <f>IF(XS!N3="","",XS!E6)</f>
        <v>0</v>
      </c>
      <c r="P12" s="79"/>
    </row>
    <row r="13" spans="1:16" ht="15.75" customHeight="1" x14ac:dyDescent="0.35">
      <c r="A13" s="45"/>
      <c r="B13" s="122"/>
      <c r="C13" s="123"/>
      <c r="D13" s="123"/>
      <c r="E13" s="123"/>
      <c r="F13" s="50"/>
      <c r="G13" s="95"/>
      <c r="H13" s="73"/>
      <c r="I13" s="73"/>
      <c r="J13" s="73"/>
      <c r="K13" s="50"/>
      <c r="L13" s="124"/>
      <c r="M13" s="53"/>
      <c r="N13" s="53"/>
      <c r="O13" s="53"/>
      <c r="P13" s="79"/>
    </row>
    <row r="14" spans="1:16" ht="15.75" customHeight="1" x14ac:dyDescent="0.35">
      <c r="A14" s="46"/>
      <c r="B14" s="100"/>
      <c r="C14" s="101"/>
      <c r="D14" s="101"/>
      <c r="E14" s="101"/>
      <c r="F14" s="51"/>
      <c r="G14" s="100"/>
      <c r="H14" s="101"/>
      <c r="I14" s="101"/>
      <c r="J14" s="101"/>
      <c r="K14" s="51"/>
      <c r="L14" s="100"/>
      <c r="M14" s="101"/>
      <c r="N14" s="101"/>
      <c r="O14" s="101"/>
      <c r="P14" s="80"/>
    </row>
    <row r="15" spans="1:16" ht="15.75" customHeight="1" x14ac:dyDescent="0.35">
      <c r="A15" s="125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5.75" customHeight="1" x14ac:dyDescent="0.35">
      <c r="A16" s="44"/>
      <c r="B16" s="120"/>
      <c r="C16" s="103"/>
      <c r="D16" s="103"/>
      <c r="E16" s="103"/>
      <c r="F16" s="121"/>
      <c r="G16" s="120"/>
      <c r="H16" s="103"/>
      <c r="I16" s="103"/>
      <c r="J16" s="103"/>
      <c r="K16" s="121"/>
      <c r="L16" s="120"/>
      <c r="M16" s="103"/>
      <c r="N16" s="103"/>
      <c r="O16" s="103"/>
      <c r="P16" s="126"/>
    </row>
    <row r="17" spans="1:16" ht="15.75" customHeight="1" x14ac:dyDescent="0.35">
      <c r="A17" s="45"/>
      <c r="B17" s="52" t="s">
        <v>163</v>
      </c>
      <c r="C17" s="53"/>
      <c r="D17" s="54"/>
      <c r="E17" s="21" t="s">
        <v>23</v>
      </c>
      <c r="F17" s="50"/>
      <c r="G17" s="52" t="s">
        <v>164</v>
      </c>
      <c r="H17" s="53"/>
      <c r="I17" s="54"/>
      <c r="J17" s="21" t="s">
        <v>23</v>
      </c>
      <c r="K17" s="50"/>
      <c r="L17" s="52" t="s">
        <v>165</v>
      </c>
      <c r="M17" s="53"/>
      <c r="N17" s="54"/>
      <c r="O17" s="21" t="s">
        <v>23</v>
      </c>
      <c r="P17" s="79"/>
    </row>
    <row r="18" spans="1:16" ht="15.75" customHeight="1" x14ac:dyDescent="0.35">
      <c r="A18" s="45"/>
      <c r="B18" s="55"/>
      <c r="C18" s="56"/>
      <c r="D18" s="57"/>
      <c r="E18" s="22">
        <v>10</v>
      </c>
      <c r="F18" s="50"/>
      <c r="G18" s="55"/>
      <c r="H18" s="56"/>
      <c r="I18" s="57"/>
      <c r="J18" s="22">
        <v>10</v>
      </c>
      <c r="K18" s="50"/>
      <c r="L18" s="55"/>
      <c r="M18" s="56"/>
      <c r="N18" s="57"/>
      <c r="O18" s="22">
        <v>10</v>
      </c>
      <c r="P18" s="79"/>
    </row>
    <row r="19" spans="1:16" ht="15.75" customHeight="1" x14ac:dyDescent="0.35">
      <c r="A19" s="45"/>
      <c r="B19" s="23"/>
      <c r="C19" s="24" t="str">
        <f>IF(SUM(C21:C30)&gt;1,"suma&gt;100%",IF(SUM(C21:C30)&lt;1,"suma&lt;100%","OK %"))</f>
        <v>OK %</v>
      </c>
      <c r="D19" s="23"/>
      <c r="E19" s="21" t="s">
        <v>24</v>
      </c>
      <c r="F19" s="50"/>
      <c r="G19" s="23"/>
      <c r="H19" s="24" t="str">
        <f>IF(SUM(H21:H30)&gt;1,"suma&gt;100%",IF(SUM(H21:H30)&lt;1,"suma&lt;100%","OK %"))</f>
        <v>OK %</v>
      </c>
      <c r="I19" s="23"/>
      <c r="J19" s="21" t="s">
        <v>24</v>
      </c>
      <c r="K19" s="50"/>
      <c r="L19" s="23"/>
      <c r="M19" s="24" t="str">
        <f>IF(SUM(M21:M30)&gt;1,"suma&gt;100%",IF(SUM(M21:M30)&lt;1,"suma&lt;100%","OK %"))</f>
        <v>OK %</v>
      </c>
      <c r="N19" s="23"/>
      <c r="O19" s="21" t="s">
        <v>24</v>
      </c>
      <c r="P19" s="79"/>
    </row>
    <row r="20" spans="1:16" ht="15.75" customHeight="1" x14ac:dyDescent="0.35">
      <c r="A20" s="45"/>
      <c r="B20" s="25" t="s">
        <v>25</v>
      </c>
      <c r="C20" s="25" t="s">
        <v>26</v>
      </c>
      <c r="D20" s="25" t="s">
        <v>27</v>
      </c>
      <c r="E20" s="58" t="str">
        <f>IFERROR(ROUND(SUMPRODUCT(C21:C30,D21:D30)/(SUMIF(D21:D30,"&gt;0",C21:C30)),0),"")</f>
        <v/>
      </c>
      <c r="F20" s="50"/>
      <c r="G20" s="25" t="s">
        <v>25</v>
      </c>
      <c r="H20" s="25" t="s">
        <v>26</v>
      </c>
      <c r="I20" s="25" t="s">
        <v>27</v>
      </c>
      <c r="J20" s="58" t="str">
        <f>IFERROR(ROUND(SUMPRODUCT(H21:H30,I21:I30)/(SUMIF(I21:I30,"&gt;0",H21:H30)),0),"")</f>
        <v/>
      </c>
      <c r="K20" s="50"/>
      <c r="L20" s="25" t="s">
        <v>25</v>
      </c>
      <c r="M20" s="25" t="s">
        <v>26</v>
      </c>
      <c r="N20" s="25" t="s">
        <v>27</v>
      </c>
      <c r="O20" s="58" t="str">
        <f>IFERROR(ROUND(SUMPRODUCT(M21:M30,N21:N30)/(SUMIF(N21:N30,"&gt;0",M21:M30)),0),"")</f>
        <v/>
      </c>
      <c r="P20" s="79"/>
    </row>
    <row r="21" spans="1:16" ht="15.75" customHeight="1" x14ac:dyDescent="0.35">
      <c r="A21" s="45"/>
      <c r="B21" s="22" t="s">
        <v>168</v>
      </c>
      <c r="C21" s="26">
        <v>0.2</v>
      </c>
      <c r="D21" s="27"/>
      <c r="E21" s="59"/>
      <c r="F21" s="50"/>
      <c r="G21" s="22" t="s">
        <v>172</v>
      </c>
      <c r="H21" s="26">
        <v>0.25</v>
      </c>
      <c r="I21" s="27"/>
      <c r="J21" s="59"/>
      <c r="K21" s="50"/>
      <c r="L21" s="22" t="s">
        <v>175</v>
      </c>
      <c r="M21" s="26">
        <v>0.05</v>
      </c>
      <c r="N21" s="27"/>
      <c r="O21" s="59"/>
      <c r="P21" s="79"/>
    </row>
    <row r="22" spans="1:16" ht="15.75" customHeight="1" x14ac:dyDescent="0.35">
      <c r="A22" s="45"/>
      <c r="B22" s="22" t="s">
        <v>169</v>
      </c>
      <c r="C22" s="26">
        <v>0.3</v>
      </c>
      <c r="D22" s="27"/>
      <c r="E22" s="21" t="s">
        <v>28</v>
      </c>
      <c r="F22" s="50"/>
      <c r="G22" s="22" t="s">
        <v>43</v>
      </c>
      <c r="H22" s="26">
        <v>0.3</v>
      </c>
      <c r="I22" s="27"/>
      <c r="J22" s="21" t="s">
        <v>28</v>
      </c>
      <c r="K22" s="50"/>
      <c r="L22" s="22" t="s">
        <v>176</v>
      </c>
      <c r="M22" s="26">
        <v>0.1</v>
      </c>
      <c r="N22" s="27"/>
      <c r="O22" s="21" t="s">
        <v>28</v>
      </c>
      <c r="P22" s="79"/>
    </row>
    <row r="23" spans="1:16" ht="15.75" customHeight="1" x14ac:dyDescent="0.35">
      <c r="A23" s="45"/>
      <c r="B23" s="22" t="s">
        <v>170</v>
      </c>
      <c r="C23" s="26">
        <v>0.4</v>
      </c>
      <c r="D23" s="27"/>
      <c r="E23" s="60" t="str">
        <f>IFERROR(IF(E20="","",IF(((39.5-SUMPRODUCT(C21:C30,D21:D30))/(1-(SUMIF(D21:D30,"&gt;0",C21:C30))))&lt;10,10,(39.5-SUMPRODUCT(C21:C30,D21:D30))/(1-(SUMIF(D21:D30,"&gt;0",C21:C30))))),"Curso completado")</f>
        <v/>
      </c>
      <c r="F23" s="50"/>
      <c r="G23" s="22" t="s">
        <v>127</v>
      </c>
      <c r="H23" s="26">
        <v>0.45</v>
      </c>
      <c r="I23" s="27"/>
      <c r="J23" s="60" t="str">
        <f>IFERROR(IF(J20="","",IF(((39.5-SUMPRODUCT(H21:H30,I21:I30))/(1-(SUMIF(I21:I30,"&gt;0",H21:H30))))&lt;10,10,(39.5-SUMPRODUCT(H21:H30,I21:I30))/(1-(SUMIF(I21:I30,"&gt;0",H21:H30))))),"Curso completado")</f>
        <v/>
      </c>
      <c r="K23" s="50"/>
      <c r="L23" s="22" t="s">
        <v>177</v>
      </c>
      <c r="M23" s="26">
        <v>0.15</v>
      </c>
      <c r="N23" s="27"/>
      <c r="O23" s="60" t="str">
        <f>IFERROR(IF(O20="","",IF(((39.5-SUMPRODUCT(M21:M30,N21:N30))/(1-(SUMIF(N21:N30,"&gt;0",M21:M30))))&lt;10,10,(39.5-SUMPRODUCT(M21:M30,N21:N30))/(1-(SUMIF(N21:N30,"&gt;0",M21:M30))))),"Curso completado")</f>
        <v/>
      </c>
      <c r="P23" s="79"/>
    </row>
    <row r="24" spans="1:16" ht="15.75" customHeight="1" x14ac:dyDescent="0.35">
      <c r="A24" s="45"/>
      <c r="B24" s="22" t="s">
        <v>171</v>
      </c>
      <c r="C24" s="26">
        <v>0.1</v>
      </c>
      <c r="D24" s="27"/>
      <c r="E24" s="59"/>
      <c r="F24" s="50"/>
      <c r="G24" s="22"/>
      <c r="H24" s="26"/>
      <c r="I24" s="27"/>
      <c r="J24" s="59"/>
      <c r="K24" s="50"/>
      <c r="L24" s="22" t="s">
        <v>178</v>
      </c>
      <c r="M24" s="26">
        <v>0.1</v>
      </c>
      <c r="N24" s="27"/>
      <c r="O24" s="59"/>
      <c r="P24" s="79"/>
    </row>
    <row r="25" spans="1:16" ht="15.75" customHeight="1" x14ac:dyDescent="0.35">
      <c r="A25" s="45"/>
      <c r="B25" s="22"/>
      <c r="C25" s="26"/>
      <c r="D25" s="27"/>
      <c r="E25" s="61" t="s">
        <v>29</v>
      </c>
      <c r="F25" s="50"/>
      <c r="G25" s="22"/>
      <c r="H25" s="26"/>
      <c r="I25" s="27"/>
      <c r="J25" s="61" t="s">
        <v>29</v>
      </c>
      <c r="K25" s="50"/>
      <c r="L25" s="22" t="s">
        <v>179</v>
      </c>
      <c r="M25" s="26">
        <v>0.1</v>
      </c>
      <c r="N25" s="27"/>
      <c r="O25" s="61" t="s">
        <v>29</v>
      </c>
      <c r="P25" s="79"/>
    </row>
    <row r="26" spans="1:16" ht="15.75" customHeight="1" x14ac:dyDescent="0.35">
      <c r="A26" s="45"/>
      <c r="B26" s="22"/>
      <c r="C26" s="26"/>
      <c r="D26" s="27"/>
      <c r="E26" s="62"/>
      <c r="F26" s="50"/>
      <c r="G26" s="22"/>
      <c r="H26" s="26"/>
      <c r="I26" s="27"/>
      <c r="J26" s="62"/>
      <c r="K26" s="50"/>
      <c r="L26" s="22" t="s">
        <v>114</v>
      </c>
      <c r="M26" s="26">
        <v>0.3</v>
      </c>
      <c r="N26" s="27"/>
      <c r="O26" s="62"/>
      <c r="P26" s="79"/>
    </row>
    <row r="27" spans="1:16" ht="15.75" customHeight="1" x14ac:dyDescent="0.35">
      <c r="A27" s="45"/>
      <c r="B27" s="22"/>
      <c r="C27" s="26"/>
      <c r="D27" s="27"/>
      <c r="E27" s="62"/>
      <c r="F27" s="50"/>
      <c r="G27" s="22"/>
      <c r="H27" s="26"/>
      <c r="I27" s="27"/>
      <c r="J27" s="62"/>
      <c r="K27" s="50"/>
      <c r="L27" s="22" t="s">
        <v>129</v>
      </c>
      <c r="M27" s="26">
        <v>0.2</v>
      </c>
      <c r="N27" s="27"/>
      <c r="O27" s="62"/>
      <c r="P27" s="79"/>
    </row>
    <row r="28" spans="1:16" ht="15.75" customHeight="1" x14ac:dyDescent="0.35">
      <c r="A28" s="45"/>
      <c r="B28" s="22"/>
      <c r="C28" s="26"/>
      <c r="D28" s="27"/>
      <c r="E28" s="62"/>
      <c r="F28" s="50"/>
      <c r="G28" s="22"/>
      <c r="H28" s="26"/>
      <c r="I28" s="27"/>
      <c r="J28" s="62"/>
      <c r="K28" s="50"/>
      <c r="L28" s="22"/>
      <c r="M28" s="26"/>
      <c r="N28" s="27"/>
      <c r="O28" s="62"/>
      <c r="P28" s="79"/>
    </row>
    <row r="29" spans="1:16" ht="15.75" customHeight="1" x14ac:dyDescent="0.35">
      <c r="A29" s="45"/>
      <c r="B29" s="22"/>
      <c r="C29" s="26"/>
      <c r="D29" s="27"/>
      <c r="E29" s="62"/>
      <c r="F29" s="50"/>
      <c r="G29" s="22"/>
      <c r="H29" s="26"/>
      <c r="I29" s="27"/>
      <c r="J29" s="62"/>
      <c r="K29" s="50"/>
      <c r="L29" s="22"/>
      <c r="M29" s="26"/>
      <c r="N29" s="27"/>
      <c r="O29" s="62"/>
      <c r="P29" s="79"/>
    </row>
    <row r="30" spans="1:16" ht="15.75" customHeight="1" x14ac:dyDescent="0.35">
      <c r="A30" s="45"/>
      <c r="B30" s="22"/>
      <c r="C30" s="26"/>
      <c r="D30" s="27"/>
      <c r="E30" s="62"/>
      <c r="F30" s="50"/>
      <c r="G30" s="22"/>
      <c r="H30" s="26"/>
      <c r="I30" s="27"/>
      <c r="J30" s="62"/>
      <c r="K30" s="50"/>
      <c r="L30" s="22"/>
      <c r="M30" s="26"/>
      <c r="N30" s="27"/>
      <c r="O30" s="62"/>
      <c r="P30" s="79"/>
    </row>
    <row r="31" spans="1:16" ht="15.75" customHeight="1" x14ac:dyDescent="0.35">
      <c r="A31" s="45"/>
      <c r="B31" s="66" t="s">
        <v>30</v>
      </c>
      <c r="C31" s="67"/>
      <c r="D31" s="67"/>
      <c r="E31" s="68"/>
      <c r="F31" s="50"/>
      <c r="G31" s="66" t="s">
        <v>30</v>
      </c>
      <c r="H31" s="67"/>
      <c r="I31" s="67"/>
      <c r="J31" s="68"/>
      <c r="K31" s="50"/>
      <c r="L31" s="66" t="s">
        <v>30</v>
      </c>
      <c r="M31" s="67"/>
      <c r="N31" s="67"/>
      <c r="O31" s="68"/>
      <c r="P31" s="79"/>
    </row>
    <row r="32" spans="1:16" ht="15.75" customHeight="1" x14ac:dyDescent="0.35">
      <c r="A32" s="45"/>
      <c r="B32" s="69"/>
      <c r="C32" s="70"/>
      <c r="D32" s="70"/>
      <c r="E32" s="71"/>
      <c r="F32" s="50"/>
      <c r="G32" s="69"/>
      <c r="H32" s="70"/>
      <c r="I32" s="70"/>
      <c r="J32" s="71"/>
      <c r="K32" s="50"/>
      <c r="L32" s="69"/>
      <c r="M32" s="70"/>
      <c r="N32" s="70"/>
      <c r="O32" s="71"/>
      <c r="P32" s="79"/>
    </row>
    <row r="33" spans="1:16" ht="15.75" customHeight="1" x14ac:dyDescent="0.35">
      <c r="A33" s="45"/>
      <c r="B33" s="72"/>
      <c r="C33" s="73"/>
      <c r="D33" s="73"/>
      <c r="E33" s="65"/>
      <c r="F33" s="50"/>
      <c r="G33" s="72"/>
      <c r="H33" s="73"/>
      <c r="I33" s="73"/>
      <c r="J33" s="65"/>
      <c r="K33" s="50"/>
      <c r="L33" s="72"/>
      <c r="M33" s="73"/>
      <c r="N33" s="73"/>
      <c r="O33" s="65"/>
      <c r="P33" s="79"/>
    </row>
    <row r="34" spans="1:16" ht="15.75" customHeight="1" x14ac:dyDescent="0.35">
      <c r="A34" s="45"/>
      <c r="B34" s="55"/>
      <c r="C34" s="56"/>
      <c r="D34" s="56"/>
      <c r="E34" s="57"/>
      <c r="F34" s="50"/>
      <c r="G34" s="55"/>
      <c r="H34" s="56"/>
      <c r="I34" s="56"/>
      <c r="J34" s="57"/>
      <c r="K34" s="50"/>
      <c r="L34" s="55"/>
      <c r="M34" s="56"/>
      <c r="N34" s="56"/>
      <c r="O34" s="57"/>
      <c r="P34" s="79"/>
    </row>
    <row r="35" spans="1:16" ht="15.75" customHeight="1" x14ac:dyDescent="0.35">
      <c r="A35" s="76"/>
      <c r="B35" s="74"/>
      <c r="C35" s="75"/>
      <c r="D35" s="75"/>
      <c r="E35" s="75"/>
      <c r="F35" s="77"/>
      <c r="G35" s="74"/>
      <c r="H35" s="75"/>
      <c r="I35" s="75"/>
      <c r="J35" s="75"/>
      <c r="K35" s="77"/>
      <c r="L35" s="74"/>
      <c r="M35" s="75"/>
      <c r="N35" s="75"/>
      <c r="O35" s="75"/>
      <c r="P35" s="83"/>
    </row>
    <row r="36" spans="1:16" ht="15.75" customHeight="1" x14ac:dyDescent="0.35">
      <c r="A36" s="44"/>
      <c r="B36" s="47"/>
      <c r="C36" s="48"/>
      <c r="D36" s="48"/>
      <c r="E36" s="48"/>
      <c r="F36" s="49"/>
      <c r="G36" s="47"/>
      <c r="H36" s="48"/>
      <c r="I36" s="48"/>
      <c r="J36" s="48"/>
      <c r="K36" s="49"/>
      <c r="L36" s="47"/>
      <c r="M36" s="48"/>
      <c r="N36" s="48"/>
      <c r="O36" s="48"/>
      <c r="P36" s="78"/>
    </row>
    <row r="37" spans="1:16" ht="15.75" customHeight="1" x14ac:dyDescent="0.35">
      <c r="A37" s="45"/>
      <c r="B37" s="52" t="s">
        <v>166</v>
      </c>
      <c r="C37" s="53"/>
      <c r="D37" s="54"/>
      <c r="E37" s="21" t="s">
        <v>23</v>
      </c>
      <c r="F37" s="50"/>
      <c r="G37" s="52" t="s">
        <v>167</v>
      </c>
      <c r="H37" s="53"/>
      <c r="I37" s="54"/>
      <c r="J37" s="21" t="s">
        <v>23</v>
      </c>
      <c r="K37" s="50"/>
      <c r="L37" s="52" t="s">
        <v>97</v>
      </c>
      <c r="M37" s="53"/>
      <c r="N37" s="54"/>
      <c r="O37" s="21" t="s">
        <v>23</v>
      </c>
      <c r="P37" s="79"/>
    </row>
    <row r="38" spans="1:16" ht="15.75" customHeight="1" x14ac:dyDescent="0.35">
      <c r="A38" s="45"/>
      <c r="B38" s="55"/>
      <c r="C38" s="56"/>
      <c r="D38" s="57"/>
      <c r="E38" s="22">
        <v>10</v>
      </c>
      <c r="F38" s="50"/>
      <c r="G38" s="55"/>
      <c r="H38" s="56"/>
      <c r="I38" s="57"/>
      <c r="J38" s="22">
        <v>10</v>
      </c>
      <c r="K38" s="50"/>
      <c r="L38" s="55"/>
      <c r="M38" s="56"/>
      <c r="N38" s="57"/>
      <c r="O38" s="22">
        <v>10</v>
      </c>
      <c r="P38" s="79"/>
    </row>
    <row r="39" spans="1:16" ht="15.75" customHeight="1" x14ac:dyDescent="0.35">
      <c r="A39" s="45"/>
      <c r="B39" s="23"/>
      <c r="C39" s="24" t="str">
        <f>IF(SUM(C41:C50)&gt;1,"suma&gt;100%",IF(SUM(C41:C50)&lt;1,"suma&lt;100%","OK %"))</f>
        <v>OK %</v>
      </c>
      <c r="D39" s="23"/>
      <c r="E39" s="21" t="s">
        <v>24</v>
      </c>
      <c r="F39" s="50"/>
      <c r="G39" s="23"/>
      <c r="H39" s="24" t="str">
        <f>IF(SUM(H41:H50)&gt;1,"suma&gt;100%",IF(SUM(H41:H50)&lt;1,"suma&lt;100%","OK %"))</f>
        <v>OK %</v>
      </c>
      <c r="I39" s="23"/>
      <c r="J39" s="21" t="s">
        <v>24</v>
      </c>
      <c r="K39" s="50"/>
      <c r="L39" s="23"/>
      <c r="M39" s="24" t="str">
        <f>IF(SUM(M41:M50)&gt;1,"suma&gt;100%",IF(SUM(M41:M50)&lt;1,"suma&lt;100%","OK %"))</f>
        <v>suma&lt;100%</v>
      </c>
      <c r="N39" s="23"/>
      <c r="O39" s="21" t="s">
        <v>24</v>
      </c>
      <c r="P39" s="79"/>
    </row>
    <row r="40" spans="1:16" ht="15.75" customHeight="1" x14ac:dyDescent="0.35">
      <c r="A40" s="45"/>
      <c r="B40" s="25" t="s">
        <v>25</v>
      </c>
      <c r="C40" s="25" t="s">
        <v>26</v>
      </c>
      <c r="D40" s="25" t="s">
        <v>27</v>
      </c>
      <c r="E40" s="58" t="str">
        <f>IFERROR(ROUND(SUMPRODUCT(C41:C50,D41:D50)/(SUMIF(D41:D50,"&gt;0",C41:C50)),0),"")</f>
        <v/>
      </c>
      <c r="F40" s="50"/>
      <c r="G40" s="25" t="s">
        <v>25</v>
      </c>
      <c r="H40" s="25" t="s">
        <v>26</v>
      </c>
      <c r="I40" s="25" t="s">
        <v>27</v>
      </c>
      <c r="J40" s="58" t="str">
        <f>IFERROR(ROUND(SUMPRODUCT(H41:H50,I41:I50)/(SUMIF(I41:I50,"&gt;0",H41:H50)),0),"")</f>
        <v/>
      </c>
      <c r="K40" s="50"/>
      <c r="L40" s="25" t="s">
        <v>25</v>
      </c>
      <c r="M40" s="25" t="s">
        <v>26</v>
      </c>
      <c r="N40" s="25" t="s">
        <v>27</v>
      </c>
      <c r="O40" s="58" t="str">
        <f>IFERROR(ROUND(SUMPRODUCT(M41:M50,N41:N50)/(SUMIF(N41:N50,"&gt;0",M41:M50)),0),"")</f>
        <v/>
      </c>
      <c r="P40" s="79"/>
    </row>
    <row r="41" spans="1:16" ht="15.75" customHeight="1" x14ac:dyDescent="0.35">
      <c r="A41" s="45"/>
      <c r="B41" s="22" t="s">
        <v>180</v>
      </c>
      <c r="C41" s="26">
        <v>0.15</v>
      </c>
      <c r="D41" s="27"/>
      <c r="E41" s="59"/>
      <c r="F41" s="50"/>
      <c r="G41" s="22" t="s">
        <v>173</v>
      </c>
      <c r="H41" s="26">
        <v>0.1</v>
      </c>
      <c r="I41" s="31"/>
      <c r="J41" s="59"/>
      <c r="K41" s="50"/>
      <c r="L41" s="22"/>
      <c r="M41" s="26"/>
      <c r="N41" s="27"/>
      <c r="O41" s="59"/>
      <c r="P41" s="79"/>
    </row>
    <row r="42" spans="1:16" ht="15.75" customHeight="1" x14ac:dyDescent="0.35">
      <c r="A42" s="45"/>
      <c r="B42" s="22" t="s">
        <v>181</v>
      </c>
      <c r="C42" s="26">
        <v>0.1</v>
      </c>
      <c r="D42" s="27"/>
      <c r="E42" s="21" t="s">
        <v>28</v>
      </c>
      <c r="F42" s="50"/>
      <c r="G42" s="22" t="s">
        <v>174</v>
      </c>
      <c r="H42" s="26">
        <v>0.9</v>
      </c>
      <c r="I42" s="27"/>
      <c r="J42" s="21" t="s">
        <v>28</v>
      </c>
      <c r="K42" s="50"/>
      <c r="L42" s="22"/>
      <c r="M42" s="26"/>
      <c r="N42" s="27"/>
      <c r="O42" s="21" t="s">
        <v>28</v>
      </c>
      <c r="P42" s="79"/>
    </row>
    <row r="43" spans="1:16" ht="15.75" customHeight="1" x14ac:dyDescent="0.35">
      <c r="A43" s="45"/>
      <c r="B43" s="22" t="s">
        <v>182</v>
      </c>
      <c r="C43" s="26">
        <v>0.15</v>
      </c>
      <c r="D43" s="27"/>
      <c r="E43" s="60" t="str">
        <f>IFERROR(IF(E40="","",IF(((39.5-SUMPRODUCT(C41:C50,D41:D50))/(1-(SUMIF(D41:D50,"&gt;0",C41:C50))))&lt;10,10,(39.5-SUMPRODUCT(C41:C50,D41:D50))/(1-(SUMIF(D41:D50,"&gt;0",C41:C50))))),"Curso completado")</f>
        <v/>
      </c>
      <c r="F43" s="50"/>
      <c r="G43" s="22"/>
      <c r="H43" s="26"/>
      <c r="I43" s="27"/>
      <c r="J43" s="60" t="str">
        <f>IFERROR(IF(J40="","",IF(((39.5-SUMPRODUCT(H41:H50,I41:I50))/(1-(SUMIF(I41:I50,"&gt;0",H41:H50))))&lt;10,10,(39.5-SUMPRODUCT(H41:H50,I41:I50))/(1-(SUMIF(I41:I50,"&gt;0",H41:H50))))),"Curso completado")</f>
        <v/>
      </c>
      <c r="K43" s="50"/>
      <c r="L43" s="22"/>
      <c r="M43" s="26"/>
      <c r="N43" s="27"/>
      <c r="O43" s="60" t="str">
        <f>IFERROR(IF(O40="","",IF(((39.5-SUMPRODUCT(M41:M50,N41:N50))/(1-(SUMIF(N41:N50,"&gt;0",M41:M50))))&lt;10,10,(39.5-SUMPRODUCT(M41:M50,N41:N50))/(1-(SUMIF(N41:N50,"&gt;0",M41:M50))))),"Curso completado")</f>
        <v/>
      </c>
      <c r="P43" s="79"/>
    </row>
    <row r="44" spans="1:16" ht="15.75" customHeight="1" x14ac:dyDescent="0.35">
      <c r="A44" s="45"/>
      <c r="B44" s="22" t="s">
        <v>183</v>
      </c>
      <c r="C44" s="26">
        <v>0.2</v>
      </c>
      <c r="D44" s="27"/>
      <c r="E44" s="59"/>
      <c r="F44" s="50"/>
      <c r="G44" s="22"/>
      <c r="H44" s="26"/>
      <c r="I44" s="27"/>
      <c r="J44" s="59"/>
      <c r="K44" s="50"/>
      <c r="L44" s="22"/>
      <c r="M44" s="26"/>
      <c r="N44" s="27"/>
      <c r="O44" s="59"/>
      <c r="P44" s="79"/>
    </row>
    <row r="45" spans="1:16" ht="15.75" customHeight="1" x14ac:dyDescent="0.35">
      <c r="A45" s="45"/>
      <c r="B45" s="22" t="s">
        <v>184</v>
      </c>
      <c r="C45" s="26">
        <v>0.2</v>
      </c>
      <c r="D45" s="27"/>
      <c r="E45" s="61" t="s">
        <v>29</v>
      </c>
      <c r="F45" s="50"/>
      <c r="G45" s="22"/>
      <c r="H45" s="26"/>
      <c r="I45" s="27"/>
      <c r="J45" s="61" t="s">
        <v>29</v>
      </c>
      <c r="K45" s="50"/>
      <c r="L45" s="22"/>
      <c r="M45" s="26"/>
      <c r="N45" s="27"/>
      <c r="O45" s="61" t="s">
        <v>29</v>
      </c>
      <c r="P45" s="79"/>
    </row>
    <row r="46" spans="1:16" ht="15.75" customHeight="1" x14ac:dyDescent="0.35">
      <c r="A46" s="45"/>
      <c r="B46" s="22" t="s">
        <v>185</v>
      </c>
      <c r="C46" s="26">
        <v>0.2</v>
      </c>
      <c r="D46" s="27"/>
      <c r="E46" s="62"/>
      <c r="F46" s="50"/>
      <c r="G46" s="22"/>
      <c r="H46" s="26"/>
      <c r="I46" s="27"/>
      <c r="J46" s="62"/>
      <c r="K46" s="50"/>
      <c r="L46" s="22"/>
      <c r="M46" s="26"/>
      <c r="N46" s="27"/>
      <c r="O46" s="62"/>
      <c r="P46" s="79"/>
    </row>
    <row r="47" spans="1:16" ht="15.75" customHeight="1" x14ac:dyDescent="0.35">
      <c r="A47" s="45"/>
      <c r="B47" s="22"/>
      <c r="C47" s="26"/>
      <c r="D47" s="27"/>
      <c r="E47" s="62"/>
      <c r="F47" s="50"/>
      <c r="G47" s="22"/>
      <c r="H47" s="26"/>
      <c r="I47" s="27"/>
      <c r="J47" s="62"/>
      <c r="K47" s="50"/>
      <c r="L47" s="22"/>
      <c r="M47" s="26"/>
      <c r="N47" s="27"/>
      <c r="O47" s="62"/>
      <c r="P47" s="79"/>
    </row>
    <row r="48" spans="1:16" ht="15.75" customHeight="1" x14ac:dyDescent="0.35">
      <c r="A48" s="45"/>
      <c r="B48" s="22"/>
      <c r="C48" s="26"/>
      <c r="D48" s="27"/>
      <c r="E48" s="62"/>
      <c r="F48" s="50"/>
      <c r="G48" s="22"/>
      <c r="H48" s="26"/>
      <c r="I48" s="27"/>
      <c r="J48" s="62"/>
      <c r="K48" s="50"/>
      <c r="L48" s="22"/>
      <c r="M48" s="26"/>
      <c r="N48" s="27"/>
      <c r="O48" s="62"/>
      <c r="P48" s="79"/>
    </row>
    <row r="49" spans="1:16" ht="15.75" customHeight="1" x14ac:dyDescent="0.35">
      <c r="A49" s="45"/>
      <c r="B49" s="22"/>
      <c r="C49" s="26"/>
      <c r="D49" s="27"/>
      <c r="E49" s="62"/>
      <c r="F49" s="50"/>
      <c r="G49" s="22"/>
      <c r="H49" s="26"/>
      <c r="I49" s="27"/>
      <c r="J49" s="62"/>
      <c r="K49" s="50"/>
      <c r="L49" s="22"/>
      <c r="M49" s="26"/>
      <c r="N49" s="27"/>
      <c r="O49" s="62"/>
      <c r="P49" s="79"/>
    </row>
    <row r="50" spans="1:16" ht="15.75" customHeight="1" x14ac:dyDescent="0.35">
      <c r="A50" s="45"/>
      <c r="B50" s="22"/>
      <c r="C50" s="26"/>
      <c r="D50" s="27"/>
      <c r="E50" s="62"/>
      <c r="F50" s="50"/>
      <c r="G50" s="22"/>
      <c r="H50" s="26"/>
      <c r="I50" s="27"/>
      <c r="J50" s="62"/>
      <c r="K50" s="50"/>
      <c r="L50" s="22"/>
      <c r="M50" s="26"/>
      <c r="N50" s="27"/>
      <c r="O50" s="62"/>
      <c r="P50" s="79"/>
    </row>
    <row r="51" spans="1:16" ht="15.75" customHeight="1" x14ac:dyDescent="0.35">
      <c r="A51" s="45"/>
      <c r="B51" s="66" t="s">
        <v>30</v>
      </c>
      <c r="C51" s="67"/>
      <c r="D51" s="67"/>
      <c r="E51" s="68"/>
      <c r="F51" s="50"/>
      <c r="G51" s="66" t="s">
        <v>30</v>
      </c>
      <c r="H51" s="67"/>
      <c r="I51" s="67"/>
      <c r="J51" s="68"/>
      <c r="K51" s="50"/>
      <c r="L51" s="66" t="s">
        <v>30</v>
      </c>
      <c r="M51" s="67"/>
      <c r="N51" s="67"/>
      <c r="O51" s="68"/>
      <c r="P51" s="79"/>
    </row>
    <row r="52" spans="1:16" ht="15.75" customHeight="1" x14ac:dyDescent="0.35">
      <c r="A52" s="45"/>
      <c r="B52" s="69"/>
      <c r="C52" s="70"/>
      <c r="D52" s="70"/>
      <c r="E52" s="71"/>
      <c r="F52" s="50"/>
      <c r="G52" s="69"/>
      <c r="H52" s="70"/>
      <c r="I52" s="70"/>
      <c r="J52" s="71"/>
      <c r="K52" s="50"/>
      <c r="L52" s="69"/>
      <c r="M52" s="70"/>
      <c r="N52" s="70"/>
      <c r="O52" s="71"/>
      <c r="P52" s="79"/>
    </row>
    <row r="53" spans="1:16" ht="15.75" customHeight="1" x14ac:dyDescent="0.35">
      <c r="A53" s="45"/>
      <c r="B53" s="72"/>
      <c r="C53" s="73"/>
      <c r="D53" s="73"/>
      <c r="E53" s="65"/>
      <c r="F53" s="50"/>
      <c r="G53" s="72"/>
      <c r="H53" s="73"/>
      <c r="I53" s="73"/>
      <c r="J53" s="65"/>
      <c r="K53" s="50"/>
      <c r="L53" s="72"/>
      <c r="M53" s="73"/>
      <c r="N53" s="73"/>
      <c r="O53" s="65"/>
      <c r="P53" s="79"/>
    </row>
    <row r="54" spans="1:16" ht="15.75" customHeight="1" x14ac:dyDescent="0.35">
      <c r="A54" s="45"/>
      <c r="B54" s="55"/>
      <c r="C54" s="56"/>
      <c r="D54" s="56"/>
      <c r="E54" s="57"/>
      <c r="F54" s="50"/>
      <c r="G54" s="55"/>
      <c r="H54" s="56"/>
      <c r="I54" s="56"/>
      <c r="J54" s="57"/>
      <c r="K54" s="50"/>
      <c r="L54" s="55"/>
      <c r="M54" s="56"/>
      <c r="N54" s="56"/>
      <c r="O54" s="57"/>
      <c r="P54" s="79"/>
    </row>
    <row r="55" spans="1:16" ht="15.75" customHeight="1" x14ac:dyDescent="0.35">
      <c r="A55" s="76"/>
      <c r="B55" s="74"/>
      <c r="C55" s="75"/>
      <c r="D55" s="75"/>
      <c r="E55" s="75"/>
      <c r="F55" s="77"/>
      <c r="G55" s="74"/>
      <c r="H55" s="75"/>
      <c r="I55" s="75"/>
      <c r="J55" s="75"/>
      <c r="K55" s="77"/>
      <c r="L55" s="74"/>
      <c r="M55" s="75"/>
      <c r="N55" s="75"/>
      <c r="O55" s="75"/>
      <c r="P55" s="83"/>
    </row>
    <row r="56" spans="1:16" ht="15.75" customHeight="1" x14ac:dyDescent="0.35">
      <c r="A56" s="44"/>
      <c r="B56" s="47"/>
      <c r="C56" s="48"/>
      <c r="D56" s="48"/>
      <c r="E56" s="48"/>
      <c r="F56" s="49"/>
      <c r="G56" s="47"/>
      <c r="H56" s="48"/>
      <c r="I56" s="48"/>
      <c r="J56" s="48"/>
      <c r="K56" s="49"/>
      <c r="L56" s="47"/>
      <c r="M56" s="48"/>
      <c r="N56" s="48"/>
      <c r="O56" s="48"/>
      <c r="P56" s="78"/>
    </row>
    <row r="57" spans="1:16" ht="15.75" customHeight="1" x14ac:dyDescent="0.35">
      <c r="A57" s="45"/>
      <c r="B57" s="52" t="s">
        <v>31</v>
      </c>
      <c r="C57" s="53"/>
      <c r="D57" s="54"/>
      <c r="E57" s="21" t="s">
        <v>23</v>
      </c>
      <c r="F57" s="50"/>
      <c r="G57" s="52" t="s">
        <v>32</v>
      </c>
      <c r="H57" s="53"/>
      <c r="I57" s="54"/>
      <c r="J57" s="21" t="s">
        <v>23</v>
      </c>
      <c r="K57" s="50"/>
      <c r="L57" s="52" t="s">
        <v>33</v>
      </c>
      <c r="M57" s="53"/>
      <c r="N57" s="54"/>
      <c r="O57" s="21" t="s">
        <v>23</v>
      </c>
      <c r="P57" s="79"/>
    </row>
    <row r="58" spans="1:16" ht="15.75" customHeight="1" x14ac:dyDescent="0.35">
      <c r="A58" s="45"/>
      <c r="B58" s="55"/>
      <c r="C58" s="56"/>
      <c r="D58" s="57"/>
      <c r="E58" s="22"/>
      <c r="F58" s="50"/>
      <c r="G58" s="55"/>
      <c r="H58" s="56"/>
      <c r="I58" s="57"/>
      <c r="J58" s="22"/>
      <c r="K58" s="50"/>
      <c r="L58" s="55"/>
      <c r="M58" s="56"/>
      <c r="N58" s="57"/>
      <c r="O58" s="22"/>
      <c r="P58" s="79"/>
    </row>
    <row r="59" spans="1:16" ht="15.75" customHeight="1" x14ac:dyDescent="0.35">
      <c r="A59" s="45"/>
      <c r="B59" s="23"/>
      <c r="C59" s="24" t="str">
        <f>IF(SUM(C61:C70)&gt;1,"suma&gt;100%",IF(SUM(C61:C70)&lt;1,"suma&lt;100%","OK %"))</f>
        <v>suma&lt;100%</v>
      </c>
      <c r="D59" s="23"/>
      <c r="E59" s="21" t="s">
        <v>24</v>
      </c>
      <c r="F59" s="50"/>
      <c r="G59" s="23"/>
      <c r="H59" s="24" t="str">
        <f>IF(SUM(H61:H70)&gt;1,"suma&gt;100%",IF(SUM(H61:H70)&lt;1,"suma&lt;100%","OK %"))</f>
        <v>suma&lt;100%</v>
      </c>
      <c r="I59" s="23"/>
      <c r="J59" s="21" t="s">
        <v>24</v>
      </c>
      <c r="K59" s="50"/>
      <c r="L59" s="23"/>
      <c r="M59" s="24" t="str">
        <f>IF(SUM(M61:M70)&gt;1,"suma&gt;100%",IF(SUM(M61:M70)&lt;1,"suma&lt;100%","OK %"))</f>
        <v>suma&lt;100%</v>
      </c>
      <c r="N59" s="23"/>
      <c r="O59" s="21" t="s">
        <v>24</v>
      </c>
      <c r="P59" s="79"/>
    </row>
    <row r="60" spans="1:16" ht="15.75" customHeight="1" x14ac:dyDescent="0.35">
      <c r="A60" s="45"/>
      <c r="B60" s="25" t="s">
        <v>25</v>
      </c>
      <c r="C60" s="25" t="s">
        <v>26</v>
      </c>
      <c r="D60" s="25" t="s">
        <v>27</v>
      </c>
      <c r="E60" s="58" t="str">
        <f>IFERROR(ROUND(SUMPRODUCT(C61:C70,D61:D70)/(SUMIF(D61:D70,"&gt;0",C61:C70)),0),"")</f>
        <v/>
      </c>
      <c r="F60" s="50"/>
      <c r="G60" s="25" t="s">
        <v>25</v>
      </c>
      <c r="H60" s="25" t="s">
        <v>26</v>
      </c>
      <c r="I60" s="25" t="s">
        <v>27</v>
      </c>
      <c r="J60" s="58" t="str">
        <f>IFERROR(ROUND(SUMPRODUCT(H61:H70,I61:I70)/(SUMIF(I61:I70,"&gt;0",H61:H70)),0),"")</f>
        <v/>
      </c>
      <c r="K60" s="50"/>
      <c r="L60" s="25" t="s">
        <v>25</v>
      </c>
      <c r="M60" s="25" t="s">
        <v>26</v>
      </c>
      <c r="N60" s="25" t="s">
        <v>27</v>
      </c>
      <c r="O60" s="58" t="str">
        <f>IFERROR(ROUND(SUMPRODUCT(M61:M70,N61:N70)/(SUMIF(N61:N70,"&gt;0",M61:M70)),0),"")</f>
        <v/>
      </c>
      <c r="P60" s="79"/>
    </row>
    <row r="61" spans="1:16" ht="15.75" customHeight="1" x14ac:dyDescent="0.35">
      <c r="A61" s="45"/>
      <c r="B61" s="22"/>
      <c r="C61" s="26"/>
      <c r="D61" s="27"/>
      <c r="E61" s="59"/>
      <c r="F61" s="50"/>
      <c r="G61" s="22"/>
      <c r="H61" s="26"/>
      <c r="I61" s="27"/>
      <c r="J61" s="59"/>
      <c r="K61" s="50"/>
      <c r="L61" s="22"/>
      <c r="M61" s="26"/>
      <c r="N61" s="27"/>
      <c r="O61" s="59"/>
      <c r="P61" s="79"/>
    </row>
    <row r="62" spans="1:16" ht="15.75" customHeight="1" x14ac:dyDescent="0.35">
      <c r="A62" s="45"/>
      <c r="B62" s="22"/>
      <c r="C62" s="26"/>
      <c r="D62" s="27"/>
      <c r="E62" s="21" t="s">
        <v>28</v>
      </c>
      <c r="F62" s="50"/>
      <c r="G62" s="22"/>
      <c r="H62" s="26"/>
      <c r="I62" s="27"/>
      <c r="J62" s="21" t="s">
        <v>28</v>
      </c>
      <c r="K62" s="50"/>
      <c r="L62" s="22"/>
      <c r="M62" s="26"/>
      <c r="N62" s="27"/>
      <c r="O62" s="21" t="s">
        <v>28</v>
      </c>
      <c r="P62" s="79"/>
    </row>
    <row r="63" spans="1:16" ht="15.75" customHeight="1" x14ac:dyDescent="0.35">
      <c r="A63" s="45"/>
      <c r="B63" s="22"/>
      <c r="C63" s="26"/>
      <c r="D63" s="27"/>
      <c r="E63" s="60" t="str">
        <f>IFERROR(IF(E60="","",IF(((39.5-SUMPRODUCT(C61:C70,D61:D70))/(1-(SUMIF(D61:D70,"&gt;0",C61:C70))))&lt;10,10,(39.5-SUMPRODUCT(C61:C70,D61:D70))/(1-(SUMIF(D61:D70,"&gt;0",C61:C70))))),"Curso completado")</f>
        <v/>
      </c>
      <c r="F63" s="50"/>
      <c r="G63" s="22"/>
      <c r="H63" s="26"/>
      <c r="I63" s="27"/>
      <c r="J63" s="60" t="str">
        <f>IFERROR(IF(J60="","",IF(((39.5-SUMPRODUCT(H61:H70,I61:I70))/(1-(SUMIF(I61:I70,"&gt;0",H61:H70))))&lt;10,10,(39.5-SUMPRODUCT(H61:H70,I61:I70))/(1-(SUMIF(I61:I70,"&gt;0",H61:H70))))),"Curso completado")</f>
        <v/>
      </c>
      <c r="K63" s="50"/>
      <c r="L63" s="22"/>
      <c r="M63" s="26"/>
      <c r="N63" s="27"/>
      <c r="O63" s="60" t="str">
        <f>IFERROR(IF(O60="","",IF(((39.5-SUMPRODUCT(M61:M70,N61:N70))/(1-(SUMIF(N61:N70,"&gt;0",M61:M70))))&lt;10,10,(39.5-SUMPRODUCT(M61:M70,N61:N70))/(1-(SUMIF(N61:N70,"&gt;0",M61:M70))))),"Curso completado")</f>
        <v/>
      </c>
      <c r="P63" s="79"/>
    </row>
    <row r="64" spans="1:16" ht="15.75" customHeight="1" x14ac:dyDescent="0.35">
      <c r="A64" s="45"/>
      <c r="B64" s="22"/>
      <c r="C64" s="26"/>
      <c r="D64" s="27"/>
      <c r="E64" s="59"/>
      <c r="F64" s="50"/>
      <c r="G64" s="22"/>
      <c r="H64" s="26"/>
      <c r="I64" s="27"/>
      <c r="J64" s="59"/>
      <c r="K64" s="50"/>
      <c r="L64" s="22"/>
      <c r="M64" s="26"/>
      <c r="N64" s="27"/>
      <c r="O64" s="59"/>
      <c r="P64" s="79"/>
    </row>
    <row r="65" spans="1:16" ht="15.75" customHeight="1" x14ac:dyDescent="0.35">
      <c r="A65" s="45"/>
      <c r="B65" s="22"/>
      <c r="C65" s="26"/>
      <c r="D65" s="27"/>
      <c r="E65" s="61" t="s">
        <v>29</v>
      </c>
      <c r="F65" s="50"/>
      <c r="G65" s="22"/>
      <c r="H65" s="26"/>
      <c r="I65" s="27"/>
      <c r="J65" s="117" t="s">
        <v>29</v>
      </c>
      <c r="K65" s="50"/>
      <c r="L65" s="22"/>
      <c r="M65" s="26"/>
      <c r="N65" s="27"/>
      <c r="O65" s="61" t="s">
        <v>29</v>
      </c>
      <c r="P65" s="79"/>
    </row>
    <row r="66" spans="1:16" ht="15.75" customHeight="1" x14ac:dyDescent="0.35">
      <c r="A66" s="45"/>
      <c r="B66" s="22"/>
      <c r="C66" s="26"/>
      <c r="D66" s="27"/>
      <c r="E66" s="62"/>
      <c r="F66" s="50"/>
      <c r="G66" s="22"/>
      <c r="H66" s="26"/>
      <c r="I66" s="27"/>
      <c r="J66" s="118"/>
      <c r="K66" s="50"/>
      <c r="L66" s="22"/>
      <c r="M66" s="26"/>
      <c r="N66" s="27"/>
      <c r="O66" s="62"/>
      <c r="P66" s="79"/>
    </row>
    <row r="67" spans="1:16" ht="15.75" customHeight="1" x14ac:dyDescent="0.35">
      <c r="A67" s="45"/>
      <c r="B67" s="22"/>
      <c r="C67" s="26"/>
      <c r="D67" s="27"/>
      <c r="E67" s="62"/>
      <c r="F67" s="50"/>
      <c r="G67" s="22"/>
      <c r="H67" s="26"/>
      <c r="I67" s="27"/>
      <c r="J67" s="118"/>
      <c r="K67" s="50"/>
      <c r="L67" s="22"/>
      <c r="M67" s="26"/>
      <c r="N67" s="27"/>
      <c r="O67" s="62"/>
      <c r="P67" s="79"/>
    </row>
    <row r="68" spans="1:16" ht="15.75" customHeight="1" x14ac:dyDescent="0.35">
      <c r="A68" s="45"/>
      <c r="B68" s="22"/>
      <c r="C68" s="26"/>
      <c r="D68" s="27"/>
      <c r="E68" s="62"/>
      <c r="F68" s="50"/>
      <c r="G68" s="22"/>
      <c r="H68" s="26"/>
      <c r="I68" s="27"/>
      <c r="J68" s="118"/>
      <c r="K68" s="50"/>
      <c r="L68" s="22"/>
      <c r="M68" s="26"/>
      <c r="N68" s="27"/>
      <c r="O68" s="62"/>
      <c r="P68" s="79"/>
    </row>
    <row r="69" spans="1:16" ht="15.75" customHeight="1" x14ac:dyDescent="0.35">
      <c r="A69" s="45"/>
      <c r="B69" s="22"/>
      <c r="C69" s="26"/>
      <c r="D69" s="27"/>
      <c r="E69" s="62"/>
      <c r="F69" s="50"/>
      <c r="G69" s="22"/>
      <c r="H69" s="26"/>
      <c r="I69" s="27"/>
      <c r="J69" s="118"/>
      <c r="K69" s="50"/>
      <c r="L69" s="22"/>
      <c r="M69" s="26"/>
      <c r="N69" s="27"/>
      <c r="O69" s="62"/>
      <c r="P69" s="79"/>
    </row>
    <row r="70" spans="1:16" ht="15.75" customHeight="1" x14ac:dyDescent="0.35">
      <c r="A70" s="45"/>
      <c r="B70" s="22"/>
      <c r="C70" s="26"/>
      <c r="D70" s="27"/>
      <c r="E70" s="62"/>
      <c r="F70" s="50"/>
      <c r="G70" s="22"/>
      <c r="H70" s="26"/>
      <c r="I70" s="27"/>
      <c r="J70" s="59"/>
      <c r="K70" s="50"/>
      <c r="L70" s="22"/>
      <c r="M70" s="26"/>
      <c r="N70" s="27"/>
      <c r="O70" s="62"/>
      <c r="P70" s="79"/>
    </row>
    <row r="71" spans="1:16" ht="15.75" customHeight="1" x14ac:dyDescent="0.35">
      <c r="A71" s="45"/>
      <c r="B71" s="66" t="s">
        <v>30</v>
      </c>
      <c r="C71" s="67"/>
      <c r="D71" s="67"/>
      <c r="E71" s="68"/>
      <c r="F71" s="50"/>
      <c r="G71" s="66" t="s">
        <v>30</v>
      </c>
      <c r="H71" s="67"/>
      <c r="I71" s="67"/>
      <c r="J71" s="68"/>
      <c r="K71" s="50"/>
      <c r="L71" s="66" t="s">
        <v>30</v>
      </c>
      <c r="M71" s="67"/>
      <c r="N71" s="67"/>
      <c r="O71" s="68"/>
      <c r="P71" s="79"/>
    </row>
    <row r="72" spans="1:16" ht="15.75" customHeight="1" x14ac:dyDescent="0.35">
      <c r="A72" s="45"/>
      <c r="B72" s="69"/>
      <c r="C72" s="70"/>
      <c r="D72" s="70"/>
      <c r="E72" s="71"/>
      <c r="F72" s="50"/>
      <c r="G72" s="69"/>
      <c r="H72" s="70"/>
      <c r="I72" s="70"/>
      <c r="J72" s="71"/>
      <c r="K72" s="50"/>
      <c r="L72" s="69"/>
      <c r="M72" s="70"/>
      <c r="N72" s="70"/>
      <c r="O72" s="71"/>
      <c r="P72" s="79"/>
    </row>
    <row r="73" spans="1:16" ht="15.75" customHeight="1" x14ac:dyDescent="0.35">
      <c r="A73" s="45"/>
      <c r="B73" s="72"/>
      <c r="C73" s="73"/>
      <c r="D73" s="73"/>
      <c r="E73" s="65"/>
      <c r="F73" s="50"/>
      <c r="G73" s="72"/>
      <c r="H73" s="73"/>
      <c r="I73" s="73"/>
      <c r="J73" s="65"/>
      <c r="K73" s="50"/>
      <c r="L73" s="72"/>
      <c r="M73" s="73"/>
      <c r="N73" s="73"/>
      <c r="O73" s="65"/>
      <c r="P73" s="79"/>
    </row>
    <row r="74" spans="1:16" ht="15.75" customHeight="1" x14ac:dyDescent="0.35">
      <c r="A74" s="45"/>
      <c r="B74" s="55"/>
      <c r="C74" s="56"/>
      <c r="D74" s="56"/>
      <c r="E74" s="57"/>
      <c r="F74" s="50"/>
      <c r="G74" s="55"/>
      <c r="H74" s="56"/>
      <c r="I74" s="56"/>
      <c r="J74" s="57"/>
      <c r="K74" s="50"/>
      <c r="L74" s="55"/>
      <c r="M74" s="56"/>
      <c r="N74" s="56"/>
      <c r="O74" s="57"/>
      <c r="P74" s="79"/>
    </row>
    <row r="75" spans="1:16" ht="15.75" customHeight="1" x14ac:dyDescent="0.35">
      <c r="A75" s="46"/>
      <c r="B75" s="81"/>
      <c r="C75" s="82"/>
      <c r="D75" s="82"/>
      <c r="E75" s="82"/>
      <c r="F75" s="51"/>
      <c r="G75" s="81"/>
      <c r="H75" s="82"/>
      <c r="I75" s="82"/>
      <c r="J75" s="82"/>
      <c r="K75" s="51"/>
      <c r="L75" s="81"/>
      <c r="M75" s="82"/>
      <c r="N75" s="82"/>
      <c r="O75" s="82"/>
      <c r="P75" s="80"/>
    </row>
    <row r="76" spans="1:16" ht="15.75" customHeight="1" x14ac:dyDescent="0.35"/>
    <row r="77" spans="1:16" ht="15.75" customHeight="1" x14ac:dyDescent="0.35"/>
    <row r="78" spans="1:16" ht="15.75" customHeight="1" x14ac:dyDescent="0.35"/>
    <row r="79" spans="1:16" ht="15.75" customHeight="1" x14ac:dyDescent="0.35"/>
    <row r="80" spans="1:16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26">
    <mergeCell ref="P16:P35"/>
    <mergeCell ref="L17:N18"/>
    <mergeCell ref="O20:O21"/>
    <mergeCell ref="O23:O24"/>
    <mergeCell ref="L37:N38"/>
    <mergeCell ref="L57:N58"/>
    <mergeCell ref="L32:O34"/>
    <mergeCell ref="L35:O35"/>
    <mergeCell ref="L36:O36"/>
    <mergeCell ref="P36:P55"/>
    <mergeCell ref="O40:O41"/>
    <mergeCell ref="O43:O44"/>
    <mergeCell ref="P56:P75"/>
    <mergeCell ref="O45:O50"/>
    <mergeCell ref="L51:O51"/>
    <mergeCell ref="L52:O54"/>
    <mergeCell ref="L55:O55"/>
    <mergeCell ref="L56:O56"/>
    <mergeCell ref="O60:O61"/>
    <mergeCell ref="O63:O64"/>
    <mergeCell ref="O65:O70"/>
    <mergeCell ref="L71:O71"/>
    <mergeCell ref="L72:O74"/>
    <mergeCell ref="L75:O75"/>
    <mergeCell ref="G3:H3"/>
    <mergeCell ref="G4:H4"/>
    <mergeCell ref="B4:E4"/>
    <mergeCell ref="B5:D5"/>
    <mergeCell ref="L4:M4"/>
    <mergeCell ref="L5:M5"/>
    <mergeCell ref="G5:H5"/>
    <mergeCell ref="O25:O30"/>
    <mergeCell ref="L31:O31"/>
    <mergeCell ref="L6:M6"/>
    <mergeCell ref="L7:M7"/>
    <mergeCell ref="K16:K35"/>
    <mergeCell ref="G6:H6"/>
    <mergeCell ref="B6:D6"/>
    <mergeCell ref="B7:E7"/>
    <mergeCell ref="G12:J14"/>
    <mergeCell ref="B13:E14"/>
    <mergeCell ref="L13:O14"/>
    <mergeCell ref="A15:P15"/>
    <mergeCell ref="L16:O16"/>
    <mergeCell ref="A1:A14"/>
    <mergeCell ref="F1:F14"/>
    <mergeCell ref="G1:J1"/>
    <mergeCell ref="K1:K14"/>
    <mergeCell ref="L1:O1"/>
    <mergeCell ref="P1:P14"/>
    <mergeCell ref="L8:M8"/>
    <mergeCell ref="L9:M9"/>
    <mergeCell ref="L10:M10"/>
    <mergeCell ref="L11:M11"/>
    <mergeCell ref="L12:M12"/>
    <mergeCell ref="A16:A35"/>
    <mergeCell ref="B2:E2"/>
    <mergeCell ref="G2:H2"/>
    <mergeCell ref="L2:M2"/>
    <mergeCell ref="L3:M3"/>
    <mergeCell ref="G7:H7"/>
    <mergeCell ref="G8:H8"/>
    <mergeCell ref="G16:J16"/>
    <mergeCell ref="G17:I18"/>
    <mergeCell ref="J20:J21"/>
    <mergeCell ref="J23:J24"/>
    <mergeCell ref="J25:J30"/>
    <mergeCell ref="G9:H9"/>
    <mergeCell ref="G10:H10"/>
    <mergeCell ref="G11:H11"/>
    <mergeCell ref="B1:E1"/>
    <mergeCell ref="B3:E3"/>
    <mergeCell ref="B16:E16"/>
    <mergeCell ref="F16:F35"/>
    <mergeCell ref="B17:D18"/>
    <mergeCell ref="E20:E21"/>
    <mergeCell ref="B35:E35"/>
    <mergeCell ref="B8:D8"/>
    <mergeCell ref="B10:E10"/>
    <mergeCell ref="B11:D11"/>
    <mergeCell ref="B12:D12"/>
    <mergeCell ref="G55:J55"/>
    <mergeCell ref="E23:E24"/>
    <mergeCell ref="E25:E30"/>
    <mergeCell ref="F36:F55"/>
    <mergeCell ref="G37:I38"/>
    <mergeCell ref="E40:E41"/>
    <mergeCell ref="E43:E44"/>
    <mergeCell ref="E45:E50"/>
    <mergeCell ref="J43:J44"/>
    <mergeCell ref="J40:J41"/>
    <mergeCell ref="B51:E51"/>
    <mergeCell ref="B52:E54"/>
    <mergeCell ref="B55:E55"/>
    <mergeCell ref="B31:E31"/>
    <mergeCell ref="B32:E34"/>
    <mergeCell ref="G35:J35"/>
    <mergeCell ref="G36:J36"/>
    <mergeCell ref="B36:E36"/>
    <mergeCell ref="B37:D38"/>
    <mergeCell ref="G31:J31"/>
    <mergeCell ref="G32:J34"/>
    <mergeCell ref="A36:A55"/>
    <mergeCell ref="A56:A75"/>
    <mergeCell ref="G56:J56"/>
    <mergeCell ref="G57:I58"/>
    <mergeCell ref="K56:K75"/>
    <mergeCell ref="J60:J61"/>
    <mergeCell ref="J63:J64"/>
    <mergeCell ref="J65:J70"/>
    <mergeCell ref="E60:E61"/>
    <mergeCell ref="E63:E64"/>
    <mergeCell ref="E65:E70"/>
    <mergeCell ref="B71:E71"/>
    <mergeCell ref="G71:J71"/>
    <mergeCell ref="B72:E74"/>
    <mergeCell ref="G72:J74"/>
    <mergeCell ref="B75:E75"/>
    <mergeCell ref="G75:J75"/>
    <mergeCell ref="B56:E56"/>
    <mergeCell ref="F56:F75"/>
    <mergeCell ref="B57:D58"/>
    <mergeCell ref="K36:K55"/>
    <mergeCell ref="J45:J50"/>
    <mergeCell ref="G51:J51"/>
    <mergeCell ref="G52:J54"/>
  </mergeCells>
  <conditionalFormatting sqref="B3">
    <cfRule type="notContainsBlanks" dxfId="281" priority="1">
      <formula>LEN(TRIM(B3))&gt;0</formula>
    </cfRule>
  </conditionalFormatting>
  <conditionalFormatting sqref="B17:D18 G17:I18 L17:N18 B37:D38 G37:I38 L37:N38 B57:D58 G57:I58 L57:N58">
    <cfRule type="beginsWith" dxfId="280" priority="34" stopIfTrue="1" operator="beginsWith" text="Ramo">
      <formula>LEFT((B17),LEN("Ramo"))=("Ramo")</formula>
    </cfRule>
  </conditionalFormatting>
  <conditionalFormatting sqref="C19 C59:M59">
    <cfRule type="containsText" dxfId="279" priority="10" operator="containsText" text="&gt;">
      <formula>NOT(ISERROR(SEARCH(("&gt;"),(C19))))</formula>
    </cfRule>
    <cfRule type="containsText" dxfId="278" priority="12" operator="containsText" text="OK">
      <formula>NOT(ISERROR(SEARCH(("OK"),(C19))))</formula>
    </cfRule>
    <cfRule type="containsText" dxfId="277" priority="11" operator="containsText" text="&lt;">
      <formula>NOT(ISERROR(SEARCH(("&lt;"),(C19))))</formula>
    </cfRule>
  </conditionalFormatting>
  <conditionalFormatting sqref="C39 H39:M39">
    <cfRule type="containsText" dxfId="276" priority="19" operator="containsText" text="&gt;">
      <formula>NOT(ISERROR(SEARCH(("&gt;"),(C39))))</formula>
    </cfRule>
    <cfRule type="containsText" dxfId="275" priority="20" operator="containsText" text="&lt;">
      <formula>NOT(ISERROR(SEARCH(("&lt;"),(C39))))</formula>
    </cfRule>
    <cfRule type="containsText" dxfId="274" priority="21" operator="containsText" text="OK">
      <formula>NOT(ISERROR(SEARCH(("OK"),(C39))))</formula>
    </cfRule>
  </conditionalFormatting>
  <conditionalFormatting sqref="C39 M39">
    <cfRule type="containsText" dxfId="273" priority="24" operator="containsText" text="OK">
      <formula>NOT(ISERROR(SEARCH(("OK"),(C39))))</formula>
    </cfRule>
    <cfRule type="containsText" dxfId="272" priority="22" operator="containsText" text="&gt;">
      <formula>NOT(ISERROR(SEARCH(("&gt;"),(C39))))</formula>
    </cfRule>
    <cfRule type="containsText" dxfId="271" priority="23" operator="containsText" text="&lt;">
      <formula>NOT(ISERROR(SEARCH(("&lt;"),(C39))))</formula>
    </cfRule>
  </conditionalFormatting>
  <conditionalFormatting sqref="E23 J23 O23 E43 J43 O43 E63 J63 O63">
    <cfRule type="cellIs" dxfId="270" priority="2" operator="between">
      <formula>0</formula>
      <formula>10</formula>
    </cfRule>
    <cfRule type="cellIs" dxfId="269" priority="3" operator="between">
      <formula>10</formula>
      <formula>20</formula>
    </cfRule>
    <cfRule type="cellIs" dxfId="268" priority="4" operator="between">
      <formula>20</formula>
      <formula>30</formula>
    </cfRule>
    <cfRule type="cellIs" dxfId="267" priority="5" operator="between">
      <formula>30</formula>
      <formula>40</formula>
    </cfRule>
  </conditionalFormatting>
  <conditionalFormatting sqref="G3:H3 B17:D18 E18">
    <cfRule type="notContainsBlanks" dxfId="266" priority="36">
      <formula>LEN(TRIM(G3))&gt;0</formula>
    </cfRule>
  </conditionalFormatting>
  <conditionalFormatting sqref="G3:H11">
    <cfRule type="beginsWith" dxfId="265" priority="35" operator="beginsWith" text="Ramo">
      <formula>LEFT((G3),LEN("Ramo"))=("Ramo")</formula>
    </cfRule>
  </conditionalFormatting>
  <conditionalFormatting sqref="G4:H4 G17:I18 J18">
    <cfRule type="notContainsBlanks" dxfId="264" priority="37">
      <formula>LEN(TRIM(G4))&gt;0</formula>
    </cfRule>
  </conditionalFormatting>
  <conditionalFormatting sqref="G5:H5 L17:N18 O18">
    <cfRule type="notContainsBlanks" dxfId="263" priority="38">
      <formula>LEN(TRIM(G5))&gt;0</formula>
    </cfRule>
  </conditionalFormatting>
  <conditionalFormatting sqref="G6:H6 B37:D38 E38">
    <cfRule type="notContainsBlanks" dxfId="262" priority="39">
      <formula>LEN(TRIM(G6))&gt;0</formula>
    </cfRule>
  </conditionalFormatting>
  <conditionalFormatting sqref="G7:H7 G37:I38 J38">
    <cfRule type="notContainsBlanks" dxfId="261" priority="40">
      <formula>LEN(TRIM(G7))&gt;0</formula>
    </cfRule>
  </conditionalFormatting>
  <conditionalFormatting sqref="G8:H8 L37:N38 O38">
    <cfRule type="notContainsBlanks" dxfId="260" priority="41">
      <formula>LEN(TRIM(G8))&gt;0</formula>
    </cfRule>
  </conditionalFormatting>
  <conditionalFormatting sqref="G9:H9 B57:D58 E58">
    <cfRule type="notContainsBlanks" dxfId="259" priority="42">
      <formula>LEN(TRIM(G9))&gt;0</formula>
    </cfRule>
  </conditionalFormatting>
  <conditionalFormatting sqref="G10:H10 G57:I58 J58">
    <cfRule type="notContainsBlanks" dxfId="258" priority="43">
      <formula>LEN(TRIM(G10))&gt;0</formula>
    </cfRule>
  </conditionalFormatting>
  <conditionalFormatting sqref="G11:H11 L57:N58 O58">
    <cfRule type="notContainsBlanks" dxfId="257" priority="44">
      <formula>LEN(TRIM(G11))&gt;0</formula>
    </cfRule>
  </conditionalFormatting>
  <conditionalFormatting sqref="H19">
    <cfRule type="containsText" dxfId="256" priority="13" operator="containsText" text="&gt;">
      <formula>NOT(ISERROR(SEARCH(("&gt;"),(H19))))</formula>
    </cfRule>
    <cfRule type="containsText" dxfId="255" priority="14" operator="containsText" text="&lt;">
      <formula>NOT(ISERROR(SEARCH(("&lt;"),(H19))))</formula>
    </cfRule>
    <cfRule type="containsText" dxfId="254" priority="15" operator="containsText" text="OK">
      <formula>NOT(ISERROR(SEARCH(("OK"),(H19))))</formula>
    </cfRule>
  </conditionalFormatting>
  <conditionalFormatting sqref="H59 M59">
    <cfRule type="containsText" dxfId="253" priority="31" operator="containsText" text="&gt;">
      <formula>NOT(ISERROR(SEARCH(("&gt;"),(H59))))</formula>
    </cfRule>
    <cfRule type="containsText" dxfId="252" priority="32" operator="containsText" text="&lt;">
      <formula>NOT(ISERROR(SEARCH(("&lt;"),(H59))))</formula>
    </cfRule>
    <cfRule type="containsText" dxfId="251" priority="33" operator="containsText" text="OK">
      <formula>NOT(ISERROR(SEARCH(("OK"),(H59))))</formula>
    </cfRule>
  </conditionalFormatting>
  <conditionalFormatting sqref="I3:J3">
    <cfRule type="notContainsBlanks" dxfId="250" priority="45">
      <formula>LEN(TRIM(I3))&gt;0</formula>
    </cfRule>
  </conditionalFormatting>
  <conditionalFormatting sqref="I4:J4">
    <cfRule type="notContainsBlanks" dxfId="249" priority="46">
      <formula>LEN(TRIM(I4))&gt;0</formula>
    </cfRule>
  </conditionalFormatting>
  <conditionalFormatting sqref="I5:J5">
    <cfRule type="notContainsBlanks" dxfId="248" priority="47">
      <formula>LEN(TRIM(I5))&gt;0</formula>
    </cfRule>
  </conditionalFormatting>
  <conditionalFormatting sqref="I6:J6">
    <cfRule type="notContainsBlanks" dxfId="247" priority="48">
      <formula>LEN(TRIM(I6))&gt;0</formula>
    </cfRule>
  </conditionalFormatting>
  <conditionalFormatting sqref="I7:J7">
    <cfRule type="notContainsBlanks" dxfId="246" priority="49">
      <formula>LEN(TRIM(I7))&gt;0</formula>
    </cfRule>
  </conditionalFormatting>
  <conditionalFormatting sqref="I8:J8">
    <cfRule type="notContainsBlanks" dxfId="245" priority="50">
      <formula>LEN(TRIM(I8))&gt;0</formula>
    </cfRule>
  </conditionalFormatting>
  <conditionalFormatting sqref="I9:J9">
    <cfRule type="notContainsBlanks" dxfId="244" priority="51">
      <formula>LEN(TRIM(I9))&gt;0</formula>
    </cfRule>
  </conditionalFormatting>
  <conditionalFormatting sqref="I10:J10">
    <cfRule type="notContainsBlanks" dxfId="243" priority="52">
      <formula>LEN(TRIM(I10))&gt;0</formula>
    </cfRule>
  </conditionalFormatting>
  <conditionalFormatting sqref="I11:J11">
    <cfRule type="notContainsBlanks" dxfId="242" priority="53">
      <formula>LEN(TRIM(I11))&gt;0</formula>
    </cfRule>
  </conditionalFormatting>
  <conditionalFormatting sqref="J23 O23 E23:E24 E43 J43 O43 E63 J63 O63">
    <cfRule type="cellIs" dxfId="241" priority="7" operator="between">
      <formula>50</formula>
      <formula>60</formula>
    </cfRule>
    <cfRule type="cellIs" dxfId="240" priority="8" operator="greaterThanOrEqual">
      <formula>60</formula>
    </cfRule>
    <cfRule type="cellIs" dxfId="239" priority="9" operator="equal">
      <formula>"Curso completado"</formula>
    </cfRule>
    <cfRule type="cellIs" dxfId="238" priority="6" operator="between">
      <formula>40</formula>
      <formula>50</formula>
    </cfRule>
  </conditionalFormatting>
  <conditionalFormatting sqref="M19">
    <cfRule type="containsText" dxfId="237" priority="16" operator="containsText" text="&gt;">
      <formula>NOT(ISERROR(SEARCH(("&gt;"),(M19))))</formula>
    </cfRule>
    <cfRule type="containsText" dxfId="236" priority="17" operator="containsText" text="&lt;">
      <formula>NOT(ISERROR(SEARCH(("&lt;"),(M19))))</formula>
    </cfRule>
    <cfRule type="containsText" dxfId="235" priority="18" operator="containsText" text="OK">
      <formula>NOT(ISERROR(SEARCH(("OK"),(M19))))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>
      <selection sqref="A1:A14"/>
    </sheetView>
  </sheetViews>
  <sheetFormatPr baseColWidth="10" defaultColWidth="11.23046875" defaultRowHeight="15" customHeight="1" x14ac:dyDescent="0.35"/>
  <cols>
    <col min="1" max="1" width="5.15234375" customWidth="1"/>
    <col min="2" max="2" width="15.921875" customWidth="1"/>
    <col min="3" max="4" width="5.15234375" customWidth="1"/>
    <col min="5" max="5" width="8.3828125" customWidth="1"/>
    <col min="6" max="6" width="5.15234375" customWidth="1"/>
    <col min="7" max="7" width="15.921875" customWidth="1"/>
    <col min="8" max="9" width="5.15234375" customWidth="1"/>
    <col min="10" max="10" width="8.3828125" customWidth="1"/>
    <col min="11" max="11" width="5.15234375" customWidth="1"/>
    <col min="12" max="12" width="15.921875" customWidth="1"/>
    <col min="13" max="14" width="5.15234375" customWidth="1"/>
    <col min="15" max="15" width="8.3828125" customWidth="1"/>
    <col min="16" max="16" width="5.15234375" customWidth="1"/>
    <col min="17" max="26" width="12.69140625" customWidth="1"/>
  </cols>
  <sheetData>
    <row r="1" spans="1:16" ht="15.75" customHeight="1" x14ac:dyDescent="0.35">
      <c r="A1" s="90"/>
      <c r="B1" s="113"/>
      <c r="C1" s="114"/>
      <c r="D1" s="114"/>
      <c r="E1" s="114"/>
      <c r="F1" s="91"/>
      <c r="G1" s="113"/>
      <c r="H1" s="114"/>
      <c r="I1" s="114"/>
      <c r="J1" s="114"/>
      <c r="K1" s="92"/>
      <c r="L1" s="113"/>
      <c r="M1" s="114"/>
      <c r="N1" s="114"/>
      <c r="O1" s="114"/>
      <c r="P1" s="93"/>
    </row>
    <row r="2" spans="1:16" ht="15.75" customHeight="1" x14ac:dyDescent="0.35">
      <c r="A2" s="45"/>
      <c r="B2" s="115" t="str">
        <f>IS!B2</f>
        <v>María Candelaria Fresno</v>
      </c>
      <c r="C2" s="67"/>
      <c r="D2" s="67"/>
      <c r="E2" s="68"/>
      <c r="F2" s="50"/>
      <c r="G2" s="116" t="s">
        <v>1</v>
      </c>
      <c r="H2" s="68"/>
      <c r="I2" s="2" t="s">
        <v>2</v>
      </c>
      <c r="J2" s="2" t="s">
        <v>3</v>
      </c>
      <c r="K2" s="50"/>
      <c r="L2" s="116" t="s">
        <v>4</v>
      </c>
      <c r="M2" s="68"/>
      <c r="N2" s="2" t="s">
        <v>2</v>
      </c>
      <c r="O2" s="2" t="s">
        <v>3</v>
      </c>
      <c r="P2" s="79"/>
    </row>
    <row r="3" spans="1:16" ht="15.75" customHeight="1" x14ac:dyDescent="0.35">
      <c r="A3" s="45"/>
      <c r="B3" s="102" t="s">
        <v>5</v>
      </c>
      <c r="C3" s="103"/>
      <c r="D3" s="103"/>
      <c r="E3" s="104"/>
      <c r="F3" s="50"/>
      <c r="G3" s="109" t="str">
        <f>B17</f>
        <v>Ramo 1</v>
      </c>
      <c r="H3" s="68"/>
      <c r="I3" s="3" t="str">
        <f>E20</f>
        <v/>
      </c>
      <c r="J3" s="4" t="str">
        <f>IF(I3="","",E18)</f>
        <v/>
      </c>
      <c r="K3" s="50"/>
      <c r="L3" s="105" t="s">
        <v>6</v>
      </c>
      <c r="M3" s="68"/>
      <c r="N3" s="5">
        <f>IS!E5</f>
        <v>53.8</v>
      </c>
      <c r="O3" s="6">
        <f>IF(IS!N3="","",IS!E6)</f>
        <v>50</v>
      </c>
      <c r="P3" s="79"/>
    </row>
    <row r="4" spans="1:16" ht="15.75" customHeight="1" x14ac:dyDescent="0.35">
      <c r="A4" s="45"/>
      <c r="B4" s="47"/>
      <c r="C4" s="48"/>
      <c r="D4" s="48"/>
      <c r="E4" s="48"/>
      <c r="F4" s="50"/>
      <c r="G4" s="109" t="str">
        <f>G17</f>
        <v>Ramo 2</v>
      </c>
      <c r="H4" s="68"/>
      <c r="I4" s="3" t="str">
        <f>J20</f>
        <v/>
      </c>
      <c r="J4" s="4" t="str">
        <f>IF(I4="","",J18)</f>
        <v/>
      </c>
      <c r="K4" s="50"/>
      <c r="L4" s="105" t="s">
        <v>7</v>
      </c>
      <c r="M4" s="68"/>
      <c r="N4" s="7">
        <f>IIS!E5</f>
        <v>56.2</v>
      </c>
      <c r="O4" s="6">
        <f>IF(IIS!N3="","",IIS!E6)</f>
        <v>50</v>
      </c>
      <c r="P4" s="79"/>
    </row>
    <row r="5" spans="1:16" ht="15.75" customHeight="1" x14ac:dyDescent="0.35">
      <c r="A5" s="45"/>
      <c r="B5" s="110" t="s">
        <v>8</v>
      </c>
      <c r="C5" s="97"/>
      <c r="D5" s="97"/>
      <c r="E5" s="8" t="str">
        <f>IFERROR((SUMPRODUCT(I3:I11,J3:J11))/SUM(J3:J11),"")</f>
        <v/>
      </c>
      <c r="F5" s="50"/>
      <c r="G5" s="109" t="str">
        <f>L17</f>
        <v>Ramo 3</v>
      </c>
      <c r="H5" s="68"/>
      <c r="I5" s="3" t="str">
        <f>O20</f>
        <v/>
      </c>
      <c r="J5" s="4" t="str">
        <f>IF(I5="","",O18)</f>
        <v/>
      </c>
      <c r="K5" s="50"/>
      <c r="L5" s="105" t="s">
        <v>9</v>
      </c>
      <c r="M5" s="68"/>
      <c r="N5" s="7">
        <f>IIIS!E5</f>
        <v>52.25</v>
      </c>
      <c r="O5" s="6">
        <f>IF(IIIS!N3="","",IIIS!E6)</f>
        <v>40</v>
      </c>
      <c r="P5" s="79"/>
    </row>
    <row r="6" spans="1:16" ht="15.75" customHeight="1" x14ac:dyDescent="0.35">
      <c r="A6" s="45"/>
      <c r="B6" s="110" t="s">
        <v>10</v>
      </c>
      <c r="C6" s="97"/>
      <c r="D6" s="97"/>
      <c r="E6" s="9">
        <f>IFERROR((SUM(J3:J11)),"")</f>
        <v>0</v>
      </c>
      <c r="F6" s="50"/>
      <c r="G6" s="109" t="str">
        <f>B37</f>
        <v>Ramo 4</v>
      </c>
      <c r="H6" s="68"/>
      <c r="I6" s="3" t="str">
        <f>E40</f>
        <v/>
      </c>
      <c r="J6" s="4" t="str">
        <f>IF(I6="","",E38)</f>
        <v/>
      </c>
      <c r="K6" s="50"/>
      <c r="L6" s="105" t="s">
        <v>11</v>
      </c>
      <c r="M6" s="68"/>
      <c r="N6" s="7">
        <f>IVS!E5</f>
        <v>51.8</v>
      </c>
      <c r="O6" s="6">
        <f>IF(IVS!N3="","",IVS!E6)</f>
        <v>50</v>
      </c>
      <c r="P6" s="79"/>
    </row>
    <row r="7" spans="1:16" ht="15.75" customHeight="1" x14ac:dyDescent="0.35">
      <c r="A7" s="45"/>
      <c r="B7" s="47"/>
      <c r="C7" s="48"/>
      <c r="D7" s="48"/>
      <c r="E7" s="48"/>
      <c r="F7" s="50"/>
      <c r="G7" s="109" t="str">
        <f>G37</f>
        <v>Ramo 5</v>
      </c>
      <c r="H7" s="68"/>
      <c r="I7" s="3" t="str">
        <f>J40</f>
        <v/>
      </c>
      <c r="J7" s="4" t="str">
        <f>IF(I7="","",J38)</f>
        <v/>
      </c>
      <c r="K7" s="50"/>
      <c r="L7" s="105" t="s">
        <v>12</v>
      </c>
      <c r="M7" s="68"/>
      <c r="N7" s="7" t="str">
        <f>VS!E5</f>
        <v/>
      </c>
      <c r="O7" s="6">
        <f>IF(VS!N3="","",VS!E6)</f>
        <v>0</v>
      </c>
      <c r="P7" s="79"/>
    </row>
    <row r="8" spans="1:16" ht="15.75" customHeight="1" x14ac:dyDescent="0.35">
      <c r="A8" s="45"/>
      <c r="B8" s="96" t="s">
        <v>13</v>
      </c>
      <c r="C8" s="97"/>
      <c r="D8" s="97"/>
      <c r="E8" s="10">
        <f>IFERROR((SUMPRODUCT(N3:N12,O3:O12))/SUM(O3:O12),"")</f>
        <v>53.578947368421055</v>
      </c>
      <c r="F8" s="50"/>
      <c r="G8" s="109" t="str">
        <f>L37</f>
        <v>Ramo 6</v>
      </c>
      <c r="H8" s="68"/>
      <c r="I8" s="3" t="str">
        <f>O40</f>
        <v/>
      </c>
      <c r="J8" s="4" t="str">
        <f>IF(I8="","",O38)</f>
        <v/>
      </c>
      <c r="K8" s="50"/>
      <c r="L8" s="105" t="s">
        <v>14</v>
      </c>
      <c r="M8" s="68"/>
      <c r="N8" s="7" t="str">
        <f>VIS!E5</f>
        <v/>
      </c>
      <c r="O8" s="6">
        <f>IF(VIS!N3="","",VIS!E6)</f>
        <v>0</v>
      </c>
      <c r="P8" s="79"/>
    </row>
    <row r="9" spans="1:16" ht="15.75" customHeight="1" x14ac:dyDescent="0.35">
      <c r="A9" s="45"/>
      <c r="B9" s="11" t="s">
        <v>15</v>
      </c>
      <c r="C9" s="12"/>
      <c r="D9" s="12"/>
      <c r="E9" s="13">
        <f>IFERROR(SUM(O3:O12),"")</f>
        <v>190</v>
      </c>
      <c r="F9" s="50"/>
      <c r="G9" s="106" t="str">
        <f>B57</f>
        <v>Ramo 7</v>
      </c>
      <c r="H9" s="107"/>
      <c r="I9" s="14" t="str">
        <f>E60</f>
        <v/>
      </c>
      <c r="J9" s="15" t="str">
        <f>IF(I9="","",E58)</f>
        <v/>
      </c>
      <c r="K9" s="50"/>
      <c r="L9" s="108" t="s">
        <v>16</v>
      </c>
      <c r="M9" s="107"/>
      <c r="N9" s="16" t="str">
        <f>VIIS!E5</f>
        <v/>
      </c>
      <c r="O9" s="17">
        <f>IF(VIIS!N3="","",VIIS!E6)</f>
        <v>0</v>
      </c>
      <c r="P9" s="79"/>
    </row>
    <row r="10" spans="1:16" ht="15.75" customHeight="1" x14ac:dyDescent="0.35">
      <c r="A10" s="45"/>
      <c r="B10" s="47"/>
      <c r="C10" s="48"/>
      <c r="D10" s="48"/>
      <c r="E10" s="48"/>
      <c r="F10" s="50"/>
      <c r="G10" s="109" t="str">
        <f>G57</f>
        <v>Ramo 8</v>
      </c>
      <c r="H10" s="68"/>
      <c r="I10" s="3" t="str">
        <f>J60</f>
        <v/>
      </c>
      <c r="J10" s="4" t="str">
        <f>IF(I10="","",J58)</f>
        <v/>
      </c>
      <c r="K10" s="50"/>
      <c r="L10" s="105" t="s">
        <v>17</v>
      </c>
      <c r="M10" s="68"/>
      <c r="N10" s="7" t="str">
        <f>VIIIS!E5</f>
        <v/>
      </c>
      <c r="O10" s="6">
        <f>IF(VIIIS!N3="","",VIIIS!E6)</f>
        <v>0</v>
      </c>
      <c r="P10" s="79"/>
    </row>
    <row r="11" spans="1:16" ht="15.75" customHeight="1" x14ac:dyDescent="0.35">
      <c r="A11" s="45"/>
      <c r="B11" s="96" t="s">
        <v>18</v>
      </c>
      <c r="C11" s="97"/>
      <c r="D11" s="97"/>
      <c r="E11" s="10"/>
      <c r="F11" s="50"/>
      <c r="G11" s="109" t="str">
        <f>L57</f>
        <v>Ramo 9</v>
      </c>
      <c r="H11" s="68"/>
      <c r="I11" s="18" t="str">
        <f>O60</f>
        <v/>
      </c>
      <c r="J11" s="4" t="str">
        <f>IF(I11="","",O58)</f>
        <v/>
      </c>
      <c r="K11" s="50"/>
      <c r="L11" s="105" t="s">
        <v>19</v>
      </c>
      <c r="M11" s="68"/>
      <c r="N11" s="19" t="str">
        <f>IXS!E5</f>
        <v/>
      </c>
      <c r="O11" s="6">
        <f>IF(IXS!N3="","",IXS!E6)</f>
        <v>0</v>
      </c>
      <c r="P11" s="79"/>
    </row>
    <row r="12" spans="1:16" ht="15.75" customHeight="1" x14ac:dyDescent="0.35">
      <c r="A12" s="45"/>
      <c r="B12" s="96" t="s">
        <v>20</v>
      </c>
      <c r="C12" s="97"/>
      <c r="D12" s="97"/>
      <c r="E12" s="13"/>
      <c r="F12" s="50"/>
      <c r="G12" s="99" t="s">
        <v>34</v>
      </c>
      <c r="H12" s="70"/>
      <c r="I12" s="70"/>
      <c r="J12" s="70"/>
      <c r="K12" s="50"/>
      <c r="L12" s="105" t="s">
        <v>22</v>
      </c>
      <c r="M12" s="68"/>
      <c r="N12" s="19" t="str">
        <f>XS!E5</f>
        <v/>
      </c>
      <c r="O12" s="6">
        <f>IF(XS!N3="","",XS!E6)</f>
        <v>0</v>
      </c>
      <c r="P12" s="79"/>
    </row>
    <row r="13" spans="1:16" ht="15.75" customHeight="1" x14ac:dyDescent="0.35">
      <c r="A13" s="45"/>
      <c r="B13" s="122"/>
      <c r="C13" s="123"/>
      <c r="D13" s="123"/>
      <c r="E13" s="123"/>
      <c r="F13" s="50"/>
      <c r="G13" s="95"/>
      <c r="H13" s="73"/>
      <c r="I13" s="73"/>
      <c r="J13" s="73"/>
      <c r="K13" s="50"/>
      <c r="L13" s="124"/>
      <c r="M13" s="53"/>
      <c r="N13" s="53"/>
      <c r="O13" s="53"/>
      <c r="P13" s="79"/>
    </row>
    <row r="14" spans="1:16" ht="15.75" customHeight="1" x14ac:dyDescent="0.35">
      <c r="A14" s="46"/>
      <c r="B14" s="100"/>
      <c r="C14" s="101"/>
      <c r="D14" s="101"/>
      <c r="E14" s="101"/>
      <c r="F14" s="51"/>
      <c r="G14" s="100"/>
      <c r="H14" s="101"/>
      <c r="I14" s="101"/>
      <c r="J14" s="101"/>
      <c r="K14" s="51"/>
      <c r="L14" s="100"/>
      <c r="M14" s="101"/>
      <c r="N14" s="101"/>
      <c r="O14" s="101"/>
      <c r="P14" s="80"/>
    </row>
    <row r="15" spans="1:16" ht="15.75" customHeight="1" x14ac:dyDescent="0.35">
      <c r="A15" s="125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5.75" customHeight="1" x14ac:dyDescent="0.35">
      <c r="A16" s="44"/>
      <c r="B16" s="120"/>
      <c r="C16" s="103"/>
      <c r="D16" s="103"/>
      <c r="E16" s="103"/>
      <c r="F16" s="121"/>
      <c r="G16" s="120"/>
      <c r="H16" s="103"/>
      <c r="I16" s="103"/>
      <c r="J16" s="103"/>
      <c r="K16" s="121"/>
      <c r="L16" s="120"/>
      <c r="M16" s="103"/>
      <c r="N16" s="103"/>
      <c r="O16" s="103"/>
      <c r="P16" s="126"/>
    </row>
    <row r="17" spans="1:16" ht="15.75" customHeight="1" x14ac:dyDescent="0.35">
      <c r="A17" s="45"/>
      <c r="B17" s="52" t="s">
        <v>35</v>
      </c>
      <c r="C17" s="53"/>
      <c r="D17" s="54"/>
      <c r="E17" s="21" t="s">
        <v>23</v>
      </c>
      <c r="F17" s="50"/>
      <c r="G17" s="52" t="s">
        <v>36</v>
      </c>
      <c r="H17" s="53"/>
      <c r="I17" s="54"/>
      <c r="J17" s="21" t="s">
        <v>23</v>
      </c>
      <c r="K17" s="50"/>
      <c r="L17" s="52" t="s">
        <v>37</v>
      </c>
      <c r="M17" s="53"/>
      <c r="N17" s="54"/>
      <c r="O17" s="21" t="s">
        <v>23</v>
      </c>
      <c r="P17" s="79"/>
    </row>
    <row r="18" spans="1:16" ht="15.75" customHeight="1" x14ac:dyDescent="0.35">
      <c r="A18" s="45"/>
      <c r="B18" s="55"/>
      <c r="C18" s="56"/>
      <c r="D18" s="57"/>
      <c r="E18" s="22"/>
      <c r="F18" s="50"/>
      <c r="G18" s="55"/>
      <c r="H18" s="56"/>
      <c r="I18" s="57"/>
      <c r="J18" s="22"/>
      <c r="K18" s="50"/>
      <c r="L18" s="55"/>
      <c r="M18" s="56"/>
      <c r="N18" s="57"/>
      <c r="O18" s="22"/>
      <c r="P18" s="79"/>
    </row>
    <row r="19" spans="1:16" ht="15.75" customHeight="1" x14ac:dyDescent="0.35">
      <c r="A19" s="45"/>
      <c r="B19" s="23"/>
      <c r="C19" s="24" t="str">
        <f>IF(SUM(C21:C30)&gt;1,"suma&gt;100%",IF(SUM(C21:C30)&lt;1,"suma&lt;100%","OK %"))</f>
        <v>suma&lt;100%</v>
      </c>
      <c r="D19" s="23"/>
      <c r="E19" s="21" t="s">
        <v>24</v>
      </c>
      <c r="F19" s="50"/>
      <c r="G19" s="23"/>
      <c r="H19" s="24" t="str">
        <f>IF(SUM(H21:H30)&gt;1,"suma&gt;100%",IF(SUM(H21:H30)&lt;1,"suma&lt;100%","OK %"))</f>
        <v>suma&lt;100%</v>
      </c>
      <c r="I19" s="23"/>
      <c r="J19" s="21" t="s">
        <v>24</v>
      </c>
      <c r="K19" s="50"/>
      <c r="L19" s="23"/>
      <c r="M19" s="24" t="str">
        <f>IF(SUM(M21:M30)&gt;1,"suma&gt;100%",IF(SUM(M21:M30)&lt;1,"suma&lt;100%","OK %"))</f>
        <v>suma&lt;100%</v>
      </c>
      <c r="N19" s="23"/>
      <c r="O19" s="21" t="s">
        <v>24</v>
      </c>
      <c r="P19" s="79"/>
    </row>
    <row r="20" spans="1:16" ht="15.75" customHeight="1" x14ac:dyDescent="0.35">
      <c r="A20" s="45"/>
      <c r="B20" s="25" t="s">
        <v>25</v>
      </c>
      <c r="C20" s="25" t="s">
        <v>26</v>
      </c>
      <c r="D20" s="25" t="s">
        <v>27</v>
      </c>
      <c r="E20" s="58" t="str">
        <f>IFERROR(ROUND(SUMPRODUCT(C21:C30,D21:D30)/(SUMIF(D21:D30,"&gt;0",C21:C30)),0),"")</f>
        <v/>
      </c>
      <c r="F20" s="50"/>
      <c r="G20" s="25" t="s">
        <v>25</v>
      </c>
      <c r="H20" s="25" t="s">
        <v>26</v>
      </c>
      <c r="I20" s="25" t="s">
        <v>27</v>
      </c>
      <c r="J20" s="58" t="str">
        <f>IFERROR(ROUND(SUMPRODUCT(H21:H30,I21:I30)/(SUMIF(I21:I30,"&gt;0",H21:H30)),0),"")</f>
        <v/>
      </c>
      <c r="K20" s="50"/>
      <c r="L20" s="25" t="s">
        <v>25</v>
      </c>
      <c r="M20" s="25" t="s">
        <v>26</v>
      </c>
      <c r="N20" s="25" t="s">
        <v>27</v>
      </c>
      <c r="O20" s="58" t="str">
        <f>IFERROR(ROUND(SUMPRODUCT(M21:M30,N21:N30)/(SUMIF(N21:N30,"&gt;0",M21:M30)),0),"")</f>
        <v/>
      </c>
      <c r="P20" s="79"/>
    </row>
    <row r="21" spans="1:16" ht="15.75" customHeight="1" x14ac:dyDescent="0.35">
      <c r="A21" s="45"/>
      <c r="B21" s="22"/>
      <c r="C21" s="26"/>
      <c r="D21" s="27"/>
      <c r="E21" s="59"/>
      <c r="F21" s="50"/>
      <c r="G21" s="22"/>
      <c r="H21" s="26"/>
      <c r="I21" s="27"/>
      <c r="J21" s="59"/>
      <c r="K21" s="50"/>
      <c r="L21" s="22"/>
      <c r="M21" s="26"/>
      <c r="N21" s="27"/>
      <c r="O21" s="59"/>
      <c r="P21" s="79"/>
    </row>
    <row r="22" spans="1:16" ht="15.75" customHeight="1" x14ac:dyDescent="0.35">
      <c r="A22" s="45"/>
      <c r="B22" s="22"/>
      <c r="C22" s="26"/>
      <c r="D22" s="27"/>
      <c r="E22" s="21" t="s">
        <v>28</v>
      </c>
      <c r="F22" s="50"/>
      <c r="G22" s="22"/>
      <c r="H22" s="26"/>
      <c r="I22" s="27"/>
      <c r="J22" s="21" t="s">
        <v>28</v>
      </c>
      <c r="K22" s="50"/>
      <c r="L22" s="22"/>
      <c r="M22" s="26"/>
      <c r="N22" s="27"/>
      <c r="O22" s="21" t="s">
        <v>28</v>
      </c>
      <c r="P22" s="79"/>
    </row>
    <row r="23" spans="1:16" ht="15.75" customHeight="1" x14ac:dyDescent="0.35">
      <c r="A23" s="45"/>
      <c r="B23" s="22"/>
      <c r="C23" s="26"/>
      <c r="D23" s="27"/>
      <c r="E23" s="60" t="str">
        <f>IFERROR(IF(E20="","",IF(((39.5-SUMPRODUCT(C21:C30,D21:D30))/(1-(SUMIF(D21:D30,"&gt;0",C21:C30))))&lt;10,10,(39.5-SUMPRODUCT(C21:C30,D21:D30))/(1-(SUMIF(D21:D30,"&gt;0",C21:C30))))),"Curso completado")</f>
        <v/>
      </c>
      <c r="F23" s="50"/>
      <c r="G23" s="22"/>
      <c r="H23" s="26"/>
      <c r="I23" s="27"/>
      <c r="J23" s="60" t="str">
        <f>IFERROR(IF(J20="","",IF(((39.5-SUMPRODUCT(H21:H30,I21:I30))/(1-(SUMIF(I21:I30,"&gt;0",H21:H30))))&lt;10,10,(39.5-SUMPRODUCT(H21:H30,I21:I30))/(1-(SUMIF(I21:I30,"&gt;0",H21:H30))))),"Curso completado")</f>
        <v/>
      </c>
      <c r="K23" s="50"/>
      <c r="L23" s="22"/>
      <c r="M23" s="26"/>
      <c r="N23" s="27"/>
      <c r="O23" s="60" t="str">
        <f>IFERROR(IF(O20="","",IF(((39.5-SUMPRODUCT(M21:M30,N21:N30))/(1-(SUMIF(N21:N30,"&gt;0",M21:M30))))&lt;10,10,(39.5-SUMPRODUCT(M21:M30,N21:N30))/(1-(SUMIF(N21:N30,"&gt;0",M21:M30))))),"Curso completado")</f>
        <v/>
      </c>
      <c r="P23" s="79"/>
    </row>
    <row r="24" spans="1:16" ht="15.75" customHeight="1" x14ac:dyDescent="0.35">
      <c r="A24" s="45"/>
      <c r="B24" s="22"/>
      <c r="C24" s="26"/>
      <c r="D24" s="27"/>
      <c r="E24" s="59"/>
      <c r="F24" s="50"/>
      <c r="G24" s="22"/>
      <c r="H24" s="26"/>
      <c r="I24" s="27"/>
      <c r="J24" s="59"/>
      <c r="K24" s="50"/>
      <c r="L24" s="22"/>
      <c r="M24" s="26"/>
      <c r="N24" s="27"/>
      <c r="O24" s="59"/>
      <c r="P24" s="79"/>
    </row>
    <row r="25" spans="1:16" ht="15.75" customHeight="1" x14ac:dyDescent="0.35">
      <c r="A25" s="45"/>
      <c r="B25" s="22"/>
      <c r="C25" s="26"/>
      <c r="D25" s="27"/>
      <c r="E25" s="61" t="s">
        <v>29</v>
      </c>
      <c r="F25" s="50"/>
      <c r="G25" s="22"/>
      <c r="H25" s="26"/>
      <c r="I25" s="27"/>
      <c r="J25" s="61" t="s">
        <v>29</v>
      </c>
      <c r="K25" s="50"/>
      <c r="L25" s="22"/>
      <c r="M25" s="26"/>
      <c r="N25" s="27"/>
      <c r="O25" s="61" t="s">
        <v>29</v>
      </c>
      <c r="P25" s="79"/>
    </row>
    <row r="26" spans="1:16" ht="15.75" customHeight="1" x14ac:dyDescent="0.35">
      <c r="A26" s="45"/>
      <c r="B26" s="22"/>
      <c r="C26" s="26"/>
      <c r="D26" s="27"/>
      <c r="E26" s="62"/>
      <c r="F26" s="50"/>
      <c r="G26" s="22"/>
      <c r="H26" s="26"/>
      <c r="I26" s="27"/>
      <c r="J26" s="62"/>
      <c r="K26" s="50"/>
      <c r="L26" s="22"/>
      <c r="M26" s="26"/>
      <c r="N26" s="27"/>
      <c r="O26" s="62"/>
      <c r="P26" s="79"/>
    </row>
    <row r="27" spans="1:16" ht="15.75" customHeight="1" x14ac:dyDescent="0.35">
      <c r="A27" s="45"/>
      <c r="B27" s="22"/>
      <c r="C27" s="26"/>
      <c r="D27" s="27"/>
      <c r="E27" s="62"/>
      <c r="F27" s="50"/>
      <c r="G27" s="22"/>
      <c r="H27" s="26"/>
      <c r="I27" s="27"/>
      <c r="J27" s="62"/>
      <c r="K27" s="50"/>
      <c r="L27" s="22"/>
      <c r="M27" s="26"/>
      <c r="N27" s="27"/>
      <c r="O27" s="62"/>
      <c r="P27" s="79"/>
    </row>
    <row r="28" spans="1:16" ht="15.75" customHeight="1" x14ac:dyDescent="0.35">
      <c r="A28" s="45"/>
      <c r="B28" s="22"/>
      <c r="C28" s="26"/>
      <c r="D28" s="27"/>
      <c r="E28" s="62"/>
      <c r="F28" s="50"/>
      <c r="G28" s="22"/>
      <c r="H28" s="26"/>
      <c r="I28" s="27"/>
      <c r="J28" s="62"/>
      <c r="K28" s="50"/>
      <c r="L28" s="22"/>
      <c r="M28" s="26"/>
      <c r="N28" s="27"/>
      <c r="O28" s="62"/>
      <c r="P28" s="79"/>
    </row>
    <row r="29" spans="1:16" ht="15.75" customHeight="1" x14ac:dyDescent="0.35">
      <c r="A29" s="45"/>
      <c r="B29" s="22"/>
      <c r="C29" s="26"/>
      <c r="D29" s="27"/>
      <c r="E29" s="62"/>
      <c r="F29" s="50"/>
      <c r="G29" s="22"/>
      <c r="H29" s="26"/>
      <c r="I29" s="27"/>
      <c r="J29" s="62"/>
      <c r="K29" s="50"/>
      <c r="L29" s="22"/>
      <c r="M29" s="26"/>
      <c r="N29" s="27"/>
      <c r="O29" s="62"/>
      <c r="P29" s="79"/>
    </row>
    <row r="30" spans="1:16" ht="15.75" customHeight="1" x14ac:dyDescent="0.35">
      <c r="A30" s="45"/>
      <c r="B30" s="22"/>
      <c r="C30" s="26"/>
      <c r="D30" s="27"/>
      <c r="E30" s="62"/>
      <c r="F30" s="50"/>
      <c r="G30" s="22"/>
      <c r="H30" s="26"/>
      <c r="I30" s="27"/>
      <c r="J30" s="62"/>
      <c r="K30" s="50"/>
      <c r="L30" s="22"/>
      <c r="M30" s="26"/>
      <c r="N30" s="27"/>
      <c r="O30" s="62"/>
      <c r="P30" s="79"/>
    </row>
    <row r="31" spans="1:16" ht="15.75" customHeight="1" x14ac:dyDescent="0.35">
      <c r="A31" s="45"/>
      <c r="B31" s="66" t="s">
        <v>30</v>
      </c>
      <c r="C31" s="67"/>
      <c r="D31" s="67"/>
      <c r="E31" s="68"/>
      <c r="F31" s="50"/>
      <c r="G31" s="66" t="s">
        <v>30</v>
      </c>
      <c r="H31" s="67"/>
      <c r="I31" s="67"/>
      <c r="J31" s="68"/>
      <c r="K31" s="50"/>
      <c r="L31" s="66" t="s">
        <v>30</v>
      </c>
      <c r="M31" s="67"/>
      <c r="N31" s="67"/>
      <c r="O31" s="68"/>
      <c r="P31" s="79"/>
    </row>
    <row r="32" spans="1:16" ht="15.75" customHeight="1" x14ac:dyDescent="0.35">
      <c r="A32" s="45"/>
      <c r="B32" s="69"/>
      <c r="C32" s="70"/>
      <c r="D32" s="70"/>
      <c r="E32" s="71"/>
      <c r="F32" s="50"/>
      <c r="G32" s="69"/>
      <c r="H32" s="70"/>
      <c r="I32" s="70"/>
      <c r="J32" s="71"/>
      <c r="K32" s="50"/>
      <c r="L32" s="69"/>
      <c r="M32" s="70"/>
      <c r="N32" s="70"/>
      <c r="O32" s="71"/>
      <c r="P32" s="79"/>
    </row>
    <row r="33" spans="1:16" ht="15.75" customHeight="1" x14ac:dyDescent="0.35">
      <c r="A33" s="45"/>
      <c r="B33" s="72"/>
      <c r="C33" s="73"/>
      <c r="D33" s="73"/>
      <c r="E33" s="65"/>
      <c r="F33" s="50"/>
      <c r="G33" s="72"/>
      <c r="H33" s="73"/>
      <c r="I33" s="73"/>
      <c r="J33" s="65"/>
      <c r="K33" s="50"/>
      <c r="L33" s="72"/>
      <c r="M33" s="73"/>
      <c r="N33" s="73"/>
      <c r="O33" s="65"/>
      <c r="P33" s="79"/>
    </row>
    <row r="34" spans="1:16" ht="15.75" customHeight="1" x14ac:dyDescent="0.35">
      <c r="A34" s="45"/>
      <c r="B34" s="55"/>
      <c r="C34" s="56"/>
      <c r="D34" s="56"/>
      <c r="E34" s="57"/>
      <c r="F34" s="50"/>
      <c r="G34" s="55"/>
      <c r="H34" s="56"/>
      <c r="I34" s="56"/>
      <c r="J34" s="57"/>
      <c r="K34" s="50"/>
      <c r="L34" s="55"/>
      <c r="M34" s="56"/>
      <c r="N34" s="56"/>
      <c r="O34" s="57"/>
      <c r="P34" s="79"/>
    </row>
    <row r="35" spans="1:16" ht="15.75" customHeight="1" x14ac:dyDescent="0.35">
      <c r="A35" s="76"/>
      <c r="B35" s="74"/>
      <c r="C35" s="75"/>
      <c r="D35" s="75"/>
      <c r="E35" s="75"/>
      <c r="F35" s="77"/>
      <c r="G35" s="74"/>
      <c r="H35" s="75"/>
      <c r="I35" s="75"/>
      <c r="J35" s="75"/>
      <c r="K35" s="77"/>
      <c r="L35" s="74"/>
      <c r="M35" s="75"/>
      <c r="N35" s="75"/>
      <c r="O35" s="75"/>
      <c r="P35" s="83"/>
    </row>
    <row r="36" spans="1:16" ht="15.75" customHeight="1" x14ac:dyDescent="0.35">
      <c r="A36" s="44"/>
      <c r="B36" s="47"/>
      <c r="C36" s="48"/>
      <c r="D36" s="48"/>
      <c r="E36" s="48"/>
      <c r="F36" s="49"/>
      <c r="G36" s="47"/>
      <c r="H36" s="48"/>
      <c r="I36" s="48"/>
      <c r="J36" s="48"/>
      <c r="K36" s="49"/>
      <c r="L36" s="47"/>
      <c r="M36" s="48"/>
      <c r="N36" s="48"/>
      <c r="O36" s="48"/>
      <c r="P36" s="78"/>
    </row>
    <row r="37" spans="1:16" ht="15.75" customHeight="1" x14ac:dyDescent="0.35">
      <c r="A37" s="45"/>
      <c r="B37" s="52" t="s">
        <v>38</v>
      </c>
      <c r="C37" s="53"/>
      <c r="D37" s="54"/>
      <c r="E37" s="21" t="s">
        <v>23</v>
      </c>
      <c r="F37" s="50"/>
      <c r="G37" s="52" t="s">
        <v>39</v>
      </c>
      <c r="H37" s="53"/>
      <c r="I37" s="54"/>
      <c r="J37" s="21" t="s">
        <v>23</v>
      </c>
      <c r="K37" s="50"/>
      <c r="L37" s="52" t="s">
        <v>40</v>
      </c>
      <c r="M37" s="53"/>
      <c r="N37" s="54"/>
      <c r="O37" s="21" t="s">
        <v>23</v>
      </c>
      <c r="P37" s="79"/>
    </row>
    <row r="38" spans="1:16" ht="15.75" customHeight="1" x14ac:dyDescent="0.35">
      <c r="A38" s="45"/>
      <c r="B38" s="55"/>
      <c r="C38" s="56"/>
      <c r="D38" s="57"/>
      <c r="E38" s="22"/>
      <c r="F38" s="50"/>
      <c r="G38" s="55"/>
      <c r="H38" s="56"/>
      <c r="I38" s="57"/>
      <c r="J38" s="22"/>
      <c r="K38" s="50"/>
      <c r="L38" s="55"/>
      <c r="M38" s="56"/>
      <c r="N38" s="57"/>
      <c r="O38" s="22"/>
      <c r="P38" s="79"/>
    </row>
    <row r="39" spans="1:16" ht="15.75" customHeight="1" x14ac:dyDescent="0.35">
      <c r="A39" s="45"/>
      <c r="B39" s="23"/>
      <c r="C39" s="24" t="str">
        <f>IF(SUM(C41:C50)&gt;1,"suma&gt;100%",IF(SUM(C41:C50)&lt;1,"suma&lt;100%","OK %"))</f>
        <v>suma&lt;100%</v>
      </c>
      <c r="D39" s="23"/>
      <c r="E39" s="21" t="s">
        <v>24</v>
      </c>
      <c r="F39" s="50"/>
      <c r="G39" s="23"/>
      <c r="H39" s="24" t="str">
        <f>IF(SUM(H41:H50)&gt;1,"suma&gt;100%",IF(SUM(H41:H50)&lt;1,"suma&lt;100%","OK %"))</f>
        <v>suma&lt;100%</v>
      </c>
      <c r="I39" s="23"/>
      <c r="J39" s="21" t="s">
        <v>24</v>
      </c>
      <c r="K39" s="50"/>
      <c r="L39" s="23"/>
      <c r="M39" s="24" t="str">
        <f>IF(SUM(M41:M50)&gt;1,"suma&gt;100%",IF(SUM(M41:M50)&lt;1,"suma&lt;100%","OK %"))</f>
        <v>suma&lt;100%</v>
      </c>
      <c r="N39" s="23"/>
      <c r="O39" s="21" t="s">
        <v>24</v>
      </c>
      <c r="P39" s="79"/>
    </row>
    <row r="40" spans="1:16" ht="15.75" customHeight="1" x14ac:dyDescent="0.35">
      <c r="A40" s="45"/>
      <c r="B40" s="25" t="s">
        <v>25</v>
      </c>
      <c r="C40" s="25" t="s">
        <v>26</v>
      </c>
      <c r="D40" s="25" t="s">
        <v>27</v>
      </c>
      <c r="E40" s="58" t="str">
        <f>IFERROR(ROUND(SUMPRODUCT(C41:C50,D41:D50)/(SUMIF(D41:D50,"&gt;0",C41:C50)),0),"")</f>
        <v/>
      </c>
      <c r="F40" s="50"/>
      <c r="G40" s="25" t="s">
        <v>25</v>
      </c>
      <c r="H40" s="25" t="s">
        <v>26</v>
      </c>
      <c r="I40" s="25" t="s">
        <v>27</v>
      </c>
      <c r="J40" s="58" t="str">
        <f>IFERROR(ROUND(SUMPRODUCT(H41:H50,I41:I50)/(SUMIF(I41:I50,"&gt;0",H41:H50)),0),"")</f>
        <v/>
      </c>
      <c r="K40" s="50"/>
      <c r="L40" s="25" t="s">
        <v>25</v>
      </c>
      <c r="M40" s="25" t="s">
        <v>26</v>
      </c>
      <c r="N40" s="25" t="s">
        <v>27</v>
      </c>
      <c r="O40" s="58" t="str">
        <f>IFERROR(ROUND(SUMPRODUCT(M41:M50,N41:N50)/(SUMIF(N41:N50,"&gt;0",M41:M50)),0),"")</f>
        <v/>
      </c>
      <c r="P40" s="79"/>
    </row>
    <row r="41" spans="1:16" ht="15.75" customHeight="1" x14ac:dyDescent="0.35">
      <c r="A41" s="45"/>
      <c r="B41" s="22"/>
      <c r="C41" s="26"/>
      <c r="D41" s="27"/>
      <c r="E41" s="59"/>
      <c r="F41" s="50"/>
      <c r="G41" s="22"/>
      <c r="H41" s="26"/>
      <c r="I41" s="31"/>
      <c r="J41" s="59"/>
      <c r="K41" s="50"/>
      <c r="L41" s="22"/>
      <c r="M41" s="26"/>
      <c r="N41" s="27"/>
      <c r="O41" s="59"/>
      <c r="P41" s="79"/>
    </row>
    <row r="42" spans="1:16" ht="15.75" customHeight="1" x14ac:dyDescent="0.35">
      <c r="A42" s="45"/>
      <c r="B42" s="22"/>
      <c r="C42" s="26"/>
      <c r="D42" s="27"/>
      <c r="E42" s="21" t="s">
        <v>28</v>
      </c>
      <c r="F42" s="50"/>
      <c r="G42" s="22"/>
      <c r="H42" s="26"/>
      <c r="I42" s="27"/>
      <c r="J42" s="21" t="s">
        <v>28</v>
      </c>
      <c r="K42" s="50"/>
      <c r="L42" s="22"/>
      <c r="M42" s="26"/>
      <c r="N42" s="27"/>
      <c r="O42" s="21" t="s">
        <v>28</v>
      </c>
      <c r="P42" s="79"/>
    </row>
    <row r="43" spans="1:16" ht="15.75" customHeight="1" x14ac:dyDescent="0.35">
      <c r="A43" s="45"/>
      <c r="B43" s="22"/>
      <c r="C43" s="26"/>
      <c r="D43" s="27"/>
      <c r="E43" s="60" t="str">
        <f>IFERROR(IF(E40="","",IF(((39.5-SUMPRODUCT(C41:C50,D41:D50))/(1-(SUMIF(D41:D50,"&gt;0",C41:C50))))&lt;10,10,(39.5-SUMPRODUCT(C41:C50,D41:D50))/(1-(SUMIF(D41:D50,"&gt;0",C41:C50))))),"Curso completado")</f>
        <v/>
      </c>
      <c r="F43" s="50"/>
      <c r="G43" s="22"/>
      <c r="H43" s="26"/>
      <c r="I43" s="27"/>
      <c r="J43" s="60" t="str">
        <f>IFERROR(IF(J40="","",IF(((39.5-SUMPRODUCT(H41:H50,I41:I50))/(1-(SUMIF(I41:I50,"&gt;0",H41:H50))))&lt;10,10,(39.5-SUMPRODUCT(H41:H50,I41:I50))/(1-(SUMIF(I41:I50,"&gt;0",H41:H50))))),"Curso completado")</f>
        <v/>
      </c>
      <c r="K43" s="50"/>
      <c r="L43" s="22"/>
      <c r="M43" s="26"/>
      <c r="N43" s="27"/>
      <c r="O43" s="60" t="str">
        <f>IFERROR(IF(O40="","",IF(((39.5-SUMPRODUCT(M41:M50,N41:N50))/(1-(SUMIF(N41:N50,"&gt;0",M41:M50))))&lt;10,10,(39.5-SUMPRODUCT(M41:M50,N41:N50))/(1-(SUMIF(N41:N50,"&gt;0",M41:M50))))),"Curso completado")</f>
        <v/>
      </c>
      <c r="P43" s="79"/>
    </row>
    <row r="44" spans="1:16" ht="15.75" customHeight="1" x14ac:dyDescent="0.35">
      <c r="A44" s="45"/>
      <c r="B44" s="22"/>
      <c r="C44" s="26"/>
      <c r="D44" s="27"/>
      <c r="E44" s="59"/>
      <c r="F44" s="50"/>
      <c r="G44" s="22"/>
      <c r="H44" s="26"/>
      <c r="I44" s="27"/>
      <c r="J44" s="59"/>
      <c r="K44" s="50"/>
      <c r="L44" s="22"/>
      <c r="M44" s="26"/>
      <c r="N44" s="27"/>
      <c r="O44" s="59"/>
      <c r="P44" s="79"/>
    </row>
    <row r="45" spans="1:16" ht="15.75" customHeight="1" x14ac:dyDescent="0.35">
      <c r="A45" s="45"/>
      <c r="B45" s="22"/>
      <c r="C45" s="26"/>
      <c r="D45" s="27"/>
      <c r="E45" s="61" t="s">
        <v>29</v>
      </c>
      <c r="F45" s="50"/>
      <c r="G45" s="22"/>
      <c r="H45" s="26"/>
      <c r="I45" s="27"/>
      <c r="J45" s="61" t="s">
        <v>29</v>
      </c>
      <c r="K45" s="50"/>
      <c r="L45" s="22"/>
      <c r="M45" s="26"/>
      <c r="N45" s="27"/>
      <c r="O45" s="61" t="s">
        <v>29</v>
      </c>
      <c r="P45" s="79"/>
    </row>
    <row r="46" spans="1:16" ht="15.75" customHeight="1" x14ac:dyDescent="0.35">
      <c r="A46" s="45"/>
      <c r="B46" s="22"/>
      <c r="C46" s="26"/>
      <c r="D46" s="27"/>
      <c r="E46" s="62"/>
      <c r="F46" s="50"/>
      <c r="G46" s="22"/>
      <c r="H46" s="26"/>
      <c r="I46" s="27"/>
      <c r="J46" s="62"/>
      <c r="K46" s="50"/>
      <c r="L46" s="22"/>
      <c r="M46" s="26"/>
      <c r="N46" s="27"/>
      <c r="O46" s="62"/>
      <c r="P46" s="79"/>
    </row>
    <row r="47" spans="1:16" ht="15.75" customHeight="1" x14ac:dyDescent="0.35">
      <c r="A47" s="45"/>
      <c r="B47" s="22"/>
      <c r="C47" s="26"/>
      <c r="D47" s="27"/>
      <c r="E47" s="62"/>
      <c r="F47" s="50"/>
      <c r="G47" s="22"/>
      <c r="H47" s="26"/>
      <c r="I47" s="27"/>
      <c r="J47" s="62"/>
      <c r="K47" s="50"/>
      <c r="L47" s="22"/>
      <c r="M47" s="26"/>
      <c r="N47" s="27"/>
      <c r="O47" s="62"/>
      <c r="P47" s="79"/>
    </row>
    <row r="48" spans="1:16" ht="15.75" customHeight="1" x14ac:dyDescent="0.35">
      <c r="A48" s="45"/>
      <c r="B48" s="22"/>
      <c r="C48" s="26"/>
      <c r="D48" s="27"/>
      <c r="E48" s="62"/>
      <c r="F48" s="50"/>
      <c r="G48" s="22"/>
      <c r="H48" s="26"/>
      <c r="I48" s="27"/>
      <c r="J48" s="62"/>
      <c r="K48" s="50"/>
      <c r="L48" s="22"/>
      <c r="M48" s="26"/>
      <c r="N48" s="27"/>
      <c r="O48" s="62"/>
      <c r="P48" s="79"/>
    </row>
    <row r="49" spans="1:16" ht="15.75" customHeight="1" x14ac:dyDescent="0.35">
      <c r="A49" s="45"/>
      <c r="B49" s="22"/>
      <c r="C49" s="26"/>
      <c r="D49" s="27"/>
      <c r="E49" s="62"/>
      <c r="F49" s="50"/>
      <c r="G49" s="22"/>
      <c r="H49" s="26"/>
      <c r="I49" s="27"/>
      <c r="J49" s="62"/>
      <c r="K49" s="50"/>
      <c r="L49" s="22"/>
      <c r="M49" s="26"/>
      <c r="N49" s="27"/>
      <c r="O49" s="62"/>
      <c r="P49" s="79"/>
    </row>
    <row r="50" spans="1:16" ht="15.75" customHeight="1" x14ac:dyDescent="0.35">
      <c r="A50" s="45"/>
      <c r="B50" s="22"/>
      <c r="C50" s="26"/>
      <c r="D50" s="27"/>
      <c r="E50" s="62"/>
      <c r="F50" s="50"/>
      <c r="G50" s="22"/>
      <c r="H50" s="26"/>
      <c r="I50" s="27"/>
      <c r="J50" s="62"/>
      <c r="K50" s="50"/>
      <c r="L50" s="22"/>
      <c r="M50" s="26"/>
      <c r="N50" s="27"/>
      <c r="O50" s="62"/>
      <c r="P50" s="79"/>
    </row>
    <row r="51" spans="1:16" ht="15.75" customHeight="1" x14ac:dyDescent="0.35">
      <c r="A51" s="45"/>
      <c r="B51" s="66" t="s">
        <v>30</v>
      </c>
      <c r="C51" s="67"/>
      <c r="D51" s="67"/>
      <c r="E51" s="68"/>
      <c r="F51" s="50"/>
      <c r="G51" s="66" t="s">
        <v>30</v>
      </c>
      <c r="H51" s="67"/>
      <c r="I51" s="67"/>
      <c r="J51" s="68"/>
      <c r="K51" s="50"/>
      <c r="L51" s="66" t="s">
        <v>30</v>
      </c>
      <c r="M51" s="67"/>
      <c r="N51" s="67"/>
      <c r="O51" s="68"/>
      <c r="P51" s="79"/>
    </row>
    <row r="52" spans="1:16" ht="15.75" customHeight="1" x14ac:dyDescent="0.35">
      <c r="A52" s="45"/>
      <c r="B52" s="69"/>
      <c r="C52" s="70"/>
      <c r="D52" s="70"/>
      <c r="E52" s="71"/>
      <c r="F52" s="50"/>
      <c r="G52" s="69"/>
      <c r="H52" s="70"/>
      <c r="I52" s="70"/>
      <c r="J52" s="71"/>
      <c r="K52" s="50"/>
      <c r="L52" s="69"/>
      <c r="M52" s="70"/>
      <c r="N52" s="70"/>
      <c r="O52" s="71"/>
      <c r="P52" s="79"/>
    </row>
    <row r="53" spans="1:16" ht="15.75" customHeight="1" x14ac:dyDescent="0.35">
      <c r="A53" s="45"/>
      <c r="B53" s="72"/>
      <c r="C53" s="73"/>
      <c r="D53" s="73"/>
      <c r="E53" s="65"/>
      <c r="F53" s="50"/>
      <c r="G53" s="72"/>
      <c r="H53" s="73"/>
      <c r="I53" s="73"/>
      <c r="J53" s="65"/>
      <c r="K53" s="50"/>
      <c r="L53" s="72"/>
      <c r="M53" s="73"/>
      <c r="N53" s="73"/>
      <c r="O53" s="65"/>
      <c r="P53" s="79"/>
    </row>
    <row r="54" spans="1:16" ht="15.75" customHeight="1" x14ac:dyDescent="0.35">
      <c r="A54" s="45"/>
      <c r="B54" s="55"/>
      <c r="C54" s="56"/>
      <c r="D54" s="56"/>
      <c r="E54" s="57"/>
      <c r="F54" s="50"/>
      <c r="G54" s="55"/>
      <c r="H54" s="56"/>
      <c r="I54" s="56"/>
      <c r="J54" s="57"/>
      <c r="K54" s="50"/>
      <c r="L54" s="55"/>
      <c r="M54" s="56"/>
      <c r="N54" s="56"/>
      <c r="O54" s="57"/>
      <c r="P54" s="79"/>
    </row>
    <row r="55" spans="1:16" ht="15.75" customHeight="1" x14ac:dyDescent="0.35">
      <c r="A55" s="76"/>
      <c r="B55" s="74"/>
      <c r="C55" s="75"/>
      <c r="D55" s="75"/>
      <c r="E55" s="75"/>
      <c r="F55" s="77"/>
      <c r="G55" s="74"/>
      <c r="H55" s="75"/>
      <c r="I55" s="75"/>
      <c r="J55" s="75"/>
      <c r="K55" s="77"/>
      <c r="L55" s="74"/>
      <c r="M55" s="75"/>
      <c r="N55" s="75"/>
      <c r="O55" s="75"/>
      <c r="P55" s="83"/>
    </row>
    <row r="56" spans="1:16" ht="15.75" customHeight="1" x14ac:dyDescent="0.35">
      <c r="A56" s="44"/>
      <c r="B56" s="47"/>
      <c r="C56" s="48"/>
      <c r="D56" s="48"/>
      <c r="E56" s="48"/>
      <c r="F56" s="49"/>
      <c r="G56" s="47"/>
      <c r="H56" s="48"/>
      <c r="I56" s="48"/>
      <c r="J56" s="48"/>
      <c r="K56" s="49"/>
      <c r="L56" s="47"/>
      <c r="M56" s="48"/>
      <c r="N56" s="48"/>
      <c r="O56" s="48"/>
      <c r="P56" s="78"/>
    </row>
    <row r="57" spans="1:16" ht="15.75" customHeight="1" x14ac:dyDescent="0.35">
      <c r="A57" s="45"/>
      <c r="B57" s="52" t="s">
        <v>31</v>
      </c>
      <c r="C57" s="53"/>
      <c r="D57" s="54"/>
      <c r="E57" s="21" t="s">
        <v>23</v>
      </c>
      <c r="F57" s="50"/>
      <c r="G57" s="52" t="s">
        <v>32</v>
      </c>
      <c r="H57" s="53"/>
      <c r="I57" s="54"/>
      <c r="J57" s="21" t="s">
        <v>23</v>
      </c>
      <c r="K57" s="50"/>
      <c r="L57" s="52" t="s">
        <v>33</v>
      </c>
      <c r="M57" s="53"/>
      <c r="N57" s="54"/>
      <c r="O57" s="21" t="s">
        <v>23</v>
      </c>
      <c r="P57" s="79"/>
    </row>
    <row r="58" spans="1:16" ht="15.75" customHeight="1" x14ac:dyDescent="0.35">
      <c r="A58" s="45"/>
      <c r="B58" s="55"/>
      <c r="C58" s="56"/>
      <c r="D58" s="57"/>
      <c r="E58" s="22"/>
      <c r="F58" s="50"/>
      <c r="G58" s="55"/>
      <c r="H58" s="56"/>
      <c r="I58" s="57"/>
      <c r="J58" s="22"/>
      <c r="K58" s="50"/>
      <c r="L58" s="55"/>
      <c r="M58" s="56"/>
      <c r="N58" s="57"/>
      <c r="O58" s="22"/>
      <c r="P58" s="79"/>
    </row>
    <row r="59" spans="1:16" ht="15.75" customHeight="1" x14ac:dyDescent="0.35">
      <c r="A59" s="45"/>
      <c r="B59" s="23"/>
      <c r="C59" s="24" t="str">
        <f>IF(SUM(C61:C70)&gt;1,"suma&gt;100%",IF(SUM(C61:C70)&lt;1,"suma&lt;100%","OK %"))</f>
        <v>suma&lt;100%</v>
      </c>
      <c r="D59" s="23"/>
      <c r="E59" s="21" t="s">
        <v>24</v>
      </c>
      <c r="F59" s="50"/>
      <c r="G59" s="23"/>
      <c r="H59" s="24" t="str">
        <f>IF(SUM(H61:H70)&gt;1,"suma&gt;100%",IF(SUM(H61:H70)&lt;1,"suma&lt;100%","OK %"))</f>
        <v>suma&lt;100%</v>
      </c>
      <c r="I59" s="23"/>
      <c r="J59" s="21" t="s">
        <v>24</v>
      </c>
      <c r="K59" s="50"/>
      <c r="L59" s="23"/>
      <c r="M59" s="24" t="str">
        <f>IF(SUM(M61:M70)&gt;1,"suma&gt;100%",IF(SUM(M61:M70)&lt;1,"suma&lt;100%","OK %"))</f>
        <v>suma&lt;100%</v>
      </c>
      <c r="N59" s="23"/>
      <c r="O59" s="21" t="s">
        <v>24</v>
      </c>
      <c r="P59" s="79"/>
    </row>
    <row r="60" spans="1:16" ht="15.75" customHeight="1" x14ac:dyDescent="0.35">
      <c r="A60" s="45"/>
      <c r="B60" s="25" t="s">
        <v>25</v>
      </c>
      <c r="C60" s="25" t="s">
        <v>26</v>
      </c>
      <c r="D60" s="25" t="s">
        <v>27</v>
      </c>
      <c r="E60" s="58" t="str">
        <f>IFERROR(ROUND(SUMPRODUCT(C61:C70,D61:D70)/(SUMIF(D61:D70,"&gt;0",C61:C70)),0),"")</f>
        <v/>
      </c>
      <c r="F60" s="50"/>
      <c r="G60" s="25" t="s">
        <v>25</v>
      </c>
      <c r="H60" s="25" t="s">
        <v>26</v>
      </c>
      <c r="I60" s="25" t="s">
        <v>27</v>
      </c>
      <c r="J60" s="58" t="str">
        <f>IFERROR(ROUND(SUMPRODUCT(H61:H70,I61:I70)/(SUMIF(I61:I70,"&gt;0",H61:H70)),0),"")</f>
        <v/>
      </c>
      <c r="K60" s="50"/>
      <c r="L60" s="25" t="s">
        <v>25</v>
      </c>
      <c r="M60" s="25" t="s">
        <v>26</v>
      </c>
      <c r="N60" s="25" t="s">
        <v>27</v>
      </c>
      <c r="O60" s="58" t="str">
        <f>IFERROR(ROUND(SUMPRODUCT(M61:M70,N61:N70)/(SUMIF(N61:N70,"&gt;0",M61:M70)),0),"")</f>
        <v/>
      </c>
      <c r="P60" s="79"/>
    </row>
    <row r="61" spans="1:16" ht="15.75" customHeight="1" x14ac:dyDescent="0.35">
      <c r="A61" s="45"/>
      <c r="B61" s="22"/>
      <c r="C61" s="26"/>
      <c r="D61" s="27"/>
      <c r="E61" s="59"/>
      <c r="F61" s="50"/>
      <c r="G61" s="22"/>
      <c r="H61" s="26"/>
      <c r="I61" s="27"/>
      <c r="J61" s="59"/>
      <c r="K61" s="50"/>
      <c r="L61" s="22"/>
      <c r="M61" s="26"/>
      <c r="N61" s="27"/>
      <c r="O61" s="59"/>
      <c r="P61" s="79"/>
    </row>
    <row r="62" spans="1:16" ht="15.75" customHeight="1" x14ac:dyDescent="0.35">
      <c r="A62" s="45"/>
      <c r="B62" s="22"/>
      <c r="C62" s="26"/>
      <c r="D62" s="27"/>
      <c r="E62" s="21" t="s">
        <v>28</v>
      </c>
      <c r="F62" s="50"/>
      <c r="G62" s="22"/>
      <c r="H62" s="26"/>
      <c r="I62" s="27"/>
      <c r="J62" s="21" t="s">
        <v>28</v>
      </c>
      <c r="K62" s="50"/>
      <c r="L62" s="22"/>
      <c r="M62" s="26"/>
      <c r="N62" s="27"/>
      <c r="O62" s="21" t="s">
        <v>28</v>
      </c>
      <c r="P62" s="79"/>
    </row>
    <row r="63" spans="1:16" ht="15.75" customHeight="1" x14ac:dyDescent="0.35">
      <c r="A63" s="45"/>
      <c r="B63" s="22"/>
      <c r="C63" s="26"/>
      <c r="D63" s="27"/>
      <c r="E63" s="60" t="str">
        <f>IFERROR(IF(E60="","",IF(((39.5-SUMPRODUCT(C61:C70,D61:D70))/(1-(SUMIF(D61:D70,"&gt;0",C61:C70))))&lt;10,10,(39.5-SUMPRODUCT(C61:C70,D61:D70))/(1-(SUMIF(D61:D70,"&gt;0",C61:C70))))),"Curso completado")</f>
        <v/>
      </c>
      <c r="F63" s="50"/>
      <c r="G63" s="22"/>
      <c r="H63" s="26"/>
      <c r="I63" s="27"/>
      <c r="J63" s="60" t="str">
        <f>IFERROR(IF(J60="","",IF(((39.5-SUMPRODUCT(H61:H70,I61:I70))/(1-(SUMIF(I61:I70,"&gt;0",H61:H70))))&lt;10,10,(39.5-SUMPRODUCT(H61:H70,I61:I70))/(1-(SUMIF(I61:I70,"&gt;0",H61:H70))))),"Curso completado")</f>
        <v/>
      </c>
      <c r="K63" s="50"/>
      <c r="L63" s="22"/>
      <c r="M63" s="26"/>
      <c r="N63" s="27"/>
      <c r="O63" s="60" t="str">
        <f>IFERROR(IF(O60="","",IF(((39.5-SUMPRODUCT(M61:M70,N61:N70))/(1-(SUMIF(N61:N70,"&gt;0",M61:M70))))&lt;10,10,(39.5-SUMPRODUCT(M61:M70,N61:N70))/(1-(SUMIF(N61:N70,"&gt;0",M61:M70))))),"Curso completado")</f>
        <v/>
      </c>
      <c r="P63" s="79"/>
    </row>
    <row r="64" spans="1:16" ht="15.75" customHeight="1" x14ac:dyDescent="0.35">
      <c r="A64" s="45"/>
      <c r="B64" s="22"/>
      <c r="C64" s="26"/>
      <c r="D64" s="27"/>
      <c r="E64" s="59"/>
      <c r="F64" s="50"/>
      <c r="G64" s="22"/>
      <c r="H64" s="26"/>
      <c r="I64" s="27"/>
      <c r="J64" s="59"/>
      <c r="K64" s="50"/>
      <c r="L64" s="22"/>
      <c r="M64" s="26"/>
      <c r="N64" s="27"/>
      <c r="O64" s="59"/>
      <c r="P64" s="79"/>
    </row>
    <row r="65" spans="1:16" ht="15.75" customHeight="1" x14ac:dyDescent="0.35">
      <c r="A65" s="45"/>
      <c r="B65" s="22"/>
      <c r="C65" s="26"/>
      <c r="D65" s="27"/>
      <c r="E65" s="61" t="s">
        <v>29</v>
      </c>
      <c r="F65" s="50"/>
      <c r="G65" s="22"/>
      <c r="H65" s="26"/>
      <c r="I65" s="27"/>
      <c r="J65" s="117" t="s">
        <v>29</v>
      </c>
      <c r="K65" s="50"/>
      <c r="L65" s="22"/>
      <c r="M65" s="26"/>
      <c r="N65" s="27"/>
      <c r="O65" s="61" t="s">
        <v>29</v>
      </c>
      <c r="P65" s="79"/>
    </row>
    <row r="66" spans="1:16" ht="15.75" customHeight="1" x14ac:dyDescent="0.35">
      <c r="A66" s="45"/>
      <c r="B66" s="22"/>
      <c r="C66" s="26"/>
      <c r="D66" s="27"/>
      <c r="E66" s="62"/>
      <c r="F66" s="50"/>
      <c r="G66" s="22"/>
      <c r="H66" s="26"/>
      <c r="I66" s="27"/>
      <c r="J66" s="118"/>
      <c r="K66" s="50"/>
      <c r="L66" s="22"/>
      <c r="M66" s="26"/>
      <c r="N66" s="27"/>
      <c r="O66" s="62"/>
      <c r="P66" s="79"/>
    </row>
    <row r="67" spans="1:16" ht="15.75" customHeight="1" x14ac:dyDescent="0.35">
      <c r="A67" s="45"/>
      <c r="B67" s="22"/>
      <c r="C67" s="26"/>
      <c r="D67" s="27"/>
      <c r="E67" s="62"/>
      <c r="F67" s="50"/>
      <c r="G67" s="22"/>
      <c r="H67" s="26"/>
      <c r="I67" s="27"/>
      <c r="J67" s="118"/>
      <c r="K67" s="50"/>
      <c r="L67" s="22"/>
      <c r="M67" s="26"/>
      <c r="N67" s="27"/>
      <c r="O67" s="62"/>
      <c r="P67" s="79"/>
    </row>
    <row r="68" spans="1:16" ht="15.75" customHeight="1" x14ac:dyDescent="0.35">
      <c r="A68" s="45"/>
      <c r="B68" s="22"/>
      <c r="C68" s="26"/>
      <c r="D68" s="27"/>
      <c r="E68" s="62"/>
      <c r="F68" s="50"/>
      <c r="G68" s="22"/>
      <c r="H68" s="26"/>
      <c r="I68" s="27"/>
      <c r="J68" s="118"/>
      <c r="K68" s="50"/>
      <c r="L68" s="22"/>
      <c r="M68" s="26"/>
      <c r="N68" s="27"/>
      <c r="O68" s="62"/>
      <c r="P68" s="79"/>
    </row>
    <row r="69" spans="1:16" ht="15.75" customHeight="1" x14ac:dyDescent="0.35">
      <c r="A69" s="45"/>
      <c r="B69" s="22"/>
      <c r="C69" s="26"/>
      <c r="D69" s="27"/>
      <c r="E69" s="62"/>
      <c r="F69" s="50"/>
      <c r="G69" s="22"/>
      <c r="H69" s="26"/>
      <c r="I69" s="27"/>
      <c r="J69" s="118"/>
      <c r="K69" s="50"/>
      <c r="L69" s="22"/>
      <c r="M69" s="26"/>
      <c r="N69" s="27"/>
      <c r="O69" s="62"/>
      <c r="P69" s="79"/>
    </row>
    <row r="70" spans="1:16" ht="15.75" customHeight="1" x14ac:dyDescent="0.35">
      <c r="A70" s="45"/>
      <c r="B70" s="22"/>
      <c r="C70" s="26"/>
      <c r="D70" s="27"/>
      <c r="E70" s="62"/>
      <c r="F70" s="50"/>
      <c r="G70" s="22"/>
      <c r="H70" s="26"/>
      <c r="I70" s="27"/>
      <c r="J70" s="59"/>
      <c r="K70" s="50"/>
      <c r="L70" s="22"/>
      <c r="M70" s="26"/>
      <c r="N70" s="27"/>
      <c r="O70" s="62"/>
      <c r="P70" s="79"/>
    </row>
    <row r="71" spans="1:16" ht="15.75" customHeight="1" x14ac:dyDescent="0.35">
      <c r="A71" s="45"/>
      <c r="B71" s="66" t="s">
        <v>30</v>
      </c>
      <c r="C71" s="67"/>
      <c r="D71" s="67"/>
      <c r="E71" s="68"/>
      <c r="F71" s="50"/>
      <c r="G71" s="66" t="s">
        <v>30</v>
      </c>
      <c r="H71" s="67"/>
      <c r="I71" s="67"/>
      <c r="J71" s="68"/>
      <c r="K71" s="50"/>
      <c r="L71" s="66" t="s">
        <v>30</v>
      </c>
      <c r="M71" s="67"/>
      <c r="N71" s="67"/>
      <c r="O71" s="68"/>
      <c r="P71" s="79"/>
    </row>
    <row r="72" spans="1:16" ht="15.75" customHeight="1" x14ac:dyDescent="0.35">
      <c r="A72" s="45"/>
      <c r="B72" s="69"/>
      <c r="C72" s="70"/>
      <c r="D72" s="70"/>
      <c r="E72" s="71"/>
      <c r="F72" s="50"/>
      <c r="G72" s="69"/>
      <c r="H72" s="70"/>
      <c r="I72" s="70"/>
      <c r="J72" s="71"/>
      <c r="K72" s="50"/>
      <c r="L72" s="69"/>
      <c r="M72" s="70"/>
      <c r="N72" s="70"/>
      <c r="O72" s="71"/>
      <c r="P72" s="79"/>
    </row>
    <row r="73" spans="1:16" ht="15.75" customHeight="1" x14ac:dyDescent="0.35">
      <c r="A73" s="45"/>
      <c r="B73" s="72"/>
      <c r="C73" s="73"/>
      <c r="D73" s="73"/>
      <c r="E73" s="65"/>
      <c r="F73" s="50"/>
      <c r="G73" s="72"/>
      <c r="H73" s="73"/>
      <c r="I73" s="73"/>
      <c r="J73" s="65"/>
      <c r="K73" s="50"/>
      <c r="L73" s="72"/>
      <c r="M73" s="73"/>
      <c r="N73" s="73"/>
      <c r="O73" s="65"/>
      <c r="P73" s="79"/>
    </row>
    <row r="74" spans="1:16" ht="15.75" customHeight="1" x14ac:dyDescent="0.35">
      <c r="A74" s="45"/>
      <c r="B74" s="55"/>
      <c r="C74" s="56"/>
      <c r="D74" s="56"/>
      <c r="E74" s="57"/>
      <c r="F74" s="50"/>
      <c r="G74" s="55"/>
      <c r="H74" s="56"/>
      <c r="I74" s="56"/>
      <c r="J74" s="57"/>
      <c r="K74" s="50"/>
      <c r="L74" s="55"/>
      <c r="M74" s="56"/>
      <c r="N74" s="56"/>
      <c r="O74" s="57"/>
      <c r="P74" s="79"/>
    </row>
    <row r="75" spans="1:16" ht="15.75" customHeight="1" x14ac:dyDescent="0.35">
      <c r="A75" s="46"/>
      <c r="B75" s="81"/>
      <c r="C75" s="82"/>
      <c r="D75" s="82"/>
      <c r="E75" s="82"/>
      <c r="F75" s="51"/>
      <c r="G75" s="81"/>
      <c r="H75" s="82"/>
      <c r="I75" s="82"/>
      <c r="J75" s="82"/>
      <c r="K75" s="51"/>
      <c r="L75" s="81"/>
      <c r="M75" s="82"/>
      <c r="N75" s="82"/>
      <c r="O75" s="82"/>
      <c r="P75" s="80"/>
    </row>
    <row r="76" spans="1:16" ht="15.75" customHeight="1" x14ac:dyDescent="0.35"/>
    <row r="77" spans="1:16" ht="15.75" customHeight="1" x14ac:dyDescent="0.35"/>
    <row r="78" spans="1:16" ht="15.75" customHeight="1" x14ac:dyDescent="0.35"/>
    <row r="79" spans="1:16" ht="15.75" customHeight="1" x14ac:dyDescent="0.35"/>
    <row r="80" spans="1:16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26">
    <mergeCell ref="P16:P35"/>
    <mergeCell ref="L17:N18"/>
    <mergeCell ref="O20:O21"/>
    <mergeCell ref="O23:O24"/>
    <mergeCell ref="L37:N38"/>
    <mergeCell ref="L57:N58"/>
    <mergeCell ref="L32:O34"/>
    <mergeCell ref="L35:O35"/>
    <mergeCell ref="L36:O36"/>
    <mergeCell ref="P36:P55"/>
    <mergeCell ref="O40:O41"/>
    <mergeCell ref="O43:O44"/>
    <mergeCell ref="P56:P75"/>
    <mergeCell ref="O45:O50"/>
    <mergeCell ref="L51:O51"/>
    <mergeCell ref="L52:O54"/>
    <mergeCell ref="L55:O55"/>
    <mergeCell ref="L56:O56"/>
    <mergeCell ref="O60:O61"/>
    <mergeCell ref="O63:O64"/>
    <mergeCell ref="O65:O70"/>
    <mergeCell ref="L71:O71"/>
    <mergeCell ref="L72:O74"/>
    <mergeCell ref="L75:O75"/>
    <mergeCell ref="G3:H3"/>
    <mergeCell ref="G4:H4"/>
    <mergeCell ref="B4:E4"/>
    <mergeCell ref="B5:D5"/>
    <mergeCell ref="L4:M4"/>
    <mergeCell ref="L5:M5"/>
    <mergeCell ref="G5:H5"/>
    <mergeCell ref="O25:O30"/>
    <mergeCell ref="L31:O31"/>
    <mergeCell ref="L6:M6"/>
    <mergeCell ref="L7:M7"/>
    <mergeCell ref="K16:K35"/>
    <mergeCell ref="G6:H6"/>
    <mergeCell ref="B6:D6"/>
    <mergeCell ref="B7:E7"/>
    <mergeCell ref="G12:J14"/>
    <mergeCell ref="B13:E14"/>
    <mergeCell ref="L13:O14"/>
    <mergeCell ref="A15:P15"/>
    <mergeCell ref="L16:O16"/>
    <mergeCell ref="A1:A14"/>
    <mergeCell ref="F1:F14"/>
    <mergeCell ref="G1:J1"/>
    <mergeCell ref="K1:K14"/>
    <mergeCell ref="L1:O1"/>
    <mergeCell ref="P1:P14"/>
    <mergeCell ref="L8:M8"/>
    <mergeCell ref="L9:M9"/>
    <mergeCell ref="L10:M10"/>
    <mergeCell ref="L11:M11"/>
    <mergeCell ref="L12:M12"/>
    <mergeCell ref="A16:A35"/>
    <mergeCell ref="B2:E2"/>
    <mergeCell ref="G2:H2"/>
    <mergeCell ref="L2:M2"/>
    <mergeCell ref="L3:M3"/>
    <mergeCell ref="G7:H7"/>
    <mergeCell ref="G8:H8"/>
    <mergeCell ref="G16:J16"/>
    <mergeCell ref="G17:I18"/>
    <mergeCell ref="J20:J21"/>
    <mergeCell ref="J23:J24"/>
    <mergeCell ref="J25:J30"/>
    <mergeCell ref="G9:H9"/>
    <mergeCell ref="G10:H10"/>
    <mergeCell ref="G11:H11"/>
    <mergeCell ref="B1:E1"/>
    <mergeCell ref="B3:E3"/>
    <mergeCell ref="B16:E16"/>
    <mergeCell ref="F16:F35"/>
    <mergeCell ref="B17:D18"/>
    <mergeCell ref="E20:E21"/>
    <mergeCell ref="B35:E35"/>
    <mergeCell ref="B8:D8"/>
    <mergeCell ref="B10:E10"/>
    <mergeCell ref="B11:D11"/>
    <mergeCell ref="B12:D12"/>
    <mergeCell ref="G55:J55"/>
    <mergeCell ref="E23:E24"/>
    <mergeCell ref="E25:E30"/>
    <mergeCell ref="F36:F55"/>
    <mergeCell ref="G37:I38"/>
    <mergeCell ref="E40:E41"/>
    <mergeCell ref="E43:E44"/>
    <mergeCell ref="E45:E50"/>
    <mergeCell ref="J43:J44"/>
    <mergeCell ref="J40:J41"/>
    <mergeCell ref="B51:E51"/>
    <mergeCell ref="B52:E54"/>
    <mergeCell ref="B55:E55"/>
    <mergeCell ref="B31:E31"/>
    <mergeCell ref="B32:E34"/>
    <mergeCell ref="G35:J35"/>
    <mergeCell ref="G36:J36"/>
    <mergeCell ref="B36:E36"/>
    <mergeCell ref="B37:D38"/>
    <mergeCell ref="G31:J31"/>
    <mergeCell ref="G32:J34"/>
    <mergeCell ref="A36:A55"/>
    <mergeCell ref="A56:A75"/>
    <mergeCell ref="G56:J56"/>
    <mergeCell ref="G57:I58"/>
    <mergeCell ref="K56:K75"/>
    <mergeCell ref="J60:J61"/>
    <mergeCell ref="J63:J64"/>
    <mergeCell ref="J65:J70"/>
    <mergeCell ref="E60:E61"/>
    <mergeCell ref="E63:E64"/>
    <mergeCell ref="E65:E70"/>
    <mergeCell ref="B71:E71"/>
    <mergeCell ref="G71:J71"/>
    <mergeCell ref="B72:E74"/>
    <mergeCell ref="G72:J74"/>
    <mergeCell ref="B75:E75"/>
    <mergeCell ref="G75:J75"/>
    <mergeCell ref="B56:E56"/>
    <mergeCell ref="F56:F75"/>
    <mergeCell ref="B57:D58"/>
    <mergeCell ref="K36:K55"/>
    <mergeCell ref="J45:J50"/>
    <mergeCell ref="G51:J51"/>
    <mergeCell ref="G52:J54"/>
  </mergeCells>
  <conditionalFormatting sqref="B3">
    <cfRule type="notContainsBlanks" dxfId="234" priority="1">
      <formula>LEN(TRIM(B3))&gt;0</formula>
    </cfRule>
  </conditionalFormatting>
  <conditionalFormatting sqref="B17:D18 G17:I18 L17:N18 B37:D38 G37:I38 L37:N38 B57:D58 G57:I58 L57:N58">
    <cfRule type="beginsWith" dxfId="233" priority="34" stopIfTrue="1" operator="beginsWith" text="Ramo">
      <formula>LEFT((B17),LEN("Ramo"))=("Ramo")</formula>
    </cfRule>
  </conditionalFormatting>
  <conditionalFormatting sqref="C19 C59:M59">
    <cfRule type="containsText" dxfId="232" priority="10" operator="containsText" text="&gt;">
      <formula>NOT(ISERROR(SEARCH(("&gt;"),(C19))))</formula>
    </cfRule>
    <cfRule type="containsText" dxfId="231" priority="12" operator="containsText" text="OK">
      <formula>NOT(ISERROR(SEARCH(("OK"),(C19))))</formula>
    </cfRule>
    <cfRule type="containsText" dxfId="230" priority="11" operator="containsText" text="&lt;">
      <formula>NOT(ISERROR(SEARCH(("&lt;"),(C19))))</formula>
    </cfRule>
  </conditionalFormatting>
  <conditionalFormatting sqref="C39 H39:M39">
    <cfRule type="containsText" dxfId="229" priority="19" operator="containsText" text="&gt;">
      <formula>NOT(ISERROR(SEARCH(("&gt;"),(C39))))</formula>
    </cfRule>
    <cfRule type="containsText" dxfId="228" priority="20" operator="containsText" text="&lt;">
      <formula>NOT(ISERROR(SEARCH(("&lt;"),(C39))))</formula>
    </cfRule>
    <cfRule type="containsText" dxfId="227" priority="21" operator="containsText" text="OK">
      <formula>NOT(ISERROR(SEARCH(("OK"),(C39))))</formula>
    </cfRule>
  </conditionalFormatting>
  <conditionalFormatting sqref="C39 M39">
    <cfRule type="containsText" dxfId="226" priority="24" operator="containsText" text="OK">
      <formula>NOT(ISERROR(SEARCH(("OK"),(C39))))</formula>
    </cfRule>
    <cfRule type="containsText" dxfId="225" priority="22" operator="containsText" text="&gt;">
      <formula>NOT(ISERROR(SEARCH(("&gt;"),(C39))))</formula>
    </cfRule>
    <cfRule type="containsText" dxfId="224" priority="23" operator="containsText" text="&lt;">
      <formula>NOT(ISERROR(SEARCH(("&lt;"),(C39))))</formula>
    </cfRule>
  </conditionalFormatting>
  <conditionalFormatting sqref="E23 J23 O23 E43 J43 O43 E63 J63 O63">
    <cfRule type="cellIs" dxfId="223" priority="2" operator="between">
      <formula>0</formula>
      <formula>10</formula>
    </cfRule>
    <cfRule type="cellIs" dxfId="222" priority="3" operator="between">
      <formula>10</formula>
      <formula>20</formula>
    </cfRule>
    <cfRule type="cellIs" dxfId="221" priority="4" operator="between">
      <formula>20</formula>
      <formula>30</formula>
    </cfRule>
    <cfRule type="cellIs" dxfId="220" priority="5" operator="between">
      <formula>30</formula>
      <formula>40</formula>
    </cfRule>
  </conditionalFormatting>
  <conditionalFormatting sqref="G3:H3 B17:D18 E18">
    <cfRule type="notContainsBlanks" dxfId="219" priority="36">
      <formula>LEN(TRIM(G3))&gt;0</formula>
    </cfRule>
  </conditionalFormatting>
  <conditionalFormatting sqref="G3:H11">
    <cfRule type="beginsWith" dxfId="218" priority="35" operator="beginsWith" text="Ramo">
      <formula>LEFT((G3),LEN("Ramo"))=("Ramo")</formula>
    </cfRule>
  </conditionalFormatting>
  <conditionalFormatting sqref="G4:H4 G17:I18 J18">
    <cfRule type="notContainsBlanks" dxfId="217" priority="37">
      <formula>LEN(TRIM(G4))&gt;0</formula>
    </cfRule>
  </conditionalFormatting>
  <conditionalFormatting sqref="G5:H5 L17:N18 O18">
    <cfRule type="notContainsBlanks" dxfId="216" priority="38">
      <formula>LEN(TRIM(G5))&gt;0</formula>
    </cfRule>
  </conditionalFormatting>
  <conditionalFormatting sqref="G6:H6 B37:D38 E38">
    <cfRule type="notContainsBlanks" dxfId="215" priority="39">
      <formula>LEN(TRIM(G6))&gt;0</formula>
    </cfRule>
  </conditionalFormatting>
  <conditionalFormatting sqref="G7:H7 G37:I38 J38">
    <cfRule type="notContainsBlanks" dxfId="214" priority="40">
      <formula>LEN(TRIM(G7))&gt;0</formula>
    </cfRule>
  </conditionalFormatting>
  <conditionalFormatting sqref="G8:H8 L37:N38 O38">
    <cfRule type="notContainsBlanks" dxfId="213" priority="41">
      <formula>LEN(TRIM(G8))&gt;0</formula>
    </cfRule>
  </conditionalFormatting>
  <conditionalFormatting sqref="G9:H9 B57:D58 E58">
    <cfRule type="notContainsBlanks" dxfId="212" priority="42">
      <formula>LEN(TRIM(G9))&gt;0</formula>
    </cfRule>
  </conditionalFormatting>
  <conditionalFormatting sqref="G10:H10 G57:I58 J58">
    <cfRule type="notContainsBlanks" dxfId="211" priority="43">
      <formula>LEN(TRIM(G10))&gt;0</formula>
    </cfRule>
  </conditionalFormatting>
  <conditionalFormatting sqref="G11:H11 L57:N58 O58">
    <cfRule type="notContainsBlanks" dxfId="210" priority="44">
      <formula>LEN(TRIM(G11))&gt;0</formula>
    </cfRule>
  </conditionalFormatting>
  <conditionalFormatting sqref="H19">
    <cfRule type="containsText" dxfId="209" priority="13" operator="containsText" text="&gt;">
      <formula>NOT(ISERROR(SEARCH(("&gt;"),(H19))))</formula>
    </cfRule>
    <cfRule type="containsText" dxfId="208" priority="14" operator="containsText" text="&lt;">
      <formula>NOT(ISERROR(SEARCH(("&lt;"),(H19))))</formula>
    </cfRule>
    <cfRule type="containsText" dxfId="207" priority="15" operator="containsText" text="OK">
      <formula>NOT(ISERROR(SEARCH(("OK"),(H19))))</formula>
    </cfRule>
  </conditionalFormatting>
  <conditionalFormatting sqref="H59 M59">
    <cfRule type="containsText" dxfId="206" priority="31" operator="containsText" text="&gt;">
      <formula>NOT(ISERROR(SEARCH(("&gt;"),(H59))))</formula>
    </cfRule>
    <cfRule type="containsText" dxfId="205" priority="32" operator="containsText" text="&lt;">
      <formula>NOT(ISERROR(SEARCH(("&lt;"),(H59))))</formula>
    </cfRule>
    <cfRule type="containsText" dxfId="204" priority="33" operator="containsText" text="OK">
      <formula>NOT(ISERROR(SEARCH(("OK"),(H59))))</formula>
    </cfRule>
  </conditionalFormatting>
  <conditionalFormatting sqref="I3:J3">
    <cfRule type="notContainsBlanks" dxfId="203" priority="45">
      <formula>LEN(TRIM(I3))&gt;0</formula>
    </cfRule>
  </conditionalFormatting>
  <conditionalFormatting sqref="I4:J4">
    <cfRule type="notContainsBlanks" dxfId="202" priority="46">
      <formula>LEN(TRIM(I4))&gt;0</formula>
    </cfRule>
  </conditionalFormatting>
  <conditionalFormatting sqref="I5:J5">
    <cfRule type="notContainsBlanks" dxfId="201" priority="47">
      <formula>LEN(TRIM(I5))&gt;0</formula>
    </cfRule>
  </conditionalFormatting>
  <conditionalFormatting sqref="I6:J6">
    <cfRule type="notContainsBlanks" dxfId="200" priority="48">
      <formula>LEN(TRIM(I6))&gt;0</formula>
    </cfRule>
  </conditionalFormatting>
  <conditionalFormatting sqref="I7:J7">
    <cfRule type="notContainsBlanks" dxfId="199" priority="49">
      <formula>LEN(TRIM(I7))&gt;0</formula>
    </cfRule>
  </conditionalFormatting>
  <conditionalFormatting sqref="I8:J8">
    <cfRule type="notContainsBlanks" dxfId="198" priority="50">
      <formula>LEN(TRIM(I8))&gt;0</formula>
    </cfRule>
  </conditionalFormatting>
  <conditionalFormatting sqref="I9:J9">
    <cfRule type="notContainsBlanks" dxfId="197" priority="51">
      <formula>LEN(TRIM(I9))&gt;0</formula>
    </cfRule>
  </conditionalFormatting>
  <conditionalFormatting sqref="I10:J10">
    <cfRule type="notContainsBlanks" dxfId="196" priority="52">
      <formula>LEN(TRIM(I10))&gt;0</formula>
    </cfRule>
  </conditionalFormatting>
  <conditionalFormatting sqref="I11:J11">
    <cfRule type="notContainsBlanks" dxfId="195" priority="53">
      <formula>LEN(TRIM(I11))&gt;0</formula>
    </cfRule>
  </conditionalFormatting>
  <conditionalFormatting sqref="J23 O23 E23:E24 E43 J43 O43 E63 J63 O63">
    <cfRule type="cellIs" dxfId="194" priority="7" operator="between">
      <formula>50</formula>
      <formula>60</formula>
    </cfRule>
    <cfRule type="cellIs" dxfId="193" priority="8" operator="greaterThanOrEqual">
      <formula>60</formula>
    </cfRule>
    <cfRule type="cellIs" dxfId="192" priority="9" operator="equal">
      <formula>"Curso completado"</formula>
    </cfRule>
    <cfRule type="cellIs" dxfId="191" priority="6" operator="between">
      <formula>40</formula>
      <formula>50</formula>
    </cfRule>
  </conditionalFormatting>
  <conditionalFormatting sqref="M19">
    <cfRule type="containsText" dxfId="190" priority="16" operator="containsText" text="&gt;">
      <formula>NOT(ISERROR(SEARCH(("&gt;"),(M19))))</formula>
    </cfRule>
    <cfRule type="containsText" dxfId="189" priority="17" operator="containsText" text="&lt;">
      <formula>NOT(ISERROR(SEARCH(("&lt;"),(M19))))</formula>
    </cfRule>
    <cfRule type="containsText" dxfId="188" priority="18" operator="containsText" text="OK">
      <formula>NOT(ISERROR(SEARCH(("OK"),(M19))))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0"/>
  <sheetViews>
    <sheetView workbookViewId="0">
      <selection sqref="A1:A14"/>
    </sheetView>
  </sheetViews>
  <sheetFormatPr baseColWidth="10" defaultColWidth="11.23046875" defaultRowHeight="15" customHeight="1" x14ac:dyDescent="0.35"/>
  <cols>
    <col min="1" max="1" width="5.15234375" customWidth="1"/>
    <col min="2" max="2" width="15.921875" customWidth="1"/>
    <col min="3" max="4" width="5.15234375" customWidth="1"/>
    <col min="5" max="5" width="8.3828125" customWidth="1"/>
    <col min="6" max="6" width="5.15234375" customWidth="1"/>
    <col min="7" max="7" width="15.921875" customWidth="1"/>
    <col min="8" max="9" width="5.15234375" customWidth="1"/>
    <col min="10" max="10" width="8.3828125" customWidth="1"/>
    <col min="11" max="11" width="5.15234375" customWidth="1"/>
    <col min="12" max="12" width="15.921875" customWidth="1"/>
    <col min="13" max="14" width="5.15234375" customWidth="1"/>
    <col min="15" max="15" width="8.3828125" customWidth="1"/>
    <col min="16" max="16" width="5.15234375" customWidth="1"/>
    <col min="17" max="26" width="12.69140625" customWidth="1"/>
  </cols>
  <sheetData>
    <row r="1" spans="1:16" ht="15.75" customHeight="1" x14ac:dyDescent="0.35">
      <c r="A1" s="90"/>
      <c r="B1" s="113"/>
      <c r="C1" s="114"/>
      <c r="D1" s="114"/>
      <c r="E1" s="114"/>
      <c r="F1" s="91"/>
      <c r="G1" s="113"/>
      <c r="H1" s="114"/>
      <c r="I1" s="114"/>
      <c r="J1" s="114"/>
      <c r="K1" s="92"/>
      <c r="L1" s="113"/>
      <c r="M1" s="114"/>
      <c r="N1" s="114"/>
      <c r="O1" s="114"/>
      <c r="P1" s="93"/>
    </row>
    <row r="2" spans="1:16" ht="15.75" customHeight="1" x14ac:dyDescent="0.35">
      <c r="A2" s="45"/>
      <c r="B2" s="115" t="str">
        <f>IS!B2</f>
        <v>María Candelaria Fresno</v>
      </c>
      <c r="C2" s="67"/>
      <c r="D2" s="67"/>
      <c r="E2" s="68"/>
      <c r="F2" s="50"/>
      <c r="G2" s="116" t="s">
        <v>1</v>
      </c>
      <c r="H2" s="68"/>
      <c r="I2" s="2" t="s">
        <v>2</v>
      </c>
      <c r="J2" s="2" t="s">
        <v>3</v>
      </c>
      <c r="K2" s="50"/>
      <c r="L2" s="116" t="s">
        <v>4</v>
      </c>
      <c r="M2" s="68"/>
      <c r="N2" s="2" t="s">
        <v>2</v>
      </c>
      <c r="O2" s="2" t="s">
        <v>3</v>
      </c>
      <c r="P2" s="79"/>
    </row>
    <row r="3" spans="1:16" ht="15.75" customHeight="1" x14ac:dyDescent="0.35">
      <c r="A3" s="45"/>
      <c r="B3" s="102" t="s">
        <v>5</v>
      </c>
      <c r="C3" s="103"/>
      <c r="D3" s="103"/>
      <c r="E3" s="104"/>
      <c r="F3" s="50"/>
      <c r="G3" s="109" t="str">
        <f>B17</f>
        <v>Ramo 1</v>
      </c>
      <c r="H3" s="68"/>
      <c r="I3" s="3" t="str">
        <f>E20</f>
        <v/>
      </c>
      <c r="J3" s="4" t="str">
        <f>IF(I3="","",E18)</f>
        <v/>
      </c>
      <c r="K3" s="50"/>
      <c r="L3" s="105" t="s">
        <v>6</v>
      </c>
      <c r="M3" s="68"/>
      <c r="N3" s="5">
        <f>IS!E5</f>
        <v>53.8</v>
      </c>
      <c r="O3" s="6">
        <f>IF(IS!N3="","",IS!E6)</f>
        <v>50</v>
      </c>
      <c r="P3" s="79"/>
    </row>
    <row r="4" spans="1:16" ht="15.75" customHeight="1" x14ac:dyDescent="0.35">
      <c r="A4" s="45"/>
      <c r="B4" s="47"/>
      <c r="C4" s="48"/>
      <c r="D4" s="48"/>
      <c r="E4" s="48"/>
      <c r="F4" s="50"/>
      <c r="G4" s="109" t="str">
        <f>G17</f>
        <v>Ramo 2</v>
      </c>
      <c r="H4" s="68"/>
      <c r="I4" s="3" t="str">
        <f>J20</f>
        <v/>
      </c>
      <c r="J4" s="4" t="str">
        <f>IF(I4="","",J18)</f>
        <v/>
      </c>
      <c r="K4" s="50"/>
      <c r="L4" s="105" t="s">
        <v>7</v>
      </c>
      <c r="M4" s="68"/>
      <c r="N4" s="7">
        <f>IIS!E5</f>
        <v>56.2</v>
      </c>
      <c r="O4" s="6">
        <f>IF(IIS!N3="","",IIS!E6)</f>
        <v>50</v>
      </c>
      <c r="P4" s="79"/>
    </row>
    <row r="5" spans="1:16" ht="15.75" customHeight="1" x14ac:dyDescent="0.35">
      <c r="A5" s="45"/>
      <c r="B5" s="110" t="s">
        <v>8</v>
      </c>
      <c r="C5" s="97"/>
      <c r="D5" s="97"/>
      <c r="E5" s="8" t="str">
        <f>IFERROR((SUMPRODUCT(I3:I11,J3:J11))/SUM(J3:J11),"")</f>
        <v/>
      </c>
      <c r="F5" s="50"/>
      <c r="G5" s="109" t="str">
        <f>L17</f>
        <v>Ramo 3</v>
      </c>
      <c r="H5" s="68"/>
      <c r="I5" s="3" t="str">
        <f>O20</f>
        <v/>
      </c>
      <c r="J5" s="4" t="str">
        <f>IF(I5="","",O18)</f>
        <v/>
      </c>
      <c r="K5" s="50"/>
      <c r="L5" s="105" t="s">
        <v>9</v>
      </c>
      <c r="M5" s="68"/>
      <c r="N5" s="7">
        <f>IIIS!E5</f>
        <v>52.25</v>
      </c>
      <c r="O5" s="6">
        <f>IF(IIIS!N3="","",IIIS!E6)</f>
        <v>40</v>
      </c>
      <c r="P5" s="79"/>
    </row>
    <row r="6" spans="1:16" ht="15.75" customHeight="1" x14ac:dyDescent="0.35">
      <c r="A6" s="45"/>
      <c r="B6" s="110" t="s">
        <v>10</v>
      </c>
      <c r="C6" s="97"/>
      <c r="D6" s="97"/>
      <c r="E6" s="9">
        <f>IFERROR((SUM(J3:J11)),"")</f>
        <v>0</v>
      </c>
      <c r="F6" s="50"/>
      <c r="G6" s="109" t="str">
        <f>B37</f>
        <v>Ramo 4</v>
      </c>
      <c r="H6" s="68"/>
      <c r="I6" s="3" t="str">
        <f>E40</f>
        <v/>
      </c>
      <c r="J6" s="4" t="str">
        <f>IF(I6="","",E38)</f>
        <v/>
      </c>
      <c r="K6" s="50"/>
      <c r="L6" s="105" t="s">
        <v>11</v>
      </c>
      <c r="M6" s="68"/>
      <c r="N6" s="7">
        <f>IVS!E5</f>
        <v>51.8</v>
      </c>
      <c r="O6" s="6">
        <f>IF(IVS!N3="","",IVS!E6)</f>
        <v>50</v>
      </c>
      <c r="P6" s="79"/>
    </row>
    <row r="7" spans="1:16" ht="15.75" customHeight="1" x14ac:dyDescent="0.35">
      <c r="A7" s="45"/>
      <c r="B7" s="47"/>
      <c r="C7" s="48"/>
      <c r="D7" s="48"/>
      <c r="E7" s="48"/>
      <c r="F7" s="50"/>
      <c r="G7" s="109" t="str">
        <f>G37</f>
        <v>Ramo 5</v>
      </c>
      <c r="H7" s="68"/>
      <c r="I7" s="3" t="str">
        <f>J40</f>
        <v/>
      </c>
      <c r="J7" s="4" t="str">
        <f>IF(I7="","",J38)</f>
        <v/>
      </c>
      <c r="K7" s="50"/>
      <c r="L7" s="105" t="s">
        <v>12</v>
      </c>
      <c r="M7" s="68"/>
      <c r="N7" s="7" t="str">
        <f>VS!E5</f>
        <v/>
      </c>
      <c r="O7" s="6">
        <f>IF(VS!N3="","",VS!E6)</f>
        <v>0</v>
      </c>
      <c r="P7" s="79"/>
    </row>
    <row r="8" spans="1:16" ht="15.75" customHeight="1" x14ac:dyDescent="0.35">
      <c r="A8" s="45"/>
      <c r="B8" s="96" t="s">
        <v>13</v>
      </c>
      <c r="C8" s="97"/>
      <c r="D8" s="97"/>
      <c r="E8" s="10">
        <f>IFERROR((SUMPRODUCT(N3:N12,O3:O12))/SUM(O3:O12),"")</f>
        <v>53.578947368421055</v>
      </c>
      <c r="F8" s="50"/>
      <c r="G8" s="109" t="str">
        <f>L37</f>
        <v>Ramo 6</v>
      </c>
      <c r="H8" s="68"/>
      <c r="I8" s="3" t="str">
        <f>O40</f>
        <v/>
      </c>
      <c r="J8" s="4" t="str">
        <f>IF(I8="","",O38)</f>
        <v/>
      </c>
      <c r="K8" s="50"/>
      <c r="L8" s="105" t="s">
        <v>14</v>
      </c>
      <c r="M8" s="68"/>
      <c r="N8" s="7" t="str">
        <f>VIS!E5</f>
        <v/>
      </c>
      <c r="O8" s="6">
        <f>IF(VIS!N3="","",VIS!E6)</f>
        <v>0</v>
      </c>
      <c r="P8" s="79"/>
    </row>
    <row r="9" spans="1:16" ht="15.75" customHeight="1" x14ac:dyDescent="0.35">
      <c r="A9" s="45"/>
      <c r="B9" s="11" t="s">
        <v>15</v>
      </c>
      <c r="C9" s="12"/>
      <c r="D9" s="12"/>
      <c r="E9" s="13">
        <f>IFERROR(SUM(O3:O12),"")</f>
        <v>190</v>
      </c>
      <c r="F9" s="50"/>
      <c r="G9" s="106" t="str">
        <f>B57</f>
        <v>Ramo 7</v>
      </c>
      <c r="H9" s="107"/>
      <c r="I9" s="14" t="str">
        <f>E60</f>
        <v/>
      </c>
      <c r="J9" s="15" t="str">
        <f>IF(I9="","",E58)</f>
        <v/>
      </c>
      <c r="K9" s="50"/>
      <c r="L9" s="108" t="s">
        <v>16</v>
      </c>
      <c r="M9" s="107"/>
      <c r="N9" s="16" t="str">
        <f>VIIS!E5</f>
        <v/>
      </c>
      <c r="O9" s="17">
        <f>IF(VIIS!N3="","",VIIS!E6)</f>
        <v>0</v>
      </c>
      <c r="P9" s="79"/>
    </row>
    <row r="10" spans="1:16" ht="15.75" customHeight="1" x14ac:dyDescent="0.35">
      <c r="A10" s="45"/>
      <c r="B10" s="47"/>
      <c r="C10" s="48"/>
      <c r="D10" s="48"/>
      <c r="E10" s="48"/>
      <c r="F10" s="50"/>
      <c r="G10" s="109" t="str">
        <f>G57</f>
        <v>Ramo 8</v>
      </c>
      <c r="H10" s="68"/>
      <c r="I10" s="3" t="str">
        <f>J60</f>
        <v/>
      </c>
      <c r="J10" s="4" t="str">
        <f>IF(I10="","",J58)</f>
        <v/>
      </c>
      <c r="K10" s="50"/>
      <c r="L10" s="105" t="s">
        <v>17</v>
      </c>
      <c r="M10" s="68"/>
      <c r="N10" s="7" t="str">
        <f>VIIIS!E5</f>
        <v/>
      </c>
      <c r="O10" s="6">
        <f>IF(VIIIS!N3="","",VIIIS!E6)</f>
        <v>0</v>
      </c>
      <c r="P10" s="79"/>
    </row>
    <row r="11" spans="1:16" ht="15.75" customHeight="1" x14ac:dyDescent="0.35">
      <c r="A11" s="45"/>
      <c r="B11" s="96" t="s">
        <v>18</v>
      </c>
      <c r="C11" s="97"/>
      <c r="D11" s="97"/>
      <c r="E11" s="10"/>
      <c r="F11" s="50"/>
      <c r="G11" s="109" t="str">
        <f>L57</f>
        <v>Ramo 9</v>
      </c>
      <c r="H11" s="68"/>
      <c r="I11" s="18" t="str">
        <f>O60</f>
        <v/>
      </c>
      <c r="J11" s="4" t="str">
        <f>IF(I11="","",O58)</f>
        <v/>
      </c>
      <c r="K11" s="50"/>
      <c r="L11" s="105" t="s">
        <v>19</v>
      </c>
      <c r="M11" s="68"/>
      <c r="N11" s="19" t="str">
        <f>IXS!E5</f>
        <v/>
      </c>
      <c r="O11" s="6">
        <f>IF(IXS!N3="","",IXS!E6)</f>
        <v>0</v>
      </c>
      <c r="P11" s="79"/>
    </row>
    <row r="12" spans="1:16" ht="15.75" customHeight="1" x14ac:dyDescent="0.35">
      <c r="A12" s="45"/>
      <c r="B12" s="96" t="s">
        <v>20</v>
      </c>
      <c r="C12" s="97"/>
      <c r="D12" s="97"/>
      <c r="E12" s="13"/>
      <c r="F12" s="50"/>
      <c r="G12" s="99" t="s">
        <v>34</v>
      </c>
      <c r="H12" s="70"/>
      <c r="I12" s="70"/>
      <c r="J12" s="70"/>
      <c r="K12" s="50"/>
      <c r="L12" s="105" t="s">
        <v>22</v>
      </c>
      <c r="M12" s="68"/>
      <c r="N12" s="19" t="str">
        <f>XS!E5</f>
        <v/>
      </c>
      <c r="O12" s="6">
        <f>IF(XS!N3="","",XS!E6)</f>
        <v>0</v>
      </c>
      <c r="P12" s="79"/>
    </row>
    <row r="13" spans="1:16" ht="15.75" customHeight="1" x14ac:dyDescent="0.35">
      <c r="A13" s="45"/>
      <c r="B13" s="122"/>
      <c r="C13" s="123"/>
      <c r="D13" s="123"/>
      <c r="E13" s="123"/>
      <c r="F13" s="50"/>
      <c r="G13" s="95"/>
      <c r="H13" s="73"/>
      <c r="I13" s="73"/>
      <c r="J13" s="73"/>
      <c r="K13" s="50"/>
      <c r="L13" s="124"/>
      <c r="M13" s="53"/>
      <c r="N13" s="53"/>
      <c r="O13" s="53"/>
      <c r="P13" s="79"/>
    </row>
    <row r="14" spans="1:16" ht="15.75" customHeight="1" x14ac:dyDescent="0.35">
      <c r="A14" s="46"/>
      <c r="B14" s="100"/>
      <c r="C14" s="101"/>
      <c r="D14" s="101"/>
      <c r="E14" s="101"/>
      <c r="F14" s="51"/>
      <c r="G14" s="100"/>
      <c r="H14" s="101"/>
      <c r="I14" s="101"/>
      <c r="J14" s="101"/>
      <c r="K14" s="51"/>
      <c r="L14" s="100"/>
      <c r="M14" s="101"/>
      <c r="N14" s="101"/>
      <c r="O14" s="101"/>
      <c r="P14" s="80"/>
    </row>
    <row r="15" spans="1:16" ht="15.75" customHeight="1" x14ac:dyDescent="0.35">
      <c r="A15" s="125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5.75" customHeight="1" x14ac:dyDescent="0.35">
      <c r="A16" s="44"/>
      <c r="B16" s="120"/>
      <c r="C16" s="103"/>
      <c r="D16" s="103"/>
      <c r="E16" s="103"/>
      <c r="F16" s="121"/>
      <c r="G16" s="120"/>
      <c r="H16" s="103"/>
      <c r="I16" s="103"/>
      <c r="J16" s="103"/>
      <c r="K16" s="121"/>
      <c r="L16" s="120"/>
      <c r="M16" s="103"/>
      <c r="N16" s="103"/>
      <c r="O16" s="103"/>
      <c r="P16" s="126"/>
    </row>
    <row r="17" spans="1:16" ht="15.75" customHeight="1" x14ac:dyDescent="0.35">
      <c r="A17" s="45"/>
      <c r="B17" s="52" t="s">
        <v>35</v>
      </c>
      <c r="C17" s="53"/>
      <c r="D17" s="54"/>
      <c r="E17" s="21" t="s">
        <v>23</v>
      </c>
      <c r="F17" s="50"/>
      <c r="G17" s="52" t="s">
        <v>36</v>
      </c>
      <c r="H17" s="53"/>
      <c r="I17" s="54"/>
      <c r="J17" s="21" t="s">
        <v>23</v>
      </c>
      <c r="K17" s="50"/>
      <c r="L17" s="52" t="s">
        <v>37</v>
      </c>
      <c r="M17" s="53"/>
      <c r="N17" s="54"/>
      <c r="O17" s="21" t="s">
        <v>23</v>
      </c>
      <c r="P17" s="79"/>
    </row>
    <row r="18" spans="1:16" ht="15.75" customHeight="1" x14ac:dyDescent="0.35">
      <c r="A18" s="45"/>
      <c r="B18" s="55"/>
      <c r="C18" s="56"/>
      <c r="D18" s="57"/>
      <c r="E18" s="22"/>
      <c r="F18" s="50"/>
      <c r="G18" s="55"/>
      <c r="H18" s="56"/>
      <c r="I18" s="57"/>
      <c r="J18" s="22"/>
      <c r="K18" s="50"/>
      <c r="L18" s="55"/>
      <c r="M18" s="56"/>
      <c r="N18" s="57"/>
      <c r="O18" s="22"/>
      <c r="P18" s="79"/>
    </row>
    <row r="19" spans="1:16" ht="15.75" customHeight="1" x14ac:dyDescent="0.35">
      <c r="A19" s="45"/>
      <c r="B19" s="23"/>
      <c r="C19" s="24" t="str">
        <f>IF(SUM(C21:C30)&gt;1,"suma&gt;100%",IF(SUM(C21:C30)&lt;1,"suma&lt;100%","OK %"))</f>
        <v>suma&lt;100%</v>
      </c>
      <c r="D19" s="23"/>
      <c r="E19" s="21" t="s">
        <v>24</v>
      </c>
      <c r="F19" s="50"/>
      <c r="G19" s="23"/>
      <c r="H19" s="24" t="str">
        <f>IF(SUM(H21:H30)&gt;1,"suma&gt;100%",IF(SUM(H21:H30)&lt;1,"suma&lt;100%","OK %"))</f>
        <v>suma&lt;100%</v>
      </c>
      <c r="I19" s="23"/>
      <c r="J19" s="21" t="s">
        <v>24</v>
      </c>
      <c r="K19" s="50"/>
      <c r="L19" s="23"/>
      <c r="M19" s="24" t="str">
        <f>IF(SUM(M21:M30)&gt;1,"suma&gt;100%",IF(SUM(M21:M30)&lt;1,"suma&lt;100%","OK %"))</f>
        <v>suma&lt;100%</v>
      </c>
      <c r="N19" s="23"/>
      <c r="O19" s="21" t="s">
        <v>24</v>
      </c>
      <c r="P19" s="79"/>
    </row>
    <row r="20" spans="1:16" ht="15.75" customHeight="1" x14ac:dyDescent="0.35">
      <c r="A20" s="45"/>
      <c r="B20" s="25" t="s">
        <v>25</v>
      </c>
      <c r="C20" s="25" t="s">
        <v>26</v>
      </c>
      <c r="D20" s="25" t="s">
        <v>27</v>
      </c>
      <c r="E20" s="58" t="str">
        <f>IFERROR(ROUND(SUMPRODUCT(C21:C30,D21:D30)/(SUMIF(D21:D30,"&gt;0",C21:C30)),0),"")</f>
        <v/>
      </c>
      <c r="F20" s="50"/>
      <c r="G20" s="25" t="s">
        <v>25</v>
      </c>
      <c r="H20" s="25" t="s">
        <v>26</v>
      </c>
      <c r="I20" s="25" t="s">
        <v>27</v>
      </c>
      <c r="J20" s="58" t="str">
        <f>IFERROR(ROUND(SUMPRODUCT(H21:H30,I21:I30)/(SUMIF(I21:I30,"&gt;0",H21:H30)),0),"")</f>
        <v/>
      </c>
      <c r="K20" s="50"/>
      <c r="L20" s="25" t="s">
        <v>25</v>
      </c>
      <c r="M20" s="25" t="s">
        <v>26</v>
      </c>
      <c r="N20" s="25" t="s">
        <v>27</v>
      </c>
      <c r="O20" s="58" t="str">
        <f>IFERROR(ROUND(SUMPRODUCT(M21:M30,N21:N30)/(SUMIF(N21:N30,"&gt;0",M21:M30)),0),"")</f>
        <v/>
      </c>
      <c r="P20" s="79"/>
    </row>
    <row r="21" spans="1:16" ht="15.75" customHeight="1" x14ac:dyDescent="0.35">
      <c r="A21" s="45"/>
      <c r="B21" s="22"/>
      <c r="C21" s="26"/>
      <c r="D21" s="27"/>
      <c r="E21" s="59"/>
      <c r="F21" s="50"/>
      <c r="G21" s="22"/>
      <c r="H21" s="26"/>
      <c r="I21" s="27"/>
      <c r="J21" s="59"/>
      <c r="K21" s="50"/>
      <c r="L21" s="22"/>
      <c r="M21" s="26"/>
      <c r="N21" s="27"/>
      <c r="O21" s="59"/>
      <c r="P21" s="79"/>
    </row>
    <row r="22" spans="1:16" ht="15.75" customHeight="1" x14ac:dyDescent="0.35">
      <c r="A22" s="45"/>
      <c r="B22" s="22"/>
      <c r="C22" s="26"/>
      <c r="D22" s="27"/>
      <c r="E22" s="21" t="s">
        <v>28</v>
      </c>
      <c r="F22" s="50"/>
      <c r="G22" s="22"/>
      <c r="H22" s="26"/>
      <c r="I22" s="27"/>
      <c r="J22" s="21" t="s">
        <v>28</v>
      </c>
      <c r="K22" s="50"/>
      <c r="L22" s="22"/>
      <c r="M22" s="26"/>
      <c r="N22" s="27"/>
      <c r="O22" s="21" t="s">
        <v>28</v>
      </c>
      <c r="P22" s="79"/>
    </row>
    <row r="23" spans="1:16" ht="15.75" customHeight="1" x14ac:dyDescent="0.35">
      <c r="A23" s="45"/>
      <c r="B23" s="22"/>
      <c r="C23" s="26"/>
      <c r="D23" s="27"/>
      <c r="E23" s="60" t="str">
        <f>IFERROR(IF(E20="","",IF(((39.5-SUMPRODUCT(C21:C30,D21:D30))/(1-(SUMIF(D21:D30,"&gt;0",C21:C30))))&lt;10,10,(39.5-SUMPRODUCT(C21:C30,D21:D30))/(1-(SUMIF(D21:D30,"&gt;0",C21:C30))))),"Curso completado")</f>
        <v/>
      </c>
      <c r="F23" s="50"/>
      <c r="G23" s="22"/>
      <c r="H23" s="26"/>
      <c r="I23" s="27"/>
      <c r="J23" s="60" t="str">
        <f>IFERROR(IF(J20="","",IF(((39.5-SUMPRODUCT(H21:H30,I21:I30))/(1-(SUMIF(I21:I30,"&gt;0",H21:H30))))&lt;10,10,(39.5-SUMPRODUCT(H21:H30,I21:I30))/(1-(SUMIF(I21:I30,"&gt;0",H21:H30))))),"Curso completado")</f>
        <v/>
      </c>
      <c r="K23" s="50"/>
      <c r="L23" s="22"/>
      <c r="M23" s="26"/>
      <c r="N23" s="27"/>
      <c r="O23" s="60" t="str">
        <f>IFERROR(IF(O20="","",IF(((39.5-SUMPRODUCT(M21:M30,N21:N30))/(1-(SUMIF(N21:N30,"&gt;0",M21:M30))))&lt;10,10,(39.5-SUMPRODUCT(M21:M30,N21:N30))/(1-(SUMIF(N21:N30,"&gt;0",M21:M30))))),"Curso completado")</f>
        <v/>
      </c>
      <c r="P23" s="79"/>
    </row>
    <row r="24" spans="1:16" ht="15.75" customHeight="1" x14ac:dyDescent="0.35">
      <c r="A24" s="45"/>
      <c r="B24" s="22"/>
      <c r="C24" s="26"/>
      <c r="D24" s="27"/>
      <c r="E24" s="59"/>
      <c r="F24" s="50"/>
      <c r="G24" s="22"/>
      <c r="H24" s="26"/>
      <c r="I24" s="27"/>
      <c r="J24" s="59"/>
      <c r="K24" s="50"/>
      <c r="L24" s="22"/>
      <c r="M24" s="26"/>
      <c r="N24" s="27"/>
      <c r="O24" s="59"/>
      <c r="P24" s="79"/>
    </row>
    <row r="25" spans="1:16" ht="15.75" customHeight="1" x14ac:dyDescent="0.35">
      <c r="A25" s="45"/>
      <c r="B25" s="22"/>
      <c r="C25" s="26"/>
      <c r="D25" s="27"/>
      <c r="E25" s="61" t="s">
        <v>29</v>
      </c>
      <c r="F25" s="50"/>
      <c r="G25" s="22"/>
      <c r="H25" s="26"/>
      <c r="I25" s="27"/>
      <c r="J25" s="61" t="s">
        <v>29</v>
      </c>
      <c r="K25" s="50"/>
      <c r="L25" s="22"/>
      <c r="M25" s="26"/>
      <c r="N25" s="27"/>
      <c r="O25" s="61" t="s">
        <v>29</v>
      </c>
      <c r="P25" s="79"/>
    </row>
    <row r="26" spans="1:16" ht="15.75" customHeight="1" x14ac:dyDescent="0.35">
      <c r="A26" s="45"/>
      <c r="B26" s="22"/>
      <c r="C26" s="26"/>
      <c r="D26" s="27"/>
      <c r="E26" s="62"/>
      <c r="F26" s="50"/>
      <c r="G26" s="22"/>
      <c r="H26" s="26"/>
      <c r="I26" s="27"/>
      <c r="J26" s="62"/>
      <c r="K26" s="50"/>
      <c r="L26" s="22"/>
      <c r="M26" s="26"/>
      <c r="N26" s="27"/>
      <c r="O26" s="62"/>
      <c r="P26" s="79"/>
    </row>
    <row r="27" spans="1:16" ht="15.75" customHeight="1" x14ac:dyDescent="0.35">
      <c r="A27" s="45"/>
      <c r="B27" s="22"/>
      <c r="C27" s="26"/>
      <c r="D27" s="27"/>
      <c r="E27" s="62"/>
      <c r="F27" s="50"/>
      <c r="G27" s="22"/>
      <c r="H27" s="26"/>
      <c r="I27" s="27"/>
      <c r="J27" s="62"/>
      <c r="K27" s="50"/>
      <c r="L27" s="22"/>
      <c r="M27" s="26"/>
      <c r="N27" s="27"/>
      <c r="O27" s="62"/>
      <c r="P27" s="79"/>
    </row>
    <row r="28" spans="1:16" ht="15.75" customHeight="1" x14ac:dyDescent="0.35">
      <c r="A28" s="45"/>
      <c r="B28" s="22"/>
      <c r="C28" s="26"/>
      <c r="D28" s="27"/>
      <c r="E28" s="62"/>
      <c r="F28" s="50"/>
      <c r="G28" s="22"/>
      <c r="H28" s="26"/>
      <c r="I28" s="27"/>
      <c r="J28" s="62"/>
      <c r="K28" s="50"/>
      <c r="L28" s="22"/>
      <c r="M28" s="26"/>
      <c r="N28" s="27"/>
      <c r="O28" s="62"/>
      <c r="P28" s="79"/>
    </row>
    <row r="29" spans="1:16" ht="15.75" customHeight="1" x14ac:dyDescent="0.35">
      <c r="A29" s="45"/>
      <c r="B29" s="22"/>
      <c r="C29" s="26"/>
      <c r="D29" s="27"/>
      <c r="E29" s="62"/>
      <c r="F29" s="50"/>
      <c r="G29" s="22"/>
      <c r="H29" s="26"/>
      <c r="I29" s="27"/>
      <c r="J29" s="62"/>
      <c r="K29" s="50"/>
      <c r="L29" s="22"/>
      <c r="M29" s="26"/>
      <c r="N29" s="27"/>
      <c r="O29" s="62"/>
      <c r="P29" s="79"/>
    </row>
    <row r="30" spans="1:16" ht="15.75" customHeight="1" x14ac:dyDescent="0.35">
      <c r="A30" s="45"/>
      <c r="B30" s="22"/>
      <c r="C30" s="26"/>
      <c r="D30" s="27"/>
      <c r="E30" s="62"/>
      <c r="F30" s="50"/>
      <c r="G30" s="22"/>
      <c r="H30" s="26"/>
      <c r="I30" s="27"/>
      <c r="J30" s="62"/>
      <c r="K30" s="50"/>
      <c r="L30" s="22"/>
      <c r="M30" s="26"/>
      <c r="N30" s="27"/>
      <c r="O30" s="62"/>
      <c r="P30" s="79"/>
    </row>
    <row r="31" spans="1:16" ht="15.75" customHeight="1" x14ac:dyDescent="0.35">
      <c r="A31" s="45"/>
      <c r="B31" s="66" t="s">
        <v>30</v>
      </c>
      <c r="C31" s="67"/>
      <c r="D31" s="67"/>
      <c r="E31" s="68"/>
      <c r="F31" s="50"/>
      <c r="G31" s="66" t="s">
        <v>30</v>
      </c>
      <c r="H31" s="67"/>
      <c r="I31" s="67"/>
      <c r="J31" s="68"/>
      <c r="K31" s="50"/>
      <c r="L31" s="66" t="s">
        <v>30</v>
      </c>
      <c r="M31" s="67"/>
      <c r="N31" s="67"/>
      <c r="O31" s="68"/>
      <c r="P31" s="79"/>
    </row>
    <row r="32" spans="1:16" ht="15.75" customHeight="1" x14ac:dyDescent="0.35">
      <c r="A32" s="45"/>
      <c r="B32" s="69"/>
      <c r="C32" s="70"/>
      <c r="D32" s="70"/>
      <c r="E32" s="71"/>
      <c r="F32" s="50"/>
      <c r="G32" s="69"/>
      <c r="H32" s="70"/>
      <c r="I32" s="70"/>
      <c r="J32" s="71"/>
      <c r="K32" s="50"/>
      <c r="L32" s="69"/>
      <c r="M32" s="70"/>
      <c r="N32" s="70"/>
      <c r="O32" s="71"/>
      <c r="P32" s="79"/>
    </row>
    <row r="33" spans="1:16" ht="15.75" customHeight="1" x14ac:dyDescent="0.35">
      <c r="A33" s="45"/>
      <c r="B33" s="72"/>
      <c r="C33" s="73"/>
      <c r="D33" s="73"/>
      <c r="E33" s="65"/>
      <c r="F33" s="50"/>
      <c r="G33" s="72"/>
      <c r="H33" s="73"/>
      <c r="I33" s="73"/>
      <c r="J33" s="65"/>
      <c r="K33" s="50"/>
      <c r="L33" s="72"/>
      <c r="M33" s="73"/>
      <c r="N33" s="73"/>
      <c r="O33" s="65"/>
      <c r="P33" s="79"/>
    </row>
    <row r="34" spans="1:16" ht="15.75" customHeight="1" x14ac:dyDescent="0.35">
      <c r="A34" s="45"/>
      <c r="B34" s="55"/>
      <c r="C34" s="56"/>
      <c r="D34" s="56"/>
      <c r="E34" s="57"/>
      <c r="F34" s="50"/>
      <c r="G34" s="55"/>
      <c r="H34" s="56"/>
      <c r="I34" s="56"/>
      <c r="J34" s="57"/>
      <c r="K34" s="50"/>
      <c r="L34" s="55"/>
      <c r="M34" s="56"/>
      <c r="N34" s="56"/>
      <c r="O34" s="57"/>
      <c r="P34" s="79"/>
    </row>
    <row r="35" spans="1:16" ht="15.75" customHeight="1" x14ac:dyDescent="0.35">
      <c r="A35" s="76"/>
      <c r="B35" s="74"/>
      <c r="C35" s="75"/>
      <c r="D35" s="75"/>
      <c r="E35" s="75"/>
      <c r="F35" s="77"/>
      <c r="G35" s="74"/>
      <c r="H35" s="75"/>
      <c r="I35" s="75"/>
      <c r="J35" s="75"/>
      <c r="K35" s="77"/>
      <c r="L35" s="74"/>
      <c r="M35" s="75"/>
      <c r="N35" s="75"/>
      <c r="O35" s="75"/>
      <c r="P35" s="83"/>
    </row>
    <row r="36" spans="1:16" ht="15.75" customHeight="1" x14ac:dyDescent="0.35">
      <c r="A36" s="44"/>
      <c r="B36" s="47"/>
      <c r="C36" s="48"/>
      <c r="D36" s="48"/>
      <c r="E36" s="48"/>
      <c r="F36" s="49"/>
      <c r="G36" s="47"/>
      <c r="H36" s="48"/>
      <c r="I36" s="48"/>
      <c r="J36" s="48"/>
      <c r="K36" s="49"/>
      <c r="L36" s="47"/>
      <c r="M36" s="48"/>
      <c r="N36" s="48"/>
      <c r="O36" s="48"/>
      <c r="P36" s="78"/>
    </row>
    <row r="37" spans="1:16" ht="15.75" customHeight="1" x14ac:dyDescent="0.35">
      <c r="A37" s="45"/>
      <c r="B37" s="52" t="s">
        <v>38</v>
      </c>
      <c r="C37" s="53"/>
      <c r="D37" s="54"/>
      <c r="E37" s="21" t="s">
        <v>23</v>
      </c>
      <c r="F37" s="50"/>
      <c r="G37" s="52" t="s">
        <v>39</v>
      </c>
      <c r="H37" s="53"/>
      <c r="I37" s="54"/>
      <c r="J37" s="21" t="s">
        <v>23</v>
      </c>
      <c r="K37" s="50"/>
      <c r="L37" s="52" t="s">
        <v>40</v>
      </c>
      <c r="M37" s="53"/>
      <c r="N37" s="54"/>
      <c r="O37" s="21" t="s">
        <v>23</v>
      </c>
      <c r="P37" s="79"/>
    </row>
    <row r="38" spans="1:16" ht="15.75" customHeight="1" x14ac:dyDescent="0.35">
      <c r="A38" s="45"/>
      <c r="B38" s="55"/>
      <c r="C38" s="56"/>
      <c r="D38" s="57"/>
      <c r="E38" s="22"/>
      <c r="F38" s="50"/>
      <c r="G38" s="55"/>
      <c r="H38" s="56"/>
      <c r="I38" s="57"/>
      <c r="J38" s="22"/>
      <c r="K38" s="50"/>
      <c r="L38" s="55"/>
      <c r="M38" s="56"/>
      <c r="N38" s="57"/>
      <c r="O38" s="22"/>
      <c r="P38" s="79"/>
    </row>
    <row r="39" spans="1:16" ht="15.75" customHeight="1" x14ac:dyDescent="0.35">
      <c r="A39" s="45"/>
      <c r="B39" s="23"/>
      <c r="C39" s="24" t="str">
        <f>IF(SUM(C41:C50)&gt;1,"suma&gt;100%",IF(SUM(C41:C50)&lt;1,"suma&lt;100%","OK %"))</f>
        <v>suma&lt;100%</v>
      </c>
      <c r="D39" s="23"/>
      <c r="E39" s="21" t="s">
        <v>24</v>
      </c>
      <c r="F39" s="50"/>
      <c r="G39" s="23"/>
      <c r="H39" s="24" t="str">
        <f>IF(SUM(H41:H50)&gt;1,"suma&gt;100%",IF(SUM(H41:H50)&lt;1,"suma&lt;100%","OK %"))</f>
        <v>suma&lt;100%</v>
      </c>
      <c r="I39" s="23"/>
      <c r="J39" s="21" t="s">
        <v>24</v>
      </c>
      <c r="K39" s="50"/>
      <c r="L39" s="23"/>
      <c r="M39" s="24" t="str">
        <f>IF(SUM(M41:M50)&gt;1,"suma&gt;100%",IF(SUM(M41:M50)&lt;1,"suma&lt;100%","OK %"))</f>
        <v>suma&lt;100%</v>
      </c>
      <c r="N39" s="23"/>
      <c r="O39" s="21" t="s">
        <v>24</v>
      </c>
      <c r="P39" s="79"/>
    </row>
    <row r="40" spans="1:16" ht="15.75" customHeight="1" x14ac:dyDescent="0.35">
      <c r="A40" s="45"/>
      <c r="B40" s="25" t="s">
        <v>25</v>
      </c>
      <c r="C40" s="25" t="s">
        <v>26</v>
      </c>
      <c r="D40" s="25" t="s">
        <v>27</v>
      </c>
      <c r="E40" s="58" t="str">
        <f>IFERROR(ROUND(SUMPRODUCT(C41:C50,D41:D50)/(SUMIF(D41:D50,"&gt;0",C41:C50)),0),"")</f>
        <v/>
      </c>
      <c r="F40" s="50"/>
      <c r="G40" s="25" t="s">
        <v>25</v>
      </c>
      <c r="H40" s="25" t="s">
        <v>26</v>
      </c>
      <c r="I40" s="25" t="s">
        <v>27</v>
      </c>
      <c r="J40" s="58" t="str">
        <f>IFERROR(ROUND(SUMPRODUCT(H41:H50,I41:I50)/(SUMIF(I41:I50,"&gt;0",H41:H50)),0),"")</f>
        <v/>
      </c>
      <c r="K40" s="50"/>
      <c r="L40" s="25" t="s">
        <v>25</v>
      </c>
      <c r="M40" s="25" t="s">
        <v>26</v>
      </c>
      <c r="N40" s="25" t="s">
        <v>27</v>
      </c>
      <c r="O40" s="58" t="str">
        <f>IFERROR(ROUND(SUMPRODUCT(M41:M50,N41:N50)/(SUMIF(N41:N50,"&gt;0",M41:M50)),0),"")</f>
        <v/>
      </c>
      <c r="P40" s="79"/>
    </row>
    <row r="41" spans="1:16" ht="15.75" customHeight="1" x14ac:dyDescent="0.35">
      <c r="A41" s="45"/>
      <c r="B41" s="22"/>
      <c r="C41" s="26"/>
      <c r="D41" s="27"/>
      <c r="E41" s="59"/>
      <c r="F41" s="50"/>
      <c r="G41" s="22"/>
      <c r="H41" s="26"/>
      <c r="I41" s="31"/>
      <c r="J41" s="59"/>
      <c r="K41" s="50"/>
      <c r="L41" s="22"/>
      <c r="M41" s="26"/>
      <c r="N41" s="27"/>
      <c r="O41" s="59"/>
      <c r="P41" s="79"/>
    </row>
    <row r="42" spans="1:16" ht="15.75" customHeight="1" x14ac:dyDescent="0.35">
      <c r="A42" s="45"/>
      <c r="B42" s="22"/>
      <c r="C42" s="26"/>
      <c r="D42" s="27"/>
      <c r="E42" s="21" t="s">
        <v>28</v>
      </c>
      <c r="F42" s="50"/>
      <c r="G42" s="22"/>
      <c r="H42" s="26"/>
      <c r="I42" s="27"/>
      <c r="J42" s="21" t="s">
        <v>28</v>
      </c>
      <c r="K42" s="50"/>
      <c r="L42" s="22"/>
      <c r="M42" s="26"/>
      <c r="N42" s="27"/>
      <c r="O42" s="21" t="s">
        <v>28</v>
      </c>
      <c r="P42" s="79"/>
    </row>
    <row r="43" spans="1:16" ht="15.75" customHeight="1" x14ac:dyDescent="0.35">
      <c r="A43" s="45"/>
      <c r="B43" s="22"/>
      <c r="C43" s="26"/>
      <c r="D43" s="27"/>
      <c r="E43" s="60" t="str">
        <f>IFERROR(IF(E40="","",IF(((39.5-SUMPRODUCT(C41:C50,D41:D50))/(1-(SUMIF(D41:D50,"&gt;0",C41:C50))))&lt;10,10,(39.5-SUMPRODUCT(C41:C50,D41:D50))/(1-(SUMIF(D41:D50,"&gt;0",C41:C50))))),"Curso completado")</f>
        <v/>
      </c>
      <c r="F43" s="50"/>
      <c r="G43" s="22"/>
      <c r="H43" s="26"/>
      <c r="I43" s="27"/>
      <c r="J43" s="60" t="str">
        <f>IFERROR(IF(J40="","",IF(((39.5-SUMPRODUCT(H41:H50,I41:I50))/(1-(SUMIF(I41:I50,"&gt;0",H41:H50))))&lt;10,10,(39.5-SUMPRODUCT(H41:H50,I41:I50))/(1-(SUMIF(I41:I50,"&gt;0",H41:H50))))),"Curso completado")</f>
        <v/>
      </c>
      <c r="K43" s="50"/>
      <c r="L43" s="22"/>
      <c r="M43" s="26"/>
      <c r="N43" s="27"/>
      <c r="O43" s="60" t="str">
        <f>IFERROR(IF(O40="","",IF(((39.5-SUMPRODUCT(M41:M50,N41:N50))/(1-(SUMIF(N41:N50,"&gt;0",M41:M50))))&lt;10,10,(39.5-SUMPRODUCT(M41:M50,N41:N50))/(1-(SUMIF(N41:N50,"&gt;0",M41:M50))))),"Curso completado")</f>
        <v/>
      </c>
      <c r="P43" s="79"/>
    </row>
    <row r="44" spans="1:16" ht="15.75" customHeight="1" x14ac:dyDescent="0.35">
      <c r="A44" s="45"/>
      <c r="B44" s="22"/>
      <c r="C44" s="26"/>
      <c r="D44" s="27"/>
      <c r="E44" s="59"/>
      <c r="F44" s="50"/>
      <c r="G44" s="22"/>
      <c r="H44" s="26"/>
      <c r="I44" s="27"/>
      <c r="J44" s="59"/>
      <c r="K44" s="50"/>
      <c r="L44" s="22"/>
      <c r="M44" s="26"/>
      <c r="N44" s="27"/>
      <c r="O44" s="59"/>
      <c r="P44" s="79"/>
    </row>
    <row r="45" spans="1:16" ht="15.75" customHeight="1" x14ac:dyDescent="0.35">
      <c r="A45" s="45"/>
      <c r="B45" s="22"/>
      <c r="C45" s="26"/>
      <c r="D45" s="27"/>
      <c r="E45" s="61" t="s">
        <v>29</v>
      </c>
      <c r="F45" s="50"/>
      <c r="G45" s="22"/>
      <c r="H45" s="26"/>
      <c r="I45" s="27"/>
      <c r="J45" s="61" t="s">
        <v>29</v>
      </c>
      <c r="K45" s="50"/>
      <c r="L45" s="22"/>
      <c r="M45" s="26"/>
      <c r="N45" s="27"/>
      <c r="O45" s="61" t="s">
        <v>29</v>
      </c>
      <c r="P45" s="79"/>
    </row>
    <row r="46" spans="1:16" ht="15.75" customHeight="1" x14ac:dyDescent="0.35">
      <c r="A46" s="45"/>
      <c r="B46" s="22"/>
      <c r="C46" s="26"/>
      <c r="D46" s="27"/>
      <c r="E46" s="62"/>
      <c r="F46" s="50"/>
      <c r="G46" s="22"/>
      <c r="H46" s="26"/>
      <c r="I46" s="27"/>
      <c r="J46" s="62"/>
      <c r="K46" s="50"/>
      <c r="L46" s="22"/>
      <c r="M46" s="26"/>
      <c r="N46" s="27"/>
      <c r="O46" s="62"/>
      <c r="P46" s="79"/>
    </row>
    <row r="47" spans="1:16" ht="15.75" customHeight="1" x14ac:dyDescent="0.35">
      <c r="A47" s="45"/>
      <c r="B47" s="22"/>
      <c r="C47" s="26"/>
      <c r="D47" s="27"/>
      <c r="E47" s="62"/>
      <c r="F47" s="50"/>
      <c r="G47" s="22"/>
      <c r="H47" s="26"/>
      <c r="I47" s="27"/>
      <c r="J47" s="62"/>
      <c r="K47" s="50"/>
      <c r="L47" s="22"/>
      <c r="M47" s="26"/>
      <c r="N47" s="27"/>
      <c r="O47" s="62"/>
      <c r="P47" s="79"/>
    </row>
    <row r="48" spans="1:16" ht="15.75" customHeight="1" x14ac:dyDescent="0.35">
      <c r="A48" s="45"/>
      <c r="B48" s="22"/>
      <c r="C48" s="26"/>
      <c r="D48" s="27"/>
      <c r="E48" s="62"/>
      <c r="F48" s="50"/>
      <c r="G48" s="22"/>
      <c r="H48" s="26"/>
      <c r="I48" s="27"/>
      <c r="J48" s="62"/>
      <c r="K48" s="50"/>
      <c r="L48" s="22"/>
      <c r="M48" s="26"/>
      <c r="N48" s="27"/>
      <c r="O48" s="62"/>
      <c r="P48" s="79"/>
    </row>
    <row r="49" spans="1:16" ht="15.75" customHeight="1" x14ac:dyDescent="0.35">
      <c r="A49" s="45"/>
      <c r="B49" s="22"/>
      <c r="C49" s="26"/>
      <c r="D49" s="27"/>
      <c r="E49" s="62"/>
      <c r="F49" s="50"/>
      <c r="G49" s="22"/>
      <c r="H49" s="26"/>
      <c r="I49" s="27"/>
      <c r="J49" s="62"/>
      <c r="K49" s="50"/>
      <c r="L49" s="22"/>
      <c r="M49" s="26"/>
      <c r="N49" s="27"/>
      <c r="O49" s="62"/>
      <c r="P49" s="79"/>
    </row>
    <row r="50" spans="1:16" ht="15.75" customHeight="1" x14ac:dyDescent="0.35">
      <c r="A50" s="45"/>
      <c r="B50" s="22"/>
      <c r="C50" s="26"/>
      <c r="D50" s="27"/>
      <c r="E50" s="62"/>
      <c r="F50" s="50"/>
      <c r="G50" s="22"/>
      <c r="H50" s="26"/>
      <c r="I50" s="27"/>
      <c r="J50" s="62"/>
      <c r="K50" s="50"/>
      <c r="L50" s="22"/>
      <c r="M50" s="26"/>
      <c r="N50" s="27"/>
      <c r="O50" s="62"/>
      <c r="P50" s="79"/>
    </row>
    <row r="51" spans="1:16" ht="15.75" customHeight="1" x14ac:dyDescent="0.35">
      <c r="A51" s="45"/>
      <c r="B51" s="66" t="s">
        <v>30</v>
      </c>
      <c r="C51" s="67"/>
      <c r="D51" s="67"/>
      <c r="E51" s="68"/>
      <c r="F51" s="50"/>
      <c r="G51" s="66" t="s">
        <v>30</v>
      </c>
      <c r="H51" s="67"/>
      <c r="I51" s="67"/>
      <c r="J51" s="68"/>
      <c r="K51" s="50"/>
      <c r="L51" s="66" t="s">
        <v>30</v>
      </c>
      <c r="M51" s="67"/>
      <c r="N51" s="67"/>
      <c r="O51" s="68"/>
      <c r="P51" s="79"/>
    </row>
    <row r="52" spans="1:16" ht="15.75" customHeight="1" x14ac:dyDescent="0.35">
      <c r="A52" s="45"/>
      <c r="B52" s="69"/>
      <c r="C52" s="70"/>
      <c r="D52" s="70"/>
      <c r="E52" s="71"/>
      <c r="F52" s="50"/>
      <c r="G52" s="69"/>
      <c r="H52" s="70"/>
      <c r="I52" s="70"/>
      <c r="J52" s="71"/>
      <c r="K52" s="50"/>
      <c r="L52" s="69"/>
      <c r="M52" s="70"/>
      <c r="N52" s="70"/>
      <c r="O52" s="71"/>
      <c r="P52" s="79"/>
    </row>
    <row r="53" spans="1:16" ht="15.75" customHeight="1" x14ac:dyDescent="0.35">
      <c r="A53" s="45"/>
      <c r="B53" s="72"/>
      <c r="C53" s="73"/>
      <c r="D53" s="73"/>
      <c r="E53" s="65"/>
      <c r="F53" s="50"/>
      <c r="G53" s="72"/>
      <c r="H53" s="73"/>
      <c r="I53" s="73"/>
      <c r="J53" s="65"/>
      <c r="K53" s="50"/>
      <c r="L53" s="72"/>
      <c r="M53" s="73"/>
      <c r="N53" s="73"/>
      <c r="O53" s="65"/>
      <c r="P53" s="79"/>
    </row>
    <row r="54" spans="1:16" ht="15.75" customHeight="1" x14ac:dyDescent="0.35">
      <c r="A54" s="45"/>
      <c r="B54" s="55"/>
      <c r="C54" s="56"/>
      <c r="D54" s="56"/>
      <c r="E54" s="57"/>
      <c r="F54" s="50"/>
      <c r="G54" s="55"/>
      <c r="H54" s="56"/>
      <c r="I54" s="56"/>
      <c r="J54" s="57"/>
      <c r="K54" s="50"/>
      <c r="L54" s="55"/>
      <c r="M54" s="56"/>
      <c r="N54" s="56"/>
      <c r="O54" s="57"/>
      <c r="P54" s="79"/>
    </row>
    <row r="55" spans="1:16" ht="15.75" customHeight="1" x14ac:dyDescent="0.35">
      <c r="A55" s="76"/>
      <c r="B55" s="74"/>
      <c r="C55" s="75"/>
      <c r="D55" s="75"/>
      <c r="E55" s="75"/>
      <c r="F55" s="77"/>
      <c r="G55" s="74"/>
      <c r="H55" s="75"/>
      <c r="I55" s="75"/>
      <c r="J55" s="75"/>
      <c r="K55" s="77"/>
      <c r="L55" s="74"/>
      <c r="M55" s="75"/>
      <c r="N55" s="75"/>
      <c r="O55" s="75"/>
      <c r="P55" s="83"/>
    </row>
    <row r="56" spans="1:16" ht="15.75" customHeight="1" x14ac:dyDescent="0.35">
      <c r="A56" s="44"/>
      <c r="B56" s="47"/>
      <c r="C56" s="48"/>
      <c r="D56" s="48"/>
      <c r="E56" s="48"/>
      <c r="F56" s="49"/>
      <c r="G56" s="47"/>
      <c r="H56" s="48"/>
      <c r="I56" s="48"/>
      <c r="J56" s="48"/>
      <c r="K56" s="49"/>
      <c r="L56" s="47"/>
      <c r="M56" s="48"/>
      <c r="N56" s="48"/>
      <c r="O56" s="48"/>
      <c r="P56" s="78"/>
    </row>
    <row r="57" spans="1:16" ht="15.75" customHeight="1" x14ac:dyDescent="0.35">
      <c r="A57" s="45"/>
      <c r="B57" s="52" t="s">
        <v>31</v>
      </c>
      <c r="C57" s="53"/>
      <c r="D57" s="54"/>
      <c r="E57" s="21" t="s">
        <v>23</v>
      </c>
      <c r="F57" s="50"/>
      <c r="G57" s="52" t="s">
        <v>32</v>
      </c>
      <c r="H57" s="53"/>
      <c r="I57" s="54"/>
      <c r="J57" s="21" t="s">
        <v>23</v>
      </c>
      <c r="K57" s="50"/>
      <c r="L57" s="52" t="s">
        <v>33</v>
      </c>
      <c r="M57" s="53"/>
      <c r="N57" s="54"/>
      <c r="O57" s="21" t="s">
        <v>23</v>
      </c>
      <c r="P57" s="79"/>
    </row>
    <row r="58" spans="1:16" ht="15.75" customHeight="1" x14ac:dyDescent="0.35">
      <c r="A58" s="45"/>
      <c r="B58" s="55"/>
      <c r="C58" s="56"/>
      <c r="D58" s="57"/>
      <c r="E58" s="22"/>
      <c r="F58" s="50"/>
      <c r="G58" s="55"/>
      <c r="H58" s="56"/>
      <c r="I58" s="57"/>
      <c r="J58" s="22"/>
      <c r="K58" s="50"/>
      <c r="L58" s="55"/>
      <c r="M58" s="56"/>
      <c r="N58" s="57"/>
      <c r="O58" s="22"/>
      <c r="P58" s="79"/>
    </row>
    <row r="59" spans="1:16" ht="15.75" customHeight="1" x14ac:dyDescent="0.35">
      <c r="A59" s="45"/>
      <c r="B59" s="23"/>
      <c r="C59" s="24" t="str">
        <f>IF(SUM(C61:C70)&gt;1,"suma&gt;100%",IF(SUM(C61:C70)&lt;1,"suma&lt;100%","OK %"))</f>
        <v>suma&lt;100%</v>
      </c>
      <c r="D59" s="23"/>
      <c r="E59" s="21" t="s">
        <v>24</v>
      </c>
      <c r="F59" s="50"/>
      <c r="G59" s="23"/>
      <c r="H59" s="24" t="str">
        <f>IF(SUM(H61:H70)&gt;1,"suma&gt;100%",IF(SUM(H61:H70)&lt;1,"suma&lt;100%","OK %"))</f>
        <v>suma&lt;100%</v>
      </c>
      <c r="I59" s="23"/>
      <c r="J59" s="21" t="s">
        <v>24</v>
      </c>
      <c r="K59" s="50"/>
      <c r="L59" s="23"/>
      <c r="M59" s="24" t="str">
        <f>IF(SUM(M61:M70)&gt;1,"suma&gt;100%",IF(SUM(M61:M70)&lt;1,"suma&lt;100%","OK %"))</f>
        <v>suma&lt;100%</v>
      </c>
      <c r="N59" s="23"/>
      <c r="O59" s="21" t="s">
        <v>24</v>
      </c>
      <c r="P59" s="79"/>
    </row>
    <row r="60" spans="1:16" ht="15.75" customHeight="1" x14ac:dyDescent="0.35">
      <c r="A60" s="45"/>
      <c r="B60" s="25" t="s">
        <v>25</v>
      </c>
      <c r="C60" s="25" t="s">
        <v>26</v>
      </c>
      <c r="D60" s="25" t="s">
        <v>27</v>
      </c>
      <c r="E60" s="58" t="str">
        <f>IFERROR(ROUND(SUMPRODUCT(C61:C70,D61:D70)/(SUMIF(D61:D70,"&gt;0",C61:C70)),0),"")</f>
        <v/>
      </c>
      <c r="F60" s="50"/>
      <c r="G60" s="25" t="s">
        <v>25</v>
      </c>
      <c r="H60" s="25" t="s">
        <v>26</v>
      </c>
      <c r="I60" s="25" t="s">
        <v>27</v>
      </c>
      <c r="J60" s="58" t="str">
        <f>IFERROR(ROUND(SUMPRODUCT(H61:H70,I61:I70)/(SUMIF(I61:I70,"&gt;0",H61:H70)),0),"")</f>
        <v/>
      </c>
      <c r="K60" s="50"/>
      <c r="L60" s="25" t="s">
        <v>25</v>
      </c>
      <c r="M60" s="25" t="s">
        <v>26</v>
      </c>
      <c r="N60" s="25" t="s">
        <v>27</v>
      </c>
      <c r="O60" s="58" t="str">
        <f>IFERROR(ROUND(SUMPRODUCT(M61:M70,N61:N70)/(SUMIF(N61:N70,"&gt;0",M61:M70)),0),"")</f>
        <v/>
      </c>
      <c r="P60" s="79"/>
    </row>
    <row r="61" spans="1:16" ht="15.75" customHeight="1" x14ac:dyDescent="0.35">
      <c r="A61" s="45"/>
      <c r="B61" s="22"/>
      <c r="C61" s="26"/>
      <c r="D61" s="27"/>
      <c r="E61" s="59"/>
      <c r="F61" s="50"/>
      <c r="G61" s="22"/>
      <c r="H61" s="26"/>
      <c r="I61" s="27"/>
      <c r="J61" s="59"/>
      <c r="K61" s="50"/>
      <c r="L61" s="22"/>
      <c r="M61" s="26"/>
      <c r="N61" s="27"/>
      <c r="O61" s="59"/>
      <c r="P61" s="79"/>
    </row>
    <row r="62" spans="1:16" ht="15.75" customHeight="1" x14ac:dyDescent="0.35">
      <c r="A62" s="45"/>
      <c r="B62" s="22"/>
      <c r="C62" s="26"/>
      <c r="D62" s="27"/>
      <c r="E62" s="21" t="s">
        <v>28</v>
      </c>
      <c r="F62" s="50"/>
      <c r="G62" s="22"/>
      <c r="H62" s="26"/>
      <c r="I62" s="27"/>
      <c r="J62" s="21" t="s">
        <v>28</v>
      </c>
      <c r="K62" s="50"/>
      <c r="L62" s="22"/>
      <c r="M62" s="26"/>
      <c r="N62" s="27"/>
      <c r="O62" s="21" t="s">
        <v>28</v>
      </c>
      <c r="P62" s="79"/>
    </row>
    <row r="63" spans="1:16" ht="15.75" customHeight="1" x14ac:dyDescent="0.35">
      <c r="A63" s="45"/>
      <c r="B63" s="22"/>
      <c r="C63" s="26"/>
      <c r="D63" s="27"/>
      <c r="E63" s="60" t="str">
        <f>IFERROR(IF(E60="","",IF(((39.5-SUMPRODUCT(C61:C70,D61:D70))/(1-(SUMIF(D61:D70,"&gt;0",C61:C70))))&lt;10,10,(39.5-SUMPRODUCT(C61:C70,D61:D70))/(1-(SUMIF(D61:D70,"&gt;0",C61:C70))))),"Curso completado")</f>
        <v/>
      </c>
      <c r="F63" s="50"/>
      <c r="G63" s="22"/>
      <c r="H63" s="26"/>
      <c r="I63" s="27"/>
      <c r="J63" s="60" t="str">
        <f>IFERROR(IF(J60="","",IF(((39.5-SUMPRODUCT(H61:H70,I61:I70))/(1-(SUMIF(I61:I70,"&gt;0",H61:H70))))&lt;10,10,(39.5-SUMPRODUCT(H61:H70,I61:I70))/(1-(SUMIF(I61:I70,"&gt;0",H61:H70))))),"Curso completado")</f>
        <v/>
      </c>
      <c r="K63" s="50"/>
      <c r="L63" s="22"/>
      <c r="M63" s="26"/>
      <c r="N63" s="27"/>
      <c r="O63" s="60" t="str">
        <f>IFERROR(IF(O60="","",IF(((39.5-SUMPRODUCT(M61:M70,N61:N70))/(1-(SUMIF(N61:N70,"&gt;0",M61:M70))))&lt;10,10,(39.5-SUMPRODUCT(M61:M70,N61:N70))/(1-(SUMIF(N61:N70,"&gt;0",M61:M70))))),"Curso completado")</f>
        <v/>
      </c>
      <c r="P63" s="79"/>
    </row>
    <row r="64" spans="1:16" ht="15.75" customHeight="1" x14ac:dyDescent="0.35">
      <c r="A64" s="45"/>
      <c r="B64" s="22"/>
      <c r="C64" s="26"/>
      <c r="D64" s="27"/>
      <c r="E64" s="59"/>
      <c r="F64" s="50"/>
      <c r="G64" s="22"/>
      <c r="H64" s="26"/>
      <c r="I64" s="27"/>
      <c r="J64" s="59"/>
      <c r="K64" s="50"/>
      <c r="L64" s="22"/>
      <c r="M64" s="26"/>
      <c r="N64" s="27"/>
      <c r="O64" s="59"/>
      <c r="P64" s="79"/>
    </row>
    <row r="65" spans="1:16" ht="15.75" customHeight="1" x14ac:dyDescent="0.35">
      <c r="A65" s="45"/>
      <c r="B65" s="22"/>
      <c r="C65" s="26"/>
      <c r="D65" s="27"/>
      <c r="E65" s="61" t="s">
        <v>29</v>
      </c>
      <c r="F65" s="50"/>
      <c r="G65" s="22"/>
      <c r="H65" s="26"/>
      <c r="I65" s="27"/>
      <c r="J65" s="117" t="s">
        <v>29</v>
      </c>
      <c r="K65" s="50"/>
      <c r="L65" s="22"/>
      <c r="M65" s="26"/>
      <c r="N65" s="27"/>
      <c r="O65" s="61" t="s">
        <v>29</v>
      </c>
      <c r="P65" s="79"/>
    </row>
    <row r="66" spans="1:16" ht="15.75" customHeight="1" x14ac:dyDescent="0.35">
      <c r="A66" s="45"/>
      <c r="B66" s="22"/>
      <c r="C66" s="26"/>
      <c r="D66" s="27"/>
      <c r="E66" s="62"/>
      <c r="F66" s="50"/>
      <c r="G66" s="22"/>
      <c r="H66" s="26"/>
      <c r="I66" s="27"/>
      <c r="J66" s="118"/>
      <c r="K66" s="50"/>
      <c r="L66" s="22"/>
      <c r="M66" s="26"/>
      <c r="N66" s="27"/>
      <c r="O66" s="62"/>
      <c r="P66" s="79"/>
    </row>
    <row r="67" spans="1:16" ht="15.75" customHeight="1" x14ac:dyDescent="0.35">
      <c r="A67" s="45"/>
      <c r="B67" s="22"/>
      <c r="C67" s="26"/>
      <c r="D67" s="27"/>
      <c r="E67" s="62"/>
      <c r="F67" s="50"/>
      <c r="G67" s="22"/>
      <c r="H67" s="26"/>
      <c r="I67" s="27"/>
      <c r="J67" s="118"/>
      <c r="K67" s="50"/>
      <c r="L67" s="22"/>
      <c r="M67" s="26"/>
      <c r="N67" s="27"/>
      <c r="O67" s="62"/>
      <c r="P67" s="79"/>
    </row>
    <row r="68" spans="1:16" ht="15.75" customHeight="1" x14ac:dyDescent="0.35">
      <c r="A68" s="45"/>
      <c r="B68" s="22"/>
      <c r="C68" s="26"/>
      <c r="D68" s="27"/>
      <c r="E68" s="62"/>
      <c r="F68" s="50"/>
      <c r="G68" s="22"/>
      <c r="H68" s="26"/>
      <c r="I68" s="27"/>
      <c r="J68" s="118"/>
      <c r="K68" s="50"/>
      <c r="L68" s="22"/>
      <c r="M68" s="26"/>
      <c r="N68" s="27"/>
      <c r="O68" s="62"/>
      <c r="P68" s="79"/>
    </row>
    <row r="69" spans="1:16" ht="15.75" customHeight="1" x14ac:dyDescent="0.35">
      <c r="A69" s="45"/>
      <c r="B69" s="22"/>
      <c r="C69" s="26"/>
      <c r="D69" s="27"/>
      <c r="E69" s="62"/>
      <c r="F69" s="50"/>
      <c r="G69" s="22"/>
      <c r="H69" s="26"/>
      <c r="I69" s="27"/>
      <c r="J69" s="118"/>
      <c r="K69" s="50"/>
      <c r="L69" s="22"/>
      <c r="M69" s="26"/>
      <c r="N69" s="27"/>
      <c r="O69" s="62"/>
      <c r="P69" s="79"/>
    </row>
    <row r="70" spans="1:16" ht="15.75" customHeight="1" x14ac:dyDescent="0.35">
      <c r="A70" s="45"/>
      <c r="B70" s="22"/>
      <c r="C70" s="26"/>
      <c r="D70" s="27"/>
      <c r="E70" s="62"/>
      <c r="F70" s="50"/>
      <c r="G70" s="22"/>
      <c r="H70" s="26"/>
      <c r="I70" s="27"/>
      <c r="J70" s="59"/>
      <c r="K70" s="50"/>
      <c r="L70" s="22"/>
      <c r="M70" s="26"/>
      <c r="N70" s="27"/>
      <c r="O70" s="62"/>
      <c r="P70" s="79"/>
    </row>
    <row r="71" spans="1:16" ht="15.75" customHeight="1" x14ac:dyDescent="0.35">
      <c r="A71" s="45"/>
      <c r="B71" s="66" t="s">
        <v>30</v>
      </c>
      <c r="C71" s="67"/>
      <c r="D71" s="67"/>
      <c r="E71" s="68"/>
      <c r="F71" s="50"/>
      <c r="G71" s="66" t="s">
        <v>30</v>
      </c>
      <c r="H71" s="67"/>
      <c r="I71" s="67"/>
      <c r="J71" s="68"/>
      <c r="K71" s="50"/>
      <c r="L71" s="66" t="s">
        <v>30</v>
      </c>
      <c r="M71" s="67"/>
      <c r="N71" s="67"/>
      <c r="O71" s="68"/>
      <c r="P71" s="79"/>
    </row>
    <row r="72" spans="1:16" ht="15.75" customHeight="1" x14ac:dyDescent="0.35">
      <c r="A72" s="45"/>
      <c r="B72" s="69"/>
      <c r="C72" s="70"/>
      <c r="D72" s="70"/>
      <c r="E72" s="71"/>
      <c r="F72" s="50"/>
      <c r="G72" s="69"/>
      <c r="H72" s="70"/>
      <c r="I72" s="70"/>
      <c r="J72" s="71"/>
      <c r="K72" s="50"/>
      <c r="L72" s="69"/>
      <c r="M72" s="70"/>
      <c r="N72" s="70"/>
      <c r="O72" s="71"/>
      <c r="P72" s="79"/>
    </row>
    <row r="73" spans="1:16" ht="15.75" customHeight="1" x14ac:dyDescent="0.35">
      <c r="A73" s="45"/>
      <c r="B73" s="72"/>
      <c r="C73" s="73"/>
      <c r="D73" s="73"/>
      <c r="E73" s="65"/>
      <c r="F73" s="50"/>
      <c r="G73" s="72"/>
      <c r="H73" s="73"/>
      <c r="I73" s="73"/>
      <c r="J73" s="65"/>
      <c r="K73" s="50"/>
      <c r="L73" s="72"/>
      <c r="M73" s="73"/>
      <c r="N73" s="73"/>
      <c r="O73" s="65"/>
      <c r="P73" s="79"/>
    </row>
    <row r="74" spans="1:16" ht="15.75" customHeight="1" x14ac:dyDescent="0.35">
      <c r="A74" s="45"/>
      <c r="B74" s="55"/>
      <c r="C74" s="56"/>
      <c r="D74" s="56"/>
      <c r="E74" s="57"/>
      <c r="F74" s="50"/>
      <c r="G74" s="55"/>
      <c r="H74" s="56"/>
      <c r="I74" s="56"/>
      <c r="J74" s="57"/>
      <c r="K74" s="50"/>
      <c r="L74" s="55"/>
      <c r="M74" s="56"/>
      <c r="N74" s="56"/>
      <c r="O74" s="57"/>
      <c r="P74" s="79"/>
    </row>
    <row r="75" spans="1:16" ht="15.75" customHeight="1" x14ac:dyDescent="0.35">
      <c r="A75" s="46"/>
      <c r="B75" s="81"/>
      <c r="C75" s="82"/>
      <c r="D75" s="82"/>
      <c r="E75" s="82"/>
      <c r="F75" s="51"/>
      <c r="G75" s="81"/>
      <c r="H75" s="82"/>
      <c r="I75" s="82"/>
      <c r="J75" s="82"/>
      <c r="K75" s="51"/>
      <c r="L75" s="81"/>
      <c r="M75" s="82"/>
      <c r="N75" s="82"/>
      <c r="O75" s="82"/>
      <c r="P75" s="80"/>
    </row>
    <row r="76" spans="1:16" ht="15.75" customHeight="1" x14ac:dyDescent="0.35"/>
    <row r="77" spans="1:16" ht="15.75" customHeight="1" x14ac:dyDescent="0.35"/>
    <row r="78" spans="1:16" ht="15.75" customHeight="1" x14ac:dyDescent="0.35"/>
    <row r="79" spans="1:16" ht="15.75" customHeight="1" x14ac:dyDescent="0.35"/>
    <row r="80" spans="1:16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26">
    <mergeCell ref="P16:P35"/>
    <mergeCell ref="L17:N18"/>
    <mergeCell ref="O20:O21"/>
    <mergeCell ref="O23:O24"/>
    <mergeCell ref="L37:N38"/>
    <mergeCell ref="L57:N58"/>
    <mergeCell ref="L32:O34"/>
    <mergeCell ref="L35:O35"/>
    <mergeCell ref="L36:O36"/>
    <mergeCell ref="P36:P55"/>
    <mergeCell ref="O40:O41"/>
    <mergeCell ref="O43:O44"/>
    <mergeCell ref="P56:P75"/>
    <mergeCell ref="O45:O50"/>
    <mergeCell ref="L51:O51"/>
    <mergeCell ref="L52:O54"/>
    <mergeCell ref="L55:O55"/>
    <mergeCell ref="L56:O56"/>
    <mergeCell ref="O60:O61"/>
    <mergeCell ref="O63:O64"/>
    <mergeCell ref="O65:O70"/>
    <mergeCell ref="L71:O71"/>
    <mergeCell ref="L72:O74"/>
    <mergeCell ref="L75:O75"/>
    <mergeCell ref="G3:H3"/>
    <mergeCell ref="G4:H4"/>
    <mergeCell ref="B4:E4"/>
    <mergeCell ref="B5:D5"/>
    <mergeCell ref="L4:M4"/>
    <mergeCell ref="L5:M5"/>
    <mergeCell ref="G5:H5"/>
    <mergeCell ref="O25:O30"/>
    <mergeCell ref="L31:O31"/>
    <mergeCell ref="L6:M6"/>
    <mergeCell ref="L7:M7"/>
    <mergeCell ref="K16:K35"/>
    <mergeCell ref="G6:H6"/>
    <mergeCell ref="B6:D6"/>
    <mergeCell ref="B7:E7"/>
    <mergeCell ref="G12:J14"/>
    <mergeCell ref="B13:E14"/>
    <mergeCell ref="L13:O14"/>
    <mergeCell ref="A15:P15"/>
    <mergeCell ref="L16:O16"/>
    <mergeCell ref="A1:A14"/>
    <mergeCell ref="F1:F14"/>
    <mergeCell ref="G1:J1"/>
    <mergeCell ref="K1:K14"/>
    <mergeCell ref="L1:O1"/>
    <mergeCell ref="P1:P14"/>
    <mergeCell ref="L8:M8"/>
    <mergeCell ref="L9:M9"/>
    <mergeCell ref="L10:M10"/>
    <mergeCell ref="L11:M11"/>
    <mergeCell ref="L12:M12"/>
    <mergeCell ref="A16:A35"/>
    <mergeCell ref="B2:E2"/>
    <mergeCell ref="G2:H2"/>
    <mergeCell ref="L2:M2"/>
    <mergeCell ref="L3:M3"/>
    <mergeCell ref="G7:H7"/>
    <mergeCell ref="G8:H8"/>
    <mergeCell ref="G16:J16"/>
    <mergeCell ref="G17:I18"/>
    <mergeCell ref="J20:J21"/>
    <mergeCell ref="J23:J24"/>
    <mergeCell ref="J25:J30"/>
    <mergeCell ref="G9:H9"/>
    <mergeCell ref="G10:H10"/>
    <mergeCell ref="G11:H11"/>
    <mergeCell ref="B1:E1"/>
    <mergeCell ref="B3:E3"/>
    <mergeCell ref="B16:E16"/>
    <mergeCell ref="F16:F35"/>
    <mergeCell ref="B17:D18"/>
    <mergeCell ref="E20:E21"/>
    <mergeCell ref="B35:E35"/>
    <mergeCell ref="B8:D8"/>
    <mergeCell ref="B10:E10"/>
    <mergeCell ref="B11:D11"/>
    <mergeCell ref="B12:D12"/>
    <mergeCell ref="G55:J55"/>
    <mergeCell ref="E23:E24"/>
    <mergeCell ref="E25:E30"/>
    <mergeCell ref="F36:F55"/>
    <mergeCell ref="G37:I38"/>
    <mergeCell ref="E40:E41"/>
    <mergeCell ref="E43:E44"/>
    <mergeCell ref="E45:E50"/>
    <mergeCell ref="J43:J44"/>
    <mergeCell ref="J40:J41"/>
    <mergeCell ref="B51:E51"/>
    <mergeCell ref="B52:E54"/>
    <mergeCell ref="B55:E55"/>
    <mergeCell ref="B31:E31"/>
    <mergeCell ref="B32:E34"/>
    <mergeCell ref="G35:J35"/>
    <mergeCell ref="G36:J36"/>
    <mergeCell ref="B36:E36"/>
    <mergeCell ref="B37:D38"/>
    <mergeCell ref="G31:J31"/>
    <mergeCell ref="G32:J34"/>
    <mergeCell ref="A36:A55"/>
    <mergeCell ref="A56:A75"/>
    <mergeCell ref="G56:J56"/>
    <mergeCell ref="G57:I58"/>
    <mergeCell ref="K56:K75"/>
    <mergeCell ref="J60:J61"/>
    <mergeCell ref="J63:J64"/>
    <mergeCell ref="J65:J70"/>
    <mergeCell ref="E60:E61"/>
    <mergeCell ref="E63:E64"/>
    <mergeCell ref="E65:E70"/>
    <mergeCell ref="B71:E71"/>
    <mergeCell ref="G71:J71"/>
    <mergeCell ref="B72:E74"/>
    <mergeCell ref="G72:J74"/>
    <mergeCell ref="B75:E75"/>
    <mergeCell ref="G75:J75"/>
    <mergeCell ref="B56:E56"/>
    <mergeCell ref="F56:F75"/>
    <mergeCell ref="B57:D58"/>
    <mergeCell ref="K36:K55"/>
    <mergeCell ref="J45:J50"/>
    <mergeCell ref="G51:J51"/>
    <mergeCell ref="G52:J54"/>
  </mergeCells>
  <conditionalFormatting sqref="B3">
    <cfRule type="notContainsBlanks" dxfId="187" priority="1">
      <formula>LEN(TRIM(B3))&gt;0</formula>
    </cfRule>
  </conditionalFormatting>
  <conditionalFormatting sqref="B17:D18 G17:I18 L17:N18 B37:D38 G37:I38 L37:N38 B57:D58 G57:I58 L57:N58">
    <cfRule type="beginsWith" dxfId="186" priority="34" stopIfTrue="1" operator="beginsWith" text="Ramo">
      <formula>LEFT((B17),LEN("Ramo"))=("Ramo")</formula>
    </cfRule>
  </conditionalFormatting>
  <conditionalFormatting sqref="C19 C59:M59">
    <cfRule type="containsText" dxfId="185" priority="10" operator="containsText" text="&gt;">
      <formula>NOT(ISERROR(SEARCH(("&gt;"),(C19))))</formula>
    </cfRule>
    <cfRule type="containsText" dxfId="184" priority="12" operator="containsText" text="OK">
      <formula>NOT(ISERROR(SEARCH(("OK"),(C19))))</formula>
    </cfRule>
    <cfRule type="containsText" dxfId="183" priority="11" operator="containsText" text="&lt;">
      <formula>NOT(ISERROR(SEARCH(("&lt;"),(C19))))</formula>
    </cfRule>
  </conditionalFormatting>
  <conditionalFormatting sqref="C39 H39:M39">
    <cfRule type="containsText" dxfId="182" priority="19" operator="containsText" text="&gt;">
      <formula>NOT(ISERROR(SEARCH(("&gt;"),(C39))))</formula>
    </cfRule>
    <cfRule type="containsText" dxfId="181" priority="20" operator="containsText" text="&lt;">
      <formula>NOT(ISERROR(SEARCH(("&lt;"),(C39))))</formula>
    </cfRule>
    <cfRule type="containsText" dxfId="180" priority="21" operator="containsText" text="OK">
      <formula>NOT(ISERROR(SEARCH(("OK"),(C39))))</formula>
    </cfRule>
  </conditionalFormatting>
  <conditionalFormatting sqref="C39 M39">
    <cfRule type="containsText" dxfId="179" priority="24" operator="containsText" text="OK">
      <formula>NOT(ISERROR(SEARCH(("OK"),(C39))))</formula>
    </cfRule>
    <cfRule type="containsText" dxfId="178" priority="22" operator="containsText" text="&gt;">
      <formula>NOT(ISERROR(SEARCH(("&gt;"),(C39))))</formula>
    </cfRule>
    <cfRule type="containsText" dxfId="177" priority="23" operator="containsText" text="&lt;">
      <formula>NOT(ISERROR(SEARCH(("&lt;"),(C39))))</formula>
    </cfRule>
  </conditionalFormatting>
  <conditionalFormatting sqref="E23 J23 O23 E43 J43 O43 E63 J63 O63">
    <cfRule type="cellIs" dxfId="176" priority="2" operator="between">
      <formula>0</formula>
      <formula>10</formula>
    </cfRule>
    <cfRule type="cellIs" dxfId="175" priority="3" operator="between">
      <formula>10</formula>
      <formula>20</formula>
    </cfRule>
    <cfRule type="cellIs" dxfId="174" priority="4" operator="between">
      <formula>20</formula>
      <formula>30</formula>
    </cfRule>
    <cfRule type="cellIs" dxfId="173" priority="5" operator="between">
      <formula>30</formula>
      <formula>40</formula>
    </cfRule>
  </conditionalFormatting>
  <conditionalFormatting sqref="G3:H3 B17:D18 E18">
    <cfRule type="notContainsBlanks" dxfId="172" priority="36">
      <formula>LEN(TRIM(G3))&gt;0</formula>
    </cfRule>
  </conditionalFormatting>
  <conditionalFormatting sqref="G3:H11">
    <cfRule type="beginsWith" dxfId="171" priority="35" operator="beginsWith" text="Ramo">
      <formula>LEFT((G3),LEN("Ramo"))=("Ramo")</formula>
    </cfRule>
  </conditionalFormatting>
  <conditionalFormatting sqref="G4:H4 G17:I18 J18">
    <cfRule type="notContainsBlanks" dxfId="170" priority="37">
      <formula>LEN(TRIM(G4))&gt;0</formula>
    </cfRule>
  </conditionalFormatting>
  <conditionalFormatting sqref="G5:H5 L17:N18 O18">
    <cfRule type="notContainsBlanks" dxfId="169" priority="38">
      <formula>LEN(TRIM(G5))&gt;0</formula>
    </cfRule>
  </conditionalFormatting>
  <conditionalFormatting sqref="G6:H6 B37:D38 E38">
    <cfRule type="notContainsBlanks" dxfId="168" priority="39">
      <formula>LEN(TRIM(G6))&gt;0</formula>
    </cfRule>
  </conditionalFormatting>
  <conditionalFormatting sqref="G7:H7 G37:I38 J38">
    <cfRule type="notContainsBlanks" dxfId="167" priority="40">
      <formula>LEN(TRIM(G7))&gt;0</formula>
    </cfRule>
  </conditionalFormatting>
  <conditionalFormatting sqref="G8:H8 L37:N38 O38">
    <cfRule type="notContainsBlanks" dxfId="166" priority="41">
      <formula>LEN(TRIM(G8))&gt;0</formula>
    </cfRule>
  </conditionalFormatting>
  <conditionalFormatting sqref="G9:H9 B57:D58 E58">
    <cfRule type="notContainsBlanks" dxfId="165" priority="42">
      <formula>LEN(TRIM(G9))&gt;0</formula>
    </cfRule>
  </conditionalFormatting>
  <conditionalFormatting sqref="G10:H10 G57:I58 J58">
    <cfRule type="notContainsBlanks" dxfId="164" priority="43">
      <formula>LEN(TRIM(G10))&gt;0</formula>
    </cfRule>
  </conditionalFormatting>
  <conditionalFormatting sqref="G11:H11 L57:N58 O58">
    <cfRule type="notContainsBlanks" dxfId="163" priority="44">
      <formula>LEN(TRIM(G11))&gt;0</formula>
    </cfRule>
  </conditionalFormatting>
  <conditionalFormatting sqref="H19">
    <cfRule type="containsText" dxfId="162" priority="13" operator="containsText" text="&gt;">
      <formula>NOT(ISERROR(SEARCH(("&gt;"),(H19))))</formula>
    </cfRule>
    <cfRule type="containsText" dxfId="161" priority="14" operator="containsText" text="&lt;">
      <formula>NOT(ISERROR(SEARCH(("&lt;"),(H19))))</formula>
    </cfRule>
    <cfRule type="containsText" dxfId="160" priority="15" operator="containsText" text="OK">
      <formula>NOT(ISERROR(SEARCH(("OK"),(H19))))</formula>
    </cfRule>
  </conditionalFormatting>
  <conditionalFormatting sqref="H59 M59">
    <cfRule type="containsText" dxfId="159" priority="31" operator="containsText" text="&gt;">
      <formula>NOT(ISERROR(SEARCH(("&gt;"),(H59))))</formula>
    </cfRule>
    <cfRule type="containsText" dxfId="158" priority="32" operator="containsText" text="&lt;">
      <formula>NOT(ISERROR(SEARCH(("&lt;"),(H59))))</formula>
    </cfRule>
    <cfRule type="containsText" dxfId="157" priority="33" operator="containsText" text="OK">
      <formula>NOT(ISERROR(SEARCH(("OK"),(H59))))</formula>
    </cfRule>
  </conditionalFormatting>
  <conditionalFormatting sqref="I3:J3">
    <cfRule type="notContainsBlanks" dxfId="156" priority="45">
      <formula>LEN(TRIM(I3))&gt;0</formula>
    </cfRule>
  </conditionalFormatting>
  <conditionalFormatting sqref="I4:J4">
    <cfRule type="notContainsBlanks" dxfId="155" priority="46">
      <formula>LEN(TRIM(I4))&gt;0</formula>
    </cfRule>
  </conditionalFormatting>
  <conditionalFormatting sqref="I5:J5">
    <cfRule type="notContainsBlanks" dxfId="154" priority="47">
      <formula>LEN(TRIM(I5))&gt;0</formula>
    </cfRule>
  </conditionalFormatting>
  <conditionalFormatting sqref="I6:J6">
    <cfRule type="notContainsBlanks" dxfId="153" priority="48">
      <formula>LEN(TRIM(I6))&gt;0</formula>
    </cfRule>
  </conditionalFormatting>
  <conditionalFormatting sqref="I7:J7">
    <cfRule type="notContainsBlanks" dxfId="152" priority="49">
      <formula>LEN(TRIM(I7))&gt;0</formula>
    </cfRule>
  </conditionalFormatting>
  <conditionalFormatting sqref="I8:J8">
    <cfRule type="notContainsBlanks" dxfId="151" priority="50">
      <formula>LEN(TRIM(I8))&gt;0</formula>
    </cfRule>
  </conditionalFormatting>
  <conditionalFormatting sqref="I9:J9">
    <cfRule type="notContainsBlanks" dxfId="150" priority="51">
      <formula>LEN(TRIM(I9))&gt;0</formula>
    </cfRule>
  </conditionalFormatting>
  <conditionalFormatting sqref="I10:J10">
    <cfRule type="notContainsBlanks" dxfId="149" priority="52">
      <formula>LEN(TRIM(I10))&gt;0</formula>
    </cfRule>
  </conditionalFormatting>
  <conditionalFormatting sqref="I11:J11">
    <cfRule type="notContainsBlanks" dxfId="148" priority="53">
      <formula>LEN(TRIM(I11))&gt;0</formula>
    </cfRule>
  </conditionalFormatting>
  <conditionalFormatting sqref="J23 O23 E23:E24 E43 J43 O43 E63 J63 O63">
    <cfRule type="cellIs" dxfId="147" priority="7" operator="between">
      <formula>50</formula>
      <formula>60</formula>
    </cfRule>
    <cfRule type="cellIs" dxfId="146" priority="8" operator="greaterThanOrEqual">
      <formula>60</formula>
    </cfRule>
    <cfRule type="cellIs" dxfId="145" priority="9" operator="equal">
      <formula>"Curso completado"</formula>
    </cfRule>
    <cfRule type="cellIs" dxfId="144" priority="6" operator="between">
      <formula>40</formula>
      <formula>50</formula>
    </cfRule>
  </conditionalFormatting>
  <conditionalFormatting sqref="M19">
    <cfRule type="containsText" dxfId="143" priority="16" operator="containsText" text="&gt;">
      <formula>NOT(ISERROR(SEARCH(("&gt;"),(M19))))</formula>
    </cfRule>
    <cfRule type="containsText" dxfId="142" priority="17" operator="containsText" text="&lt;">
      <formula>NOT(ISERROR(SEARCH(("&lt;"),(M19))))</formula>
    </cfRule>
    <cfRule type="containsText" dxfId="141" priority="18" operator="containsText" text="OK">
      <formula>NOT(ISERROR(SEARCH(("OK"),(M19))))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0"/>
  <sheetViews>
    <sheetView workbookViewId="0">
      <selection sqref="A1:A14"/>
    </sheetView>
  </sheetViews>
  <sheetFormatPr baseColWidth="10" defaultColWidth="11.23046875" defaultRowHeight="15" customHeight="1" x14ac:dyDescent="0.35"/>
  <cols>
    <col min="1" max="1" width="5.15234375" customWidth="1"/>
    <col min="2" max="2" width="15.921875" customWidth="1"/>
    <col min="3" max="4" width="5.15234375" customWidth="1"/>
    <col min="5" max="5" width="8.3828125" customWidth="1"/>
    <col min="6" max="6" width="5.15234375" customWidth="1"/>
    <col min="7" max="7" width="15.921875" customWidth="1"/>
    <col min="8" max="9" width="5.15234375" customWidth="1"/>
    <col min="10" max="10" width="8.3828125" customWidth="1"/>
    <col min="11" max="11" width="5.15234375" customWidth="1"/>
    <col min="12" max="12" width="15.921875" customWidth="1"/>
    <col min="13" max="14" width="5.15234375" customWidth="1"/>
    <col min="15" max="15" width="8.3828125" customWidth="1"/>
    <col min="16" max="16" width="5.15234375" customWidth="1"/>
    <col min="17" max="26" width="12.69140625" customWidth="1"/>
  </cols>
  <sheetData>
    <row r="1" spans="1:16" ht="15.75" customHeight="1" x14ac:dyDescent="0.35">
      <c r="A1" s="90"/>
      <c r="B1" s="113"/>
      <c r="C1" s="114"/>
      <c r="D1" s="114"/>
      <c r="E1" s="114"/>
      <c r="F1" s="91"/>
      <c r="G1" s="113"/>
      <c r="H1" s="114"/>
      <c r="I1" s="114"/>
      <c r="J1" s="114"/>
      <c r="K1" s="92"/>
      <c r="L1" s="113"/>
      <c r="M1" s="114"/>
      <c r="N1" s="114"/>
      <c r="O1" s="114"/>
      <c r="P1" s="93"/>
    </row>
    <row r="2" spans="1:16" ht="15.75" customHeight="1" x14ac:dyDescent="0.35">
      <c r="A2" s="45"/>
      <c r="B2" s="115" t="str">
        <f>IS!B2</f>
        <v>María Candelaria Fresno</v>
      </c>
      <c r="C2" s="67"/>
      <c r="D2" s="67"/>
      <c r="E2" s="68"/>
      <c r="F2" s="50"/>
      <c r="G2" s="116" t="s">
        <v>1</v>
      </c>
      <c r="H2" s="68"/>
      <c r="I2" s="2" t="s">
        <v>2</v>
      </c>
      <c r="J2" s="2" t="s">
        <v>3</v>
      </c>
      <c r="K2" s="50"/>
      <c r="L2" s="116" t="s">
        <v>4</v>
      </c>
      <c r="M2" s="68"/>
      <c r="N2" s="2" t="s">
        <v>2</v>
      </c>
      <c r="O2" s="2" t="s">
        <v>3</v>
      </c>
      <c r="P2" s="79"/>
    </row>
    <row r="3" spans="1:16" ht="15.75" customHeight="1" x14ac:dyDescent="0.35">
      <c r="A3" s="45"/>
      <c r="B3" s="102" t="s">
        <v>5</v>
      </c>
      <c r="C3" s="103"/>
      <c r="D3" s="103"/>
      <c r="E3" s="104"/>
      <c r="F3" s="50"/>
      <c r="G3" s="109" t="str">
        <f>B17</f>
        <v>Ramo 1</v>
      </c>
      <c r="H3" s="68"/>
      <c r="I3" s="3" t="str">
        <f>E20</f>
        <v/>
      </c>
      <c r="J3" s="4" t="str">
        <f>IF(I3="","",E18)</f>
        <v/>
      </c>
      <c r="K3" s="50"/>
      <c r="L3" s="105" t="s">
        <v>6</v>
      </c>
      <c r="M3" s="68"/>
      <c r="N3" s="5">
        <f>IS!E5</f>
        <v>53.8</v>
      </c>
      <c r="O3" s="6">
        <f>IF(IS!N3="","",IS!E6)</f>
        <v>50</v>
      </c>
      <c r="P3" s="79"/>
    </row>
    <row r="4" spans="1:16" ht="15.75" customHeight="1" x14ac:dyDescent="0.35">
      <c r="A4" s="45"/>
      <c r="B4" s="47"/>
      <c r="C4" s="48"/>
      <c r="D4" s="48"/>
      <c r="E4" s="48"/>
      <c r="F4" s="50"/>
      <c r="G4" s="109" t="str">
        <f>G17</f>
        <v>Ramo 2</v>
      </c>
      <c r="H4" s="68"/>
      <c r="I4" s="3" t="str">
        <f>J20</f>
        <v/>
      </c>
      <c r="J4" s="4" t="str">
        <f>IF(I4="","",J18)</f>
        <v/>
      </c>
      <c r="K4" s="50"/>
      <c r="L4" s="105" t="s">
        <v>7</v>
      </c>
      <c r="M4" s="68"/>
      <c r="N4" s="7">
        <f>IIS!E5</f>
        <v>56.2</v>
      </c>
      <c r="O4" s="6">
        <f>IF(IIS!N3="","",IIS!E6)</f>
        <v>50</v>
      </c>
      <c r="P4" s="79"/>
    </row>
    <row r="5" spans="1:16" ht="15.75" customHeight="1" x14ac:dyDescent="0.35">
      <c r="A5" s="45"/>
      <c r="B5" s="110" t="s">
        <v>8</v>
      </c>
      <c r="C5" s="97"/>
      <c r="D5" s="97"/>
      <c r="E5" s="8" t="str">
        <f>IFERROR((SUMPRODUCT(I3:I11,J3:J11))/SUM(J3:J11),"")</f>
        <v/>
      </c>
      <c r="F5" s="50"/>
      <c r="G5" s="109" t="str">
        <f>L17</f>
        <v>Ramo 3</v>
      </c>
      <c r="H5" s="68"/>
      <c r="I5" s="3" t="str">
        <f>O20</f>
        <v/>
      </c>
      <c r="J5" s="4" t="str">
        <f>IF(I5="","",O18)</f>
        <v/>
      </c>
      <c r="K5" s="50"/>
      <c r="L5" s="105" t="s">
        <v>9</v>
      </c>
      <c r="M5" s="68"/>
      <c r="N5" s="7">
        <f>IIIS!E5</f>
        <v>52.25</v>
      </c>
      <c r="O5" s="6">
        <f>IF(IIIS!N3="","",IIIS!E6)</f>
        <v>40</v>
      </c>
      <c r="P5" s="79"/>
    </row>
    <row r="6" spans="1:16" ht="15.75" customHeight="1" x14ac:dyDescent="0.35">
      <c r="A6" s="45"/>
      <c r="B6" s="110" t="s">
        <v>10</v>
      </c>
      <c r="C6" s="97"/>
      <c r="D6" s="97"/>
      <c r="E6" s="9">
        <f>IFERROR((SUM(J3:J11)),"")</f>
        <v>0</v>
      </c>
      <c r="F6" s="50"/>
      <c r="G6" s="109" t="str">
        <f>B37</f>
        <v>Ramo 4</v>
      </c>
      <c r="H6" s="68"/>
      <c r="I6" s="3" t="str">
        <f>E40</f>
        <v/>
      </c>
      <c r="J6" s="4" t="str">
        <f>IF(I6="","",E38)</f>
        <v/>
      </c>
      <c r="K6" s="50"/>
      <c r="L6" s="105" t="s">
        <v>11</v>
      </c>
      <c r="M6" s="68"/>
      <c r="N6" s="7">
        <f>IVS!E5</f>
        <v>51.8</v>
      </c>
      <c r="O6" s="6">
        <f>IF(IVS!N3="","",IVS!E6)</f>
        <v>50</v>
      </c>
      <c r="P6" s="79"/>
    </row>
    <row r="7" spans="1:16" ht="15.75" customHeight="1" x14ac:dyDescent="0.35">
      <c r="A7" s="45"/>
      <c r="B7" s="47"/>
      <c r="C7" s="48"/>
      <c r="D7" s="48"/>
      <c r="E7" s="48"/>
      <c r="F7" s="50"/>
      <c r="G7" s="109" t="str">
        <f>G37</f>
        <v>Ramo 5</v>
      </c>
      <c r="H7" s="68"/>
      <c r="I7" s="3" t="str">
        <f>J40</f>
        <v/>
      </c>
      <c r="J7" s="4" t="str">
        <f>IF(I7="","",J38)</f>
        <v/>
      </c>
      <c r="K7" s="50"/>
      <c r="L7" s="105" t="s">
        <v>12</v>
      </c>
      <c r="M7" s="68"/>
      <c r="N7" s="7" t="str">
        <f>VS!E5</f>
        <v/>
      </c>
      <c r="O7" s="6">
        <f>IF(VS!N3="","",VS!E6)</f>
        <v>0</v>
      </c>
      <c r="P7" s="79"/>
    </row>
    <row r="8" spans="1:16" ht="15.75" customHeight="1" x14ac:dyDescent="0.35">
      <c r="A8" s="45"/>
      <c r="B8" s="96" t="s">
        <v>13</v>
      </c>
      <c r="C8" s="97"/>
      <c r="D8" s="97"/>
      <c r="E8" s="10">
        <f>IFERROR((SUMPRODUCT(N3:N12,O3:O12))/SUM(O3:O12),"")</f>
        <v>53.578947368421055</v>
      </c>
      <c r="F8" s="50"/>
      <c r="G8" s="109" t="str">
        <f>L37</f>
        <v>Ramo 6</v>
      </c>
      <c r="H8" s="68"/>
      <c r="I8" s="3" t="str">
        <f>O40</f>
        <v/>
      </c>
      <c r="J8" s="4" t="str">
        <f>IF(I8="","",O38)</f>
        <v/>
      </c>
      <c r="K8" s="50"/>
      <c r="L8" s="105" t="s">
        <v>14</v>
      </c>
      <c r="M8" s="68"/>
      <c r="N8" s="7" t="str">
        <f>VIS!E5</f>
        <v/>
      </c>
      <c r="O8" s="6">
        <f>IF(VIS!N3="","",VIS!E6)</f>
        <v>0</v>
      </c>
      <c r="P8" s="79"/>
    </row>
    <row r="9" spans="1:16" ht="15.75" customHeight="1" x14ac:dyDescent="0.35">
      <c r="A9" s="45"/>
      <c r="B9" s="11" t="s">
        <v>15</v>
      </c>
      <c r="C9" s="12"/>
      <c r="D9" s="12"/>
      <c r="E9" s="13">
        <f>IFERROR(SUM(O3:O12),"")</f>
        <v>190</v>
      </c>
      <c r="F9" s="50"/>
      <c r="G9" s="106" t="str">
        <f>B57</f>
        <v>Ramo 7</v>
      </c>
      <c r="H9" s="107"/>
      <c r="I9" s="14" t="str">
        <f>E60</f>
        <v/>
      </c>
      <c r="J9" s="15" t="str">
        <f>IF(I9="","",E58)</f>
        <v/>
      </c>
      <c r="K9" s="50"/>
      <c r="L9" s="108" t="s">
        <v>16</v>
      </c>
      <c r="M9" s="107"/>
      <c r="N9" s="16" t="str">
        <f>VIIS!E5</f>
        <v/>
      </c>
      <c r="O9" s="17">
        <f>IF(VIIS!N3="","",VIIS!E6)</f>
        <v>0</v>
      </c>
      <c r="P9" s="79"/>
    </row>
    <row r="10" spans="1:16" ht="15.75" customHeight="1" x14ac:dyDescent="0.35">
      <c r="A10" s="45"/>
      <c r="B10" s="47"/>
      <c r="C10" s="48"/>
      <c r="D10" s="48"/>
      <c r="E10" s="48"/>
      <c r="F10" s="50"/>
      <c r="G10" s="109" t="str">
        <f>G57</f>
        <v>Ramo 8</v>
      </c>
      <c r="H10" s="68"/>
      <c r="I10" s="3" t="str">
        <f>J60</f>
        <v/>
      </c>
      <c r="J10" s="4" t="str">
        <f>IF(I10="","",J58)</f>
        <v/>
      </c>
      <c r="K10" s="50"/>
      <c r="L10" s="105" t="s">
        <v>17</v>
      </c>
      <c r="M10" s="68"/>
      <c r="N10" s="7" t="str">
        <f>VIIIS!E5</f>
        <v/>
      </c>
      <c r="O10" s="6">
        <f>IF(VIIIS!N3="","",VIIIS!E6)</f>
        <v>0</v>
      </c>
      <c r="P10" s="79"/>
    </row>
    <row r="11" spans="1:16" ht="15.75" customHeight="1" x14ac:dyDescent="0.35">
      <c r="A11" s="45"/>
      <c r="B11" s="96" t="s">
        <v>18</v>
      </c>
      <c r="C11" s="97"/>
      <c r="D11" s="97"/>
      <c r="E11" s="10"/>
      <c r="F11" s="50"/>
      <c r="G11" s="109" t="str">
        <f>L57</f>
        <v>Ramo 9</v>
      </c>
      <c r="H11" s="68"/>
      <c r="I11" s="18" t="str">
        <f>O60</f>
        <v/>
      </c>
      <c r="J11" s="4" t="str">
        <f>IF(I11="","",O58)</f>
        <v/>
      </c>
      <c r="K11" s="50"/>
      <c r="L11" s="105" t="s">
        <v>19</v>
      </c>
      <c r="M11" s="68"/>
      <c r="N11" s="19" t="str">
        <f>IXS!E5</f>
        <v/>
      </c>
      <c r="O11" s="6">
        <f>IF(IXS!N3="","",IXS!E6)</f>
        <v>0</v>
      </c>
      <c r="P11" s="79"/>
    </row>
    <row r="12" spans="1:16" ht="15.75" customHeight="1" x14ac:dyDescent="0.35">
      <c r="A12" s="45"/>
      <c r="B12" s="96" t="s">
        <v>20</v>
      </c>
      <c r="C12" s="97"/>
      <c r="D12" s="97"/>
      <c r="E12" s="13"/>
      <c r="F12" s="50"/>
      <c r="G12" s="99" t="s">
        <v>34</v>
      </c>
      <c r="H12" s="70"/>
      <c r="I12" s="70"/>
      <c r="J12" s="70"/>
      <c r="K12" s="50"/>
      <c r="L12" s="105" t="s">
        <v>22</v>
      </c>
      <c r="M12" s="68"/>
      <c r="N12" s="19" t="str">
        <f>XS!E5</f>
        <v/>
      </c>
      <c r="O12" s="6">
        <f>IF(XS!N3="","",XS!E6)</f>
        <v>0</v>
      </c>
      <c r="P12" s="79"/>
    </row>
    <row r="13" spans="1:16" ht="15.75" customHeight="1" x14ac:dyDescent="0.35">
      <c r="A13" s="45"/>
      <c r="B13" s="122"/>
      <c r="C13" s="123"/>
      <c r="D13" s="123"/>
      <c r="E13" s="123"/>
      <c r="F13" s="50"/>
      <c r="G13" s="95"/>
      <c r="H13" s="73"/>
      <c r="I13" s="73"/>
      <c r="J13" s="73"/>
      <c r="K13" s="50"/>
      <c r="L13" s="124"/>
      <c r="M13" s="53"/>
      <c r="N13" s="53"/>
      <c r="O13" s="53"/>
      <c r="P13" s="79"/>
    </row>
    <row r="14" spans="1:16" ht="15.75" customHeight="1" x14ac:dyDescent="0.35">
      <c r="A14" s="46"/>
      <c r="B14" s="100"/>
      <c r="C14" s="101"/>
      <c r="D14" s="101"/>
      <c r="E14" s="101"/>
      <c r="F14" s="51"/>
      <c r="G14" s="100"/>
      <c r="H14" s="101"/>
      <c r="I14" s="101"/>
      <c r="J14" s="101"/>
      <c r="K14" s="51"/>
      <c r="L14" s="100"/>
      <c r="M14" s="101"/>
      <c r="N14" s="101"/>
      <c r="O14" s="101"/>
      <c r="P14" s="80"/>
    </row>
    <row r="15" spans="1:16" ht="15.75" customHeight="1" x14ac:dyDescent="0.35">
      <c r="A15" s="125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5.75" customHeight="1" x14ac:dyDescent="0.35">
      <c r="A16" s="44"/>
      <c r="B16" s="120"/>
      <c r="C16" s="103"/>
      <c r="D16" s="103"/>
      <c r="E16" s="103"/>
      <c r="F16" s="121"/>
      <c r="G16" s="120"/>
      <c r="H16" s="103"/>
      <c r="I16" s="103"/>
      <c r="J16" s="103"/>
      <c r="K16" s="121"/>
      <c r="L16" s="120"/>
      <c r="M16" s="103"/>
      <c r="N16" s="103"/>
      <c r="O16" s="103"/>
      <c r="P16" s="126"/>
    </row>
    <row r="17" spans="1:16" ht="15.75" customHeight="1" x14ac:dyDescent="0.35">
      <c r="A17" s="45"/>
      <c r="B17" s="52" t="s">
        <v>35</v>
      </c>
      <c r="C17" s="53"/>
      <c r="D17" s="54"/>
      <c r="E17" s="21" t="s">
        <v>23</v>
      </c>
      <c r="F17" s="50"/>
      <c r="G17" s="52" t="s">
        <v>36</v>
      </c>
      <c r="H17" s="53"/>
      <c r="I17" s="54"/>
      <c r="J17" s="21" t="s">
        <v>23</v>
      </c>
      <c r="K17" s="50"/>
      <c r="L17" s="52" t="s">
        <v>37</v>
      </c>
      <c r="M17" s="53"/>
      <c r="N17" s="54"/>
      <c r="O17" s="21" t="s">
        <v>23</v>
      </c>
      <c r="P17" s="79"/>
    </row>
    <row r="18" spans="1:16" ht="15.75" customHeight="1" x14ac:dyDescent="0.35">
      <c r="A18" s="45"/>
      <c r="B18" s="55"/>
      <c r="C18" s="56"/>
      <c r="D18" s="57"/>
      <c r="E18" s="22"/>
      <c r="F18" s="50"/>
      <c r="G18" s="55"/>
      <c r="H18" s="56"/>
      <c r="I18" s="57"/>
      <c r="J18" s="22"/>
      <c r="K18" s="50"/>
      <c r="L18" s="55"/>
      <c r="M18" s="56"/>
      <c r="N18" s="57"/>
      <c r="O18" s="22"/>
      <c r="P18" s="79"/>
    </row>
    <row r="19" spans="1:16" ht="15.75" customHeight="1" x14ac:dyDescent="0.35">
      <c r="A19" s="45"/>
      <c r="B19" s="23"/>
      <c r="C19" s="24" t="str">
        <f>IF(SUM(C21:C30)&gt;1,"suma&gt;100%",IF(SUM(C21:C30)&lt;1,"suma&lt;100%","OK %"))</f>
        <v>suma&lt;100%</v>
      </c>
      <c r="D19" s="23"/>
      <c r="E19" s="21" t="s">
        <v>24</v>
      </c>
      <c r="F19" s="50"/>
      <c r="G19" s="23"/>
      <c r="H19" s="24" t="str">
        <f>IF(SUM(H21:H30)&gt;1,"suma&gt;100%",IF(SUM(H21:H30)&lt;1,"suma&lt;100%","OK %"))</f>
        <v>suma&lt;100%</v>
      </c>
      <c r="I19" s="23"/>
      <c r="J19" s="21" t="s">
        <v>24</v>
      </c>
      <c r="K19" s="50"/>
      <c r="L19" s="23"/>
      <c r="M19" s="24" t="str">
        <f>IF(SUM(M21:M30)&gt;1,"suma&gt;100%",IF(SUM(M21:M30)&lt;1,"suma&lt;100%","OK %"))</f>
        <v>suma&lt;100%</v>
      </c>
      <c r="N19" s="23"/>
      <c r="O19" s="21" t="s">
        <v>24</v>
      </c>
      <c r="P19" s="79"/>
    </row>
    <row r="20" spans="1:16" ht="15.75" customHeight="1" x14ac:dyDescent="0.35">
      <c r="A20" s="45"/>
      <c r="B20" s="25" t="s">
        <v>25</v>
      </c>
      <c r="C20" s="25" t="s">
        <v>26</v>
      </c>
      <c r="D20" s="25" t="s">
        <v>27</v>
      </c>
      <c r="E20" s="58" t="str">
        <f>IFERROR(ROUND(SUMPRODUCT(C21:C30,D21:D30)/(SUMIF(D21:D30,"&gt;0",C21:C30)),0),"")</f>
        <v/>
      </c>
      <c r="F20" s="50"/>
      <c r="G20" s="25" t="s">
        <v>25</v>
      </c>
      <c r="H20" s="25" t="s">
        <v>26</v>
      </c>
      <c r="I20" s="25" t="s">
        <v>27</v>
      </c>
      <c r="J20" s="58" t="str">
        <f>IFERROR(ROUND(SUMPRODUCT(H21:H30,I21:I30)/(SUMIF(I21:I30,"&gt;0",H21:H30)),0),"")</f>
        <v/>
      </c>
      <c r="K20" s="50"/>
      <c r="L20" s="25" t="s">
        <v>25</v>
      </c>
      <c r="M20" s="25" t="s">
        <v>26</v>
      </c>
      <c r="N20" s="25" t="s">
        <v>27</v>
      </c>
      <c r="O20" s="58" t="str">
        <f>IFERROR(ROUND(SUMPRODUCT(M21:M30,N21:N30)/(SUMIF(N21:N30,"&gt;0",M21:M30)),0),"")</f>
        <v/>
      </c>
      <c r="P20" s="79"/>
    </row>
    <row r="21" spans="1:16" ht="15.75" customHeight="1" x14ac:dyDescent="0.35">
      <c r="A21" s="45"/>
      <c r="B21" s="22"/>
      <c r="C21" s="26"/>
      <c r="D21" s="27"/>
      <c r="E21" s="59"/>
      <c r="F21" s="50"/>
      <c r="G21" s="22"/>
      <c r="H21" s="26"/>
      <c r="I21" s="27"/>
      <c r="J21" s="59"/>
      <c r="K21" s="50"/>
      <c r="L21" s="22"/>
      <c r="M21" s="26"/>
      <c r="N21" s="27"/>
      <c r="O21" s="59"/>
      <c r="P21" s="79"/>
    </row>
    <row r="22" spans="1:16" ht="15.75" customHeight="1" x14ac:dyDescent="0.35">
      <c r="A22" s="45"/>
      <c r="B22" s="22"/>
      <c r="C22" s="26"/>
      <c r="D22" s="27"/>
      <c r="E22" s="21" t="s">
        <v>28</v>
      </c>
      <c r="F22" s="50"/>
      <c r="G22" s="22"/>
      <c r="H22" s="26"/>
      <c r="I22" s="27"/>
      <c r="J22" s="21" t="s">
        <v>28</v>
      </c>
      <c r="K22" s="50"/>
      <c r="L22" s="22"/>
      <c r="M22" s="26"/>
      <c r="N22" s="27"/>
      <c r="O22" s="21" t="s">
        <v>28</v>
      </c>
      <c r="P22" s="79"/>
    </row>
    <row r="23" spans="1:16" ht="15.75" customHeight="1" x14ac:dyDescent="0.35">
      <c r="A23" s="45"/>
      <c r="B23" s="22"/>
      <c r="C23" s="26"/>
      <c r="D23" s="27"/>
      <c r="E23" s="60" t="str">
        <f>IFERROR(IF(E20="","",IF(((39.5-SUMPRODUCT(C21:C30,D21:D30))/(1-(SUMIF(D21:D30,"&gt;0",C21:C30))))&lt;10,10,(39.5-SUMPRODUCT(C21:C30,D21:D30))/(1-(SUMIF(D21:D30,"&gt;0",C21:C30))))),"Curso completado")</f>
        <v/>
      </c>
      <c r="F23" s="50"/>
      <c r="G23" s="22"/>
      <c r="H23" s="26"/>
      <c r="I23" s="27"/>
      <c r="J23" s="60" t="str">
        <f>IFERROR(IF(J20="","",IF(((39.5-SUMPRODUCT(H21:H30,I21:I30))/(1-(SUMIF(I21:I30,"&gt;0",H21:H30))))&lt;10,10,(39.5-SUMPRODUCT(H21:H30,I21:I30))/(1-(SUMIF(I21:I30,"&gt;0",H21:H30))))),"Curso completado")</f>
        <v/>
      </c>
      <c r="K23" s="50"/>
      <c r="L23" s="22"/>
      <c r="M23" s="26"/>
      <c r="N23" s="27"/>
      <c r="O23" s="60" t="str">
        <f>IFERROR(IF(O20="","",IF(((39.5-SUMPRODUCT(M21:M30,N21:N30))/(1-(SUMIF(N21:N30,"&gt;0",M21:M30))))&lt;10,10,(39.5-SUMPRODUCT(M21:M30,N21:N30))/(1-(SUMIF(N21:N30,"&gt;0",M21:M30))))),"Curso completado")</f>
        <v/>
      </c>
      <c r="P23" s="79"/>
    </row>
    <row r="24" spans="1:16" ht="15.75" customHeight="1" x14ac:dyDescent="0.35">
      <c r="A24" s="45"/>
      <c r="B24" s="22"/>
      <c r="C24" s="26"/>
      <c r="D24" s="27"/>
      <c r="E24" s="59"/>
      <c r="F24" s="50"/>
      <c r="G24" s="22"/>
      <c r="H24" s="26"/>
      <c r="I24" s="27"/>
      <c r="J24" s="59"/>
      <c r="K24" s="50"/>
      <c r="L24" s="22"/>
      <c r="M24" s="26"/>
      <c r="N24" s="27"/>
      <c r="O24" s="59"/>
      <c r="P24" s="79"/>
    </row>
    <row r="25" spans="1:16" ht="15.75" customHeight="1" x14ac:dyDescent="0.35">
      <c r="A25" s="45"/>
      <c r="B25" s="22"/>
      <c r="C25" s="26"/>
      <c r="D25" s="27"/>
      <c r="E25" s="61" t="s">
        <v>29</v>
      </c>
      <c r="F25" s="50"/>
      <c r="G25" s="22"/>
      <c r="H25" s="26"/>
      <c r="I25" s="27"/>
      <c r="J25" s="61" t="s">
        <v>29</v>
      </c>
      <c r="K25" s="50"/>
      <c r="L25" s="22"/>
      <c r="M25" s="26"/>
      <c r="N25" s="27"/>
      <c r="O25" s="61" t="s">
        <v>29</v>
      </c>
      <c r="P25" s="79"/>
    </row>
    <row r="26" spans="1:16" ht="15.75" customHeight="1" x14ac:dyDescent="0.35">
      <c r="A26" s="45"/>
      <c r="B26" s="22"/>
      <c r="C26" s="26"/>
      <c r="D26" s="27"/>
      <c r="E26" s="62"/>
      <c r="F26" s="50"/>
      <c r="G26" s="22"/>
      <c r="H26" s="26"/>
      <c r="I26" s="27"/>
      <c r="J26" s="62"/>
      <c r="K26" s="50"/>
      <c r="L26" s="22"/>
      <c r="M26" s="26"/>
      <c r="N26" s="27"/>
      <c r="O26" s="62"/>
      <c r="P26" s="79"/>
    </row>
    <row r="27" spans="1:16" ht="15.75" customHeight="1" x14ac:dyDescent="0.35">
      <c r="A27" s="45"/>
      <c r="B27" s="22"/>
      <c r="C27" s="26"/>
      <c r="D27" s="27"/>
      <c r="E27" s="62"/>
      <c r="F27" s="50"/>
      <c r="G27" s="22"/>
      <c r="H27" s="26"/>
      <c r="I27" s="27"/>
      <c r="J27" s="62"/>
      <c r="K27" s="50"/>
      <c r="L27" s="22"/>
      <c r="M27" s="26"/>
      <c r="N27" s="27"/>
      <c r="O27" s="62"/>
      <c r="P27" s="79"/>
    </row>
    <row r="28" spans="1:16" ht="15.75" customHeight="1" x14ac:dyDescent="0.35">
      <c r="A28" s="45"/>
      <c r="B28" s="22"/>
      <c r="C28" s="26"/>
      <c r="D28" s="27"/>
      <c r="E28" s="62"/>
      <c r="F28" s="50"/>
      <c r="G28" s="22"/>
      <c r="H28" s="26"/>
      <c r="I28" s="27"/>
      <c r="J28" s="62"/>
      <c r="K28" s="50"/>
      <c r="L28" s="22"/>
      <c r="M28" s="26"/>
      <c r="N28" s="27"/>
      <c r="O28" s="62"/>
      <c r="P28" s="79"/>
    </row>
    <row r="29" spans="1:16" ht="15.75" customHeight="1" x14ac:dyDescent="0.35">
      <c r="A29" s="45"/>
      <c r="B29" s="22"/>
      <c r="C29" s="26"/>
      <c r="D29" s="27"/>
      <c r="E29" s="62"/>
      <c r="F29" s="50"/>
      <c r="G29" s="22"/>
      <c r="H29" s="26"/>
      <c r="I29" s="27"/>
      <c r="J29" s="62"/>
      <c r="K29" s="50"/>
      <c r="L29" s="22"/>
      <c r="M29" s="26"/>
      <c r="N29" s="27"/>
      <c r="O29" s="62"/>
      <c r="P29" s="79"/>
    </row>
    <row r="30" spans="1:16" ht="15.75" customHeight="1" x14ac:dyDescent="0.35">
      <c r="A30" s="45"/>
      <c r="B30" s="22"/>
      <c r="C30" s="26"/>
      <c r="D30" s="27"/>
      <c r="E30" s="62"/>
      <c r="F30" s="50"/>
      <c r="G30" s="22"/>
      <c r="H30" s="26"/>
      <c r="I30" s="27"/>
      <c r="J30" s="62"/>
      <c r="K30" s="50"/>
      <c r="L30" s="22"/>
      <c r="M30" s="26"/>
      <c r="N30" s="27"/>
      <c r="O30" s="62"/>
      <c r="P30" s="79"/>
    </row>
    <row r="31" spans="1:16" ht="15.75" customHeight="1" x14ac:dyDescent="0.35">
      <c r="A31" s="45"/>
      <c r="B31" s="66" t="s">
        <v>30</v>
      </c>
      <c r="C31" s="67"/>
      <c r="D31" s="67"/>
      <c r="E31" s="68"/>
      <c r="F31" s="50"/>
      <c r="G31" s="66" t="s">
        <v>30</v>
      </c>
      <c r="H31" s="67"/>
      <c r="I31" s="67"/>
      <c r="J31" s="68"/>
      <c r="K31" s="50"/>
      <c r="L31" s="66" t="s">
        <v>30</v>
      </c>
      <c r="M31" s="67"/>
      <c r="N31" s="67"/>
      <c r="O31" s="68"/>
      <c r="P31" s="79"/>
    </row>
    <row r="32" spans="1:16" ht="15.75" customHeight="1" x14ac:dyDescent="0.35">
      <c r="A32" s="45"/>
      <c r="B32" s="69"/>
      <c r="C32" s="70"/>
      <c r="D32" s="70"/>
      <c r="E32" s="71"/>
      <c r="F32" s="50"/>
      <c r="G32" s="69"/>
      <c r="H32" s="70"/>
      <c r="I32" s="70"/>
      <c r="J32" s="71"/>
      <c r="K32" s="50"/>
      <c r="L32" s="69"/>
      <c r="M32" s="70"/>
      <c r="N32" s="70"/>
      <c r="O32" s="71"/>
      <c r="P32" s="79"/>
    </row>
    <row r="33" spans="1:16" ht="15.75" customHeight="1" x14ac:dyDescent="0.35">
      <c r="A33" s="45"/>
      <c r="B33" s="72"/>
      <c r="C33" s="73"/>
      <c r="D33" s="73"/>
      <c r="E33" s="65"/>
      <c r="F33" s="50"/>
      <c r="G33" s="72"/>
      <c r="H33" s="73"/>
      <c r="I33" s="73"/>
      <c r="J33" s="65"/>
      <c r="K33" s="50"/>
      <c r="L33" s="72"/>
      <c r="M33" s="73"/>
      <c r="N33" s="73"/>
      <c r="O33" s="65"/>
      <c r="P33" s="79"/>
    </row>
    <row r="34" spans="1:16" ht="15.75" customHeight="1" x14ac:dyDescent="0.35">
      <c r="A34" s="45"/>
      <c r="B34" s="55"/>
      <c r="C34" s="56"/>
      <c r="D34" s="56"/>
      <c r="E34" s="57"/>
      <c r="F34" s="50"/>
      <c r="G34" s="55"/>
      <c r="H34" s="56"/>
      <c r="I34" s="56"/>
      <c r="J34" s="57"/>
      <c r="K34" s="50"/>
      <c r="L34" s="55"/>
      <c r="M34" s="56"/>
      <c r="N34" s="56"/>
      <c r="O34" s="57"/>
      <c r="P34" s="79"/>
    </row>
    <row r="35" spans="1:16" ht="15.75" customHeight="1" x14ac:dyDescent="0.35">
      <c r="A35" s="76"/>
      <c r="B35" s="74"/>
      <c r="C35" s="75"/>
      <c r="D35" s="75"/>
      <c r="E35" s="75"/>
      <c r="F35" s="77"/>
      <c r="G35" s="74"/>
      <c r="H35" s="75"/>
      <c r="I35" s="75"/>
      <c r="J35" s="75"/>
      <c r="K35" s="77"/>
      <c r="L35" s="74"/>
      <c r="M35" s="75"/>
      <c r="N35" s="75"/>
      <c r="O35" s="75"/>
      <c r="P35" s="83"/>
    </row>
    <row r="36" spans="1:16" ht="15.75" customHeight="1" x14ac:dyDescent="0.35">
      <c r="A36" s="44"/>
      <c r="B36" s="47"/>
      <c r="C36" s="48"/>
      <c r="D36" s="48"/>
      <c r="E36" s="48"/>
      <c r="F36" s="49"/>
      <c r="G36" s="47"/>
      <c r="H36" s="48"/>
      <c r="I36" s="48"/>
      <c r="J36" s="48"/>
      <c r="K36" s="49"/>
      <c r="L36" s="47"/>
      <c r="M36" s="48"/>
      <c r="N36" s="48"/>
      <c r="O36" s="48"/>
      <c r="P36" s="78"/>
    </row>
    <row r="37" spans="1:16" ht="15.75" customHeight="1" x14ac:dyDescent="0.35">
      <c r="A37" s="45"/>
      <c r="B37" s="52" t="s">
        <v>38</v>
      </c>
      <c r="C37" s="53"/>
      <c r="D37" s="54"/>
      <c r="E37" s="21" t="s">
        <v>23</v>
      </c>
      <c r="F37" s="50"/>
      <c r="G37" s="52" t="s">
        <v>39</v>
      </c>
      <c r="H37" s="53"/>
      <c r="I37" s="54"/>
      <c r="J37" s="21" t="s">
        <v>23</v>
      </c>
      <c r="K37" s="50"/>
      <c r="L37" s="52" t="s">
        <v>40</v>
      </c>
      <c r="M37" s="53"/>
      <c r="N37" s="54"/>
      <c r="O37" s="21" t="s">
        <v>23</v>
      </c>
      <c r="P37" s="79"/>
    </row>
    <row r="38" spans="1:16" ht="15.75" customHeight="1" x14ac:dyDescent="0.35">
      <c r="A38" s="45"/>
      <c r="B38" s="55"/>
      <c r="C38" s="56"/>
      <c r="D38" s="57"/>
      <c r="E38" s="22"/>
      <c r="F38" s="50"/>
      <c r="G38" s="55"/>
      <c r="H38" s="56"/>
      <c r="I38" s="57"/>
      <c r="J38" s="22"/>
      <c r="K38" s="50"/>
      <c r="L38" s="55"/>
      <c r="M38" s="56"/>
      <c r="N38" s="57"/>
      <c r="O38" s="22"/>
      <c r="P38" s="79"/>
    </row>
    <row r="39" spans="1:16" ht="15.75" customHeight="1" x14ac:dyDescent="0.35">
      <c r="A39" s="45"/>
      <c r="B39" s="23"/>
      <c r="C39" s="24" t="str">
        <f>IF(SUM(C41:C50)&gt;1,"suma&gt;100%",IF(SUM(C41:C50)&lt;1,"suma&lt;100%","OK %"))</f>
        <v>suma&lt;100%</v>
      </c>
      <c r="D39" s="23"/>
      <c r="E39" s="21" t="s">
        <v>24</v>
      </c>
      <c r="F39" s="50"/>
      <c r="G39" s="23"/>
      <c r="H39" s="24" t="str">
        <f>IF(SUM(H41:H50)&gt;1,"suma&gt;100%",IF(SUM(H41:H50)&lt;1,"suma&lt;100%","OK %"))</f>
        <v>suma&lt;100%</v>
      </c>
      <c r="I39" s="23"/>
      <c r="J39" s="21" t="s">
        <v>24</v>
      </c>
      <c r="K39" s="50"/>
      <c r="L39" s="23"/>
      <c r="M39" s="24" t="str">
        <f>IF(SUM(M41:M50)&gt;1,"suma&gt;100%",IF(SUM(M41:M50)&lt;1,"suma&lt;100%","OK %"))</f>
        <v>suma&lt;100%</v>
      </c>
      <c r="N39" s="23"/>
      <c r="O39" s="21" t="s">
        <v>24</v>
      </c>
      <c r="P39" s="79"/>
    </row>
    <row r="40" spans="1:16" ht="15.75" customHeight="1" x14ac:dyDescent="0.35">
      <c r="A40" s="45"/>
      <c r="B40" s="25" t="s">
        <v>25</v>
      </c>
      <c r="C40" s="25" t="s">
        <v>26</v>
      </c>
      <c r="D40" s="25" t="s">
        <v>27</v>
      </c>
      <c r="E40" s="58" t="str">
        <f>IFERROR(ROUND(SUMPRODUCT(C41:C50,D41:D50)/(SUMIF(D41:D50,"&gt;0",C41:C50)),0),"")</f>
        <v/>
      </c>
      <c r="F40" s="50"/>
      <c r="G40" s="25" t="s">
        <v>25</v>
      </c>
      <c r="H40" s="25" t="s">
        <v>26</v>
      </c>
      <c r="I40" s="25" t="s">
        <v>27</v>
      </c>
      <c r="J40" s="58" t="str">
        <f>IFERROR(ROUND(SUMPRODUCT(H41:H50,I41:I50)/(SUMIF(I41:I50,"&gt;0",H41:H50)),0),"")</f>
        <v/>
      </c>
      <c r="K40" s="50"/>
      <c r="L40" s="25" t="s">
        <v>25</v>
      </c>
      <c r="M40" s="25" t="s">
        <v>26</v>
      </c>
      <c r="N40" s="25" t="s">
        <v>27</v>
      </c>
      <c r="O40" s="58" t="str">
        <f>IFERROR(ROUND(SUMPRODUCT(M41:M50,N41:N50)/(SUMIF(N41:N50,"&gt;0",M41:M50)),0),"")</f>
        <v/>
      </c>
      <c r="P40" s="79"/>
    </row>
    <row r="41" spans="1:16" ht="15.75" customHeight="1" x14ac:dyDescent="0.35">
      <c r="A41" s="45"/>
      <c r="B41" s="22"/>
      <c r="C41" s="26"/>
      <c r="D41" s="27"/>
      <c r="E41" s="59"/>
      <c r="F41" s="50"/>
      <c r="G41" s="22"/>
      <c r="H41" s="26"/>
      <c r="I41" s="31"/>
      <c r="J41" s="59"/>
      <c r="K41" s="50"/>
      <c r="L41" s="22"/>
      <c r="M41" s="26"/>
      <c r="N41" s="27"/>
      <c r="O41" s="59"/>
      <c r="P41" s="79"/>
    </row>
    <row r="42" spans="1:16" ht="15.75" customHeight="1" x14ac:dyDescent="0.35">
      <c r="A42" s="45"/>
      <c r="B42" s="22"/>
      <c r="C42" s="26"/>
      <c r="D42" s="27"/>
      <c r="E42" s="21" t="s">
        <v>28</v>
      </c>
      <c r="F42" s="50"/>
      <c r="G42" s="22"/>
      <c r="H42" s="26"/>
      <c r="I42" s="27"/>
      <c r="J42" s="21" t="s">
        <v>28</v>
      </c>
      <c r="K42" s="50"/>
      <c r="L42" s="22"/>
      <c r="M42" s="26"/>
      <c r="N42" s="27"/>
      <c r="O42" s="21" t="s">
        <v>28</v>
      </c>
      <c r="P42" s="79"/>
    </row>
    <row r="43" spans="1:16" ht="15.75" customHeight="1" x14ac:dyDescent="0.35">
      <c r="A43" s="45"/>
      <c r="B43" s="22"/>
      <c r="C43" s="26"/>
      <c r="D43" s="27"/>
      <c r="E43" s="60" t="str">
        <f>IFERROR(IF(E40="","",IF(((39.5-SUMPRODUCT(C41:C50,D41:D50))/(1-(SUMIF(D41:D50,"&gt;0",C41:C50))))&lt;10,10,(39.5-SUMPRODUCT(C41:C50,D41:D50))/(1-(SUMIF(D41:D50,"&gt;0",C41:C50))))),"Curso completado")</f>
        <v/>
      </c>
      <c r="F43" s="50"/>
      <c r="G43" s="22"/>
      <c r="H43" s="26"/>
      <c r="I43" s="27"/>
      <c r="J43" s="60" t="str">
        <f>IFERROR(IF(J40="","",IF(((39.5-SUMPRODUCT(H41:H50,I41:I50))/(1-(SUMIF(I41:I50,"&gt;0",H41:H50))))&lt;10,10,(39.5-SUMPRODUCT(H41:H50,I41:I50))/(1-(SUMIF(I41:I50,"&gt;0",H41:H50))))),"Curso completado")</f>
        <v/>
      </c>
      <c r="K43" s="50"/>
      <c r="L43" s="22"/>
      <c r="M43" s="26"/>
      <c r="N43" s="27"/>
      <c r="O43" s="60" t="str">
        <f>IFERROR(IF(O40="","",IF(((39.5-SUMPRODUCT(M41:M50,N41:N50))/(1-(SUMIF(N41:N50,"&gt;0",M41:M50))))&lt;10,10,(39.5-SUMPRODUCT(M41:M50,N41:N50))/(1-(SUMIF(N41:N50,"&gt;0",M41:M50))))),"Curso completado")</f>
        <v/>
      </c>
      <c r="P43" s="79"/>
    </row>
    <row r="44" spans="1:16" ht="15.75" customHeight="1" x14ac:dyDescent="0.35">
      <c r="A44" s="45"/>
      <c r="B44" s="22"/>
      <c r="C44" s="26"/>
      <c r="D44" s="27"/>
      <c r="E44" s="59"/>
      <c r="F44" s="50"/>
      <c r="G44" s="22"/>
      <c r="H44" s="26"/>
      <c r="I44" s="27"/>
      <c r="J44" s="59"/>
      <c r="K44" s="50"/>
      <c r="L44" s="22"/>
      <c r="M44" s="26"/>
      <c r="N44" s="27"/>
      <c r="O44" s="59"/>
      <c r="P44" s="79"/>
    </row>
    <row r="45" spans="1:16" ht="15.75" customHeight="1" x14ac:dyDescent="0.35">
      <c r="A45" s="45"/>
      <c r="B45" s="22"/>
      <c r="C45" s="26"/>
      <c r="D45" s="27"/>
      <c r="E45" s="61" t="s">
        <v>29</v>
      </c>
      <c r="F45" s="50"/>
      <c r="G45" s="22"/>
      <c r="H45" s="26"/>
      <c r="I45" s="27"/>
      <c r="J45" s="61" t="s">
        <v>29</v>
      </c>
      <c r="K45" s="50"/>
      <c r="L45" s="22"/>
      <c r="M45" s="26"/>
      <c r="N45" s="27"/>
      <c r="O45" s="61" t="s">
        <v>29</v>
      </c>
      <c r="P45" s="79"/>
    </row>
    <row r="46" spans="1:16" ht="15.75" customHeight="1" x14ac:dyDescent="0.35">
      <c r="A46" s="45"/>
      <c r="B46" s="22"/>
      <c r="C46" s="26"/>
      <c r="D46" s="27"/>
      <c r="E46" s="62"/>
      <c r="F46" s="50"/>
      <c r="G46" s="22"/>
      <c r="H46" s="26"/>
      <c r="I46" s="27"/>
      <c r="J46" s="62"/>
      <c r="K46" s="50"/>
      <c r="L46" s="22"/>
      <c r="M46" s="26"/>
      <c r="N46" s="27"/>
      <c r="O46" s="62"/>
      <c r="P46" s="79"/>
    </row>
    <row r="47" spans="1:16" ht="15.75" customHeight="1" x14ac:dyDescent="0.35">
      <c r="A47" s="45"/>
      <c r="B47" s="22"/>
      <c r="C47" s="26"/>
      <c r="D47" s="27"/>
      <c r="E47" s="62"/>
      <c r="F47" s="50"/>
      <c r="G47" s="22"/>
      <c r="H47" s="26"/>
      <c r="I47" s="27"/>
      <c r="J47" s="62"/>
      <c r="K47" s="50"/>
      <c r="L47" s="22"/>
      <c r="M47" s="26"/>
      <c r="N47" s="27"/>
      <c r="O47" s="62"/>
      <c r="P47" s="79"/>
    </row>
    <row r="48" spans="1:16" ht="15.75" customHeight="1" x14ac:dyDescent="0.35">
      <c r="A48" s="45"/>
      <c r="B48" s="22"/>
      <c r="C48" s="26"/>
      <c r="D48" s="27"/>
      <c r="E48" s="62"/>
      <c r="F48" s="50"/>
      <c r="G48" s="22"/>
      <c r="H48" s="26"/>
      <c r="I48" s="27"/>
      <c r="J48" s="62"/>
      <c r="K48" s="50"/>
      <c r="L48" s="22"/>
      <c r="M48" s="26"/>
      <c r="N48" s="27"/>
      <c r="O48" s="62"/>
      <c r="P48" s="79"/>
    </row>
    <row r="49" spans="1:16" ht="15.75" customHeight="1" x14ac:dyDescent="0.35">
      <c r="A49" s="45"/>
      <c r="B49" s="22"/>
      <c r="C49" s="26"/>
      <c r="D49" s="27"/>
      <c r="E49" s="62"/>
      <c r="F49" s="50"/>
      <c r="G49" s="22"/>
      <c r="H49" s="26"/>
      <c r="I49" s="27"/>
      <c r="J49" s="62"/>
      <c r="K49" s="50"/>
      <c r="L49" s="22"/>
      <c r="M49" s="26"/>
      <c r="N49" s="27"/>
      <c r="O49" s="62"/>
      <c r="P49" s="79"/>
    </row>
    <row r="50" spans="1:16" ht="15.75" customHeight="1" x14ac:dyDescent="0.35">
      <c r="A50" s="45"/>
      <c r="B50" s="22"/>
      <c r="C50" s="26"/>
      <c r="D50" s="27"/>
      <c r="E50" s="62"/>
      <c r="F50" s="50"/>
      <c r="G50" s="22"/>
      <c r="H50" s="26"/>
      <c r="I50" s="27"/>
      <c r="J50" s="62"/>
      <c r="K50" s="50"/>
      <c r="L50" s="22"/>
      <c r="M50" s="26"/>
      <c r="N50" s="27"/>
      <c r="O50" s="62"/>
      <c r="P50" s="79"/>
    </row>
    <row r="51" spans="1:16" ht="15.75" customHeight="1" x14ac:dyDescent="0.35">
      <c r="A51" s="45"/>
      <c r="B51" s="66" t="s">
        <v>30</v>
      </c>
      <c r="C51" s="67"/>
      <c r="D51" s="67"/>
      <c r="E51" s="68"/>
      <c r="F51" s="50"/>
      <c r="G51" s="66" t="s">
        <v>30</v>
      </c>
      <c r="H51" s="67"/>
      <c r="I51" s="67"/>
      <c r="J51" s="68"/>
      <c r="K51" s="50"/>
      <c r="L51" s="66" t="s">
        <v>30</v>
      </c>
      <c r="M51" s="67"/>
      <c r="N51" s="67"/>
      <c r="O51" s="68"/>
      <c r="P51" s="79"/>
    </row>
    <row r="52" spans="1:16" ht="15.75" customHeight="1" x14ac:dyDescent="0.35">
      <c r="A52" s="45"/>
      <c r="B52" s="69"/>
      <c r="C52" s="70"/>
      <c r="D52" s="70"/>
      <c r="E52" s="71"/>
      <c r="F52" s="50"/>
      <c r="G52" s="69"/>
      <c r="H52" s="70"/>
      <c r="I52" s="70"/>
      <c r="J52" s="71"/>
      <c r="K52" s="50"/>
      <c r="L52" s="69"/>
      <c r="M52" s="70"/>
      <c r="N52" s="70"/>
      <c r="O52" s="71"/>
      <c r="P52" s="79"/>
    </row>
    <row r="53" spans="1:16" ht="15.75" customHeight="1" x14ac:dyDescent="0.35">
      <c r="A53" s="45"/>
      <c r="B53" s="72"/>
      <c r="C53" s="73"/>
      <c r="D53" s="73"/>
      <c r="E53" s="65"/>
      <c r="F53" s="50"/>
      <c r="G53" s="72"/>
      <c r="H53" s="73"/>
      <c r="I53" s="73"/>
      <c r="J53" s="65"/>
      <c r="K53" s="50"/>
      <c r="L53" s="72"/>
      <c r="M53" s="73"/>
      <c r="N53" s="73"/>
      <c r="O53" s="65"/>
      <c r="P53" s="79"/>
    </row>
    <row r="54" spans="1:16" ht="15.75" customHeight="1" x14ac:dyDescent="0.35">
      <c r="A54" s="45"/>
      <c r="B54" s="55"/>
      <c r="C54" s="56"/>
      <c r="D54" s="56"/>
      <c r="E54" s="57"/>
      <c r="F54" s="50"/>
      <c r="G54" s="55"/>
      <c r="H54" s="56"/>
      <c r="I54" s="56"/>
      <c r="J54" s="57"/>
      <c r="K54" s="50"/>
      <c r="L54" s="55"/>
      <c r="M54" s="56"/>
      <c r="N54" s="56"/>
      <c r="O54" s="57"/>
      <c r="P54" s="79"/>
    </row>
    <row r="55" spans="1:16" ht="15.75" customHeight="1" x14ac:dyDescent="0.35">
      <c r="A55" s="76"/>
      <c r="B55" s="74"/>
      <c r="C55" s="75"/>
      <c r="D55" s="75"/>
      <c r="E55" s="75"/>
      <c r="F55" s="77"/>
      <c r="G55" s="74"/>
      <c r="H55" s="75"/>
      <c r="I55" s="75"/>
      <c r="J55" s="75"/>
      <c r="K55" s="77"/>
      <c r="L55" s="74"/>
      <c r="M55" s="75"/>
      <c r="N55" s="75"/>
      <c r="O55" s="75"/>
      <c r="P55" s="83"/>
    </row>
    <row r="56" spans="1:16" ht="15.75" customHeight="1" x14ac:dyDescent="0.35">
      <c r="A56" s="44"/>
      <c r="B56" s="47"/>
      <c r="C56" s="48"/>
      <c r="D56" s="48"/>
      <c r="E56" s="48"/>
      <c r="F56" s="49"/>
      <c r="G56" s="47"/>
      <c r="H56" s="48"/>
      <c r="I56" s="48"/>
      <c r="J56" s="48"/>
      <c r="K56" s="49"/>
      <c r="L56" s="47"/>
      <c r="M56" s="48"/>
      <c r="N56" s="48"/>
      <c r="O56" s="48"/>
      <c r="P56" s="78"/>
    </row>
    <row r="57" spans="1:16" ht="15.75" customHeight="1" x14ac:dyDescent="0.35">
      <c r="A57" s="45"/>
      <c r="B57" s="52" t="s">
        <v>31</v>
      </c>
      <c r="C57" s="53"/>
      <c r="D57" s="54"/>
      <c r="E57" s="21" t="s">
        <v>23</v>
      </c>
      <c r="F57" s="50"/>
      <c r="G57" s="52" t="s">
        <v>32</v>
      </c>
      <c r="H57" s="53"/>
      <c r="I57" s="54"/>
      <c r="J57" s="21" t="s">
        <v>23</v>
      </c>
      <c r="K57" s="50"/>
      <c r="L57" s="52" t="s">
        <v>33</v>
      </c>
      <c r="M57" s="53"/>
      <c r="N57" s="54"/>
      <c r="O57" s="21" t="s">
        <v>23</v>
      </c>
      <c r="P57" s="79"/>
    </row>
    <row r="58" spans="1:16" ht="15.75" customHeight="1" x14ac:dyDescent="0.35">
      <c r="A58" s="45"/>
      <c r="B58" s="55"/>
      <c r="C58" s="56"/>
      <c r="D58" s="57"/>
      <c r="E58" s="22"/>
      <c r="F58" s="50"/>
      <c r="G58" s="55"/>
      <c r="H58" s="56"/>
      <c r="I58" s="57"/>
      <c r="J58" s="22"/>
      <c r="K58" s="50"/>
      <c r="L58" s="55"/>
      <c r="M58" s="56"/>
      <c r="N58" s="57"/>
      <c r="O58" s="22"/>
      <c r="P58" s="79"/>
    </row>
    <row r="59" spans="1:16" ht="15.75" customHeight="1" x14ac:dyDescent="0.35">
      <c r="A59" s="45"/>
      <c r="B59" s="23"/>
      <c r="C59" s="24" t="str">
        <f>IF(SUM(C61:C70)&gt;1,"suma&gt;100%",IF(SUM(C61:C70)&lt;1,"suma&lt;100%","OK %"))</f>
        <v>suma&lt;100%</v>
      </c>
      <c r="D59" s="23"/>
      <c r="E59" s="21" t="s">
        <v>24</v>
      </c>
      <c r="F59" s="50"/>
      <c r="G59" s="23"/>
      <c r="H59" s="24" t="str">
        <f>IF(SUM(H61:H70)&gt;1,"suma&gt;100%",IF(SUM(H61:H70)&lt;1,"suma&lt;100%","OK %"))</f>
        <v>suma&lt;100%</v>
      </c>
      <c r="I59" s="23"/>
      <c r="J59" s="21" t="s">
        <v>24</v>
      </c>
      <c r="K59" s="50"/>
      <c r="L59" s="23"/>
      <c r="M59" s="24" t="str">
        <f>IF(SUM(M61:M70)&gt;1,"suma&gt;100%",IF(SUM(M61:M70)&lt;1,"suma&lt;100%","OK %"))</f>
        <v>suma&lt;100%</v>
      </c>
      <c r="N59" s="23"/>
      <c r="O59" s="21" t="s">
        <v>24</v>
      </c>
      <c r="P59" s="79"/>
    </row>
    <row r="60" spans="1:16" ht="15.75" customHeight="1" x14ac:dyDescent="0.35">
      <c r="A60" s="45"/>
      <c r="B60" s="25" t="s">
        <v>25</v>
      </c>
      <c r="C60" s="25" t="s">
        <v>26</v>
      </c>
      <c r="D60" s="25" t="s">
        <v>27</v>
      </c>
      <c r="E60" s="58" t="str">
        <f>IFERROR(ROUND(SUMPRODUCT(C61:C70,D61:D70)/(SUMIF(D61:D70,"&gt;0",C61:C70)),0),"")</f>
        <v/>
      </c>
      <c r="F60" s="50"/>
      <c r="G60" s="25" t="s">
        <v>25</v>
      </c>
      <c r="H60" s="25" t="s">
        <v>26</v>
      </c>
      <c r="I60" s="25" t="s">
        <v>27</v>
      </c>
      <c r="J60" s="58" t="str">
        <f>IFERROR(ROUND(SUMPRODUCT(H61:H70,I61:I70)/(SUMIF(I61:I70,"&gt;0",H61:H70)),0),"")</f>
        <v/>
      </c>
      <c r="K60" s="50"/>
      <c r="L60" s="25" t="s">
        <v>25</v>
      </c>
      <c r="M60" s="25" t="s">
        <v>26</v>
      </c>
      <c r="N60" s="25" t="s">
        <v>27</v>
      </c>
      <c r="O60" s="58" t="str">
        <f>IFERROR(ROUND(SUMPRODUCT(M61:M70,N61:N70)/(SUMIF(N61:N70,"&gt;0",M61:M70)),0),"")</f>
        <v/>
      </c>
      <c r="P60" s="79"/>
    </row>
    <row r="61" spans="1:16" ht="15.75" customHeight="1" x14ac:dyDescent="0.35">
      <c r="A61" s="45"/>
      <c r="B61" s="22"/>
      <c r="C61" s="26"/>
      <c r="D61" s="27"/>
      <c r="E61" s="59"/>
      <c r="F61" s="50"/>
      <c r="G61" s="22"/>
      <c r="H61" s="26"/>
      <c r="I61" s="27"/>
      <c r="J61" s="59"/>
      <c r="K61" s="50"/>
      <c r="L61" s="22"/>
      <c r="M61" s="26"/>
      <c r="N61" s="27"/>
      <c r="O61" s="59"/>
      <c r="P61" s="79"/>
    </row>
    <row r="62" spans="1:16" ht="15.75" customHeight="1" x14ac:dyDescent="0.35">
      <c r="A62" s="45"/>
      <c r="B62" s="22"/>
      <c r="C62" s="26"/>
      <c r="D62" s="27"/>
      <c r="E62" s="21" t="s">
        <v>28</v>
      </c>
      <c r="F62" s="50"/>
      <c r="G62" s="22"/>
      <c r="H62" s="26"/>
      <c r="I62" s="27"/>
      <c r="J62" s="21" t="s">
        <v>28</v>
      </c>
      <c r="K62" s="50"/>
      <c r="L62" s="22"/>
      <c r="M62" s="26"/>
      <c r="N62" s="27"/>
      <c r="O62" s="21" t="s">
        <v>28</v>
      </c>
      <c r="P62" s="79"/>
    </row>
    <row r="63" spans="1:16" ht="15.75" customHeight="1" x14ac:dyDescent="0.35">
      <c r="A63" s="45"/>
      <c r="B63" s="22"/>
      <c r="C63" s="26"/>
      <c r="D63" s="27"/>
      <c r="E63" s="60" t="str">
        <f>IFERROR(IF(E60="","",IF(((39.5-SUMPRODUCT(C61:C70,D61:D70))/(1-(SUMIF(D61:D70,"&gt;0",C61:C70))))&lt;10,10,(39.5-SUMPRODUCT(C61:C70,D61:D70))/(1-(SUMIF(D61:D70,"&gt;0",C61:C70))))),"Curso completado")</f>
        <v/>
      </c>
      <c r="F63" s="50"/>
      <c r="G63" s="22"/>
      <c r="H63" s="26"/>
      <c r="I63" s="27"/>
      <c r="J63" s="60" t="str">
        <f>IFERROR(IF(J60="","",IF(((39.5-SUMPRODUCT(H61:H70,I61:I70))/(1-(SUMIF(I61:I70,"&gt;0",H61:H70))))&lt;10,10,(39.5-SUMPRODUCT(H61:H70,I61:I70))/(1-(SUMIF(I61:I70,"&gt;0",H61:H70))))),"Curso completado")</f>
        <v/>
      </c>
      <c r="K63" s="50"/>
      <c r="L63" s="22"/>
      <c r="M63" s="26"/>
      <c r="N63" s="27"/>
      <c r="O63" s="60" t="str">
        <f>IFERROR(IF(O60="","",IF(((39.5-SUMPRODUCT(M61:M70,N61:N70))/(1-(SUMIF(N61:N70,"&gt;0",M61:M70))))&lt;10,10,(39.5-SUMPRODUCT(M61:M70,N61:N70))/(1-(SUMIF(N61:N70,"&gt;0",M61:M70))))),"Curso completado")</f>
        <v/>
      </c>
      <c r="P63" s="79"/>
    </row>
    <row r="64" spans="1:16" ht="15.75" customHeight="1" x14ac:dyDescent="0.35">
      <c r="A64" s="45"/>
      <c r="B64" s="22"/>
      <c r="C64" s="26"/>
      <c r="D64" s="27"/>
      <c r="E64" s="59"/>
      <c r="F64" s="50"/>
      <c r="G64" s="22"/>
      <c r="H64" s="26"/>
      <c r="I64" s="27"/>
      <c r="J64" s="59"/>
      <c r="K64" s="50"/>
      <c r="L64" s="22"/>
      <c r="M64" s="26"/>
      <c r="N64" s="27"/>
      <c r="O64" s="59"/>
      <c r="P64" s="79"/>
    </row>
    <row r="65" spans="1:16" ht="15.75" customHeight="1" x14ac:dyDescent="0.35">
      <c r="A65" s="45"/>
      <c r="B65" s="22"/>
      <c r="C65" s="26"/>
      <c r="D65" s="27"/>
      <c r="E65" s="61" t="s">
        <v>29</v>
      </c>
      <c r="F65" s="50"/>
      <c r="G65" s="22"/>
      <c r="H65" s="26"/>
      <c r="I65" s="27"/>
      <c r="J65" s="117" t="s">
        <v>29</v>
      </c>
      <c r="K65" s="50"/>
      <c r="L65" s="22"/>
      <c r="M65" s="26"/>
      <c r="N65" s="27"/>
      <c r="O65" s="61" t="s">
        <v>29</v>
      </c>
      <c r="P65" s="79"/>
    </row>
    <row r="66" spans="1:16" ht="15.75" customHeight="1" x14ac:dyDescent="0.35">
      <c r="A66" s="45"/>
      <c r="B66" s="22"/>
      <c r="C66" s="26"/>
      <c r="D66" s="27"/>
      <c r="E66" s="62"/>
      <c r="F66" s="50"/>
      <c r="G66" s="22"/>
      <c r="H66" s="26"/>
      <c r="I66" s="27"/>
      <c r="J66" s="118"/>
      <c r="K66" s="50"/>
      <c r="L66" s="22"/>
      <c r="M66" s="26"/>
      <c r="N66" s="27"/>
      <c r="O66" s="62"/>
      <c r="P66" s="79"/>
    </row>
    <row r="67" spans="1:16" ht="15.75" customHeight="1" x14ac:dyDescent="0.35">
      <c r="A67" s="45"/>
      <c r="B67" s="22"/>
      <c r="C67" s="26"/>
      <c r="D67" s="27"/>
      <c r="E67" s="62"/>
      <c r="F67" s="50"/>
      <c r="G67" s="22"/>
      <c r="H67" s="26"/>
      <c r="I67" s="27"/>
      <c r="J67" s="118"/>
      <c r="K67" s="50"/>
      <c r="L67" s="22"/>
      <c r="M67" s="26"/>
      <c r="N67" s="27"/>
      <c r="O67" s="62"/>
      <c r="P67" s="79"/>
    </row>
    <row r="68" spans="1:16" ht="15.75" customHeight="1" x14ac:dyDescent="0.35">
      <c r="A68" s="45"/>
      <c r="B68" s="22"/>
      <c r="C68" s="26"/>
      <c r="D68" s="27"/>
      <c r="E68" s="62"/>
      <c r="F68" s="50"/>
      <c r="G68" s="22"/>
      <c r="H68" s="26"/>
      <c r="I68" s="27"/>
      <c r="J68" s="118"/>
      <c r="K68" s="50"/>
      <c r="L68" s="22"/>
      <c r="M68" s="26"/>
      <c r="N68" s="27"/>
      <c r="O68" s="62"/>
      <c r="P68" s="79"/>
    </row>
    <row r="69" spans="1:16" ht="15.75" customHeight="1" x14ac:dyDescent="0.35">
      <c r="A69" s="45"/>
      <c r="B69" s="22"/>
      <c r="C69" s="26"/>
      <c r="D69" s="27"/>
      <c r="E69" s="62"/>
      <c r="F69" s="50"/>
      <c r="G69" s="22"/>
      <c r="H69" s="26"/>
      <c r="I69" s="27"/>
      <c r="J69" s="118"/>
      <c r="K69" s="50"/>
      <c r="L69" s="22"/>
      <c r="M69" s="26"/>
      <c r="N69" s="27"/>
      <c r="O69" s="62"/>
      <c r="P69" s="79"/>
    </row>
    <row r="70" spans="1:16" ht="15.75" customHeight="1" x14ac:dyDescent="0.35">
      <c r="A70" s="45"/>
      <c r="B70" s="22"/>
      <c r="C70" s="26"/>
      <c r="D70" s="27"/>
      <c r="E70" s="62"/>
      <c r="F70" s="50"/>
      <c r="G70" s="22"/>
      <c r="H70" s="26"/>
      <c r="I70" s="27"/>
      <c r="J70" s="59"/>
      <c r="K70" s="50"/>
      <c r="L70" s="22"/>
      <c r="M70" s="26"/>
      <c r="N70" s="27"/>
      <c r="O70" s="62"/>
      <c r="P70" s="79"/>
    </row>
    <row r="71" spans="1:16" ht="15.75" customHeight="1" x14ac:dyDescent="0.35">
      <c r="A71" s="45"/>
      <c r="B71" s="66" t="s">
        <v>30</v>
      </c>
      <c r="C71" s="67"/>
      <c r="D71" s="67"/>
      <c r="E71" s="68"/>
      <c r="F71" s="50"/>
      <c r="G71" s="66" t="s">
        <v>30</v>
      </c>
      <c r="H71" s="67"/>
      <c r="I71" s="67"/>
      <c r="J71" s="68"/>
      <c r="K71" s="50"/>
      <c r="L71" s="66" t="s">
        <v>30</v>
      </c>
      <c r="M71" s="67"/>
      <c r="N71" s="67"/>
      <c r="O71" s="68"/>
      <c r="P71" s="79"/>
    </row>
    <row r="72" spans="1:16" ht="15.75" customHeight="1" x14ac:dyDescent="0.35">
      <c r="A72" s="45"/>
      <c r="B72" s="69"/>
      <c r="C72" s="70"/>
      <c r="D72" s="70"/>
      <c r="E72" s="71"/>
      <c r="F72" s="50"/>
      <c r="G72" s="69"/>
      <c r="H72" s="70"/>
      <c r="I72" s="70"/>
      <c r="J72" s="71"/>
      <c r="K72" s="50"/>
      <c r="L72" s="69"/>
      <c r="M72" s="70"/>
      <c r="N72" s="70"/>
      <c r="O72" s="71"/>
      <c r="P72" s="79"/>
    </row>
    <row r="73" spans="1:16" ht="15.75" customHeight="1" x14ac:dyDescent="0.35">
      <c r="A73" s="45"/>
      <c r="B73" s="72"/>
      <c r="C73" s="73"/>
      <c r="D73" s="73"/>
      <c r="E73" s="65"/>
      <c r="F73" s="50"/>
      <c r="G73" s="72"/>
      <c r="H73" s="73"/>
      <c r="I73" s="73"/>
      <c r="J73" s="65"/>
      <c r="K73" s="50"/>
      <c r="L73" s="72"/>
      <c r="M73" s="73"/>
      <c r="N73" s="73"/>
      <c r="O73" s="65"/>
      <c r="P73" s="79"/>
    </row>
    <row r="74" spans="1:16" ht="15.75" customHeight="1" x14ac:dyDescent="0.35">
      <c r="A74" s="45"/>
      <c r="B74" s="55"/>
      <c r="C74" s="56"/>
      <c r="D74" s="56"/>
      <c r="E74" s="57"/>
      <c r="F74" s="50"/>
      <c r="G74" s="55"/>
      <c r="H74" s="56"/>
      <c r="I74" s="56"/>
      <c r="J74" s="57"/>
      <c r="K74" s="50"/>
      <c r="L74" s="55"/>
      <c r="M74" s="56"/>
      <c r="N74" s="56"/>
      <c r="O74" s="57"/>
      <c r="P74" s="79"/>
    </row>
    <row r="75" spans="1:16" ht="15.75" customHeight="1" x14ac:dyDescent="0.35">
      <c r="A75" s="46"/>
      <c r="B75" s="81"/>
      <c r="C75" s="82"/>
      <c r="D75" s="82"/>
      <c r="E75" s="82"/>
      <c r="F75" s="51"/>
      <c r="G75" s="81"/>
      <c r="H75" s="82"/>
      <c r="I75" s="82"/>
      <c r="J75" s="82"/>
      <c r="K75" s="51"/>
      <c r="L75" s="81"/>
      <c r="M75" s="82"/>
      <c r="N75" s="82"/>
      <c r="O75" s="82"/>
      <c r="P75" s="80"/>
    </row>
    <row r="76" spans="1:16" ht="15.75" customHeight="1" x14ac:dyDescent="0.35"/>
    <row r="77" spans="1:16" ht="15.75" customHeight="1" x14ac:dyDescent="0.35"/>
    <row r="78" spans="1:16" ht="15.75" customHeight="1" x14ac:dyDescent="0.35"/>
    <row r="79" spans="1:16" ht="15.75" customHeight="1" x14ac:dyDescent="0.35"/>
    <row r="80" spans="1:16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26">
    <mergeCell ref="P16:P35"/>
    <mergeCell ref="L17:N18"/>
    <mergeCell ref="O20:O21"/>
    <mergeCell ref="O23:O24"/>
    <mergeCell ref="L37:N38"/>
    <mergeCell ref="L57:N58"/>
    <mergeCell ref="L32:O34"/>
    <mergeCell ref="L35:O35"/>
    <mergeCell ref="L36:O36"/>
    <mergeCell ref="P36:P55"/>
    <mergeCell ref="O40:O41"/>
    <mergeCell ref="O43:O44"/>
    <mergeCell ref="P56:P75"/>
    <mergeCell ref="O45:O50"/>
    <mergeCell ref="L51:O51"/>
    <mergeCell ref="L52:O54"/>
    <mergeCell ref="L55:O55"/>
    <mergeCell ref="L56:O56"/>
    <mergeCell ref="O60:O61"/>
    <mergeCell ref="O63:O64"/>
    <mergeCell ref="O65:O70"/>
    <mergeCell ref="L71:O71"/>
    <mergeCell ref="L72:O74"/>
    <mergeCell ref="L75:O75"/>
    <mergeCell ref="G3:H3"/>
    <mergeCell ref="G4:H4"/>
    <mergeCell ref="B4:E4"/>
    <mergeCell ref="B5:D5"/>
    <mergeCell ref="L4:M4"/>
    <mergeCell ref="L5:M5"/>
    <mergeCell ref="G5:H5"/>
    <mergeCell ref="O25:O30"/>
    <mergeCell ref="L31:O31"/>
    <mergeCell ref="L6:M6"/>
    <mergeCell ref="L7:M7"/>
    <mergeCell ref="K16:K35"/>
    <mergeCell ref="G6:H6"/>
    <mergeCell ref="B6:D6"/>
    <mergeCell ref="B7:E7"/>
    <mergeCell ref="G12:J14"/>
    <mergeCell ref="B13:E14"/>
    <mergeCell ref="L13:O14"/>
    <mergeCell ref="A15:P15"/>
    <mergeCell ref="L16:O16"/>
    <mergeCell ref="A1:A14"/>
    <mergeCell ref="F1:F14"/>
    <mergeCell ref="G1:J1"/>
    <mergeCell ref="K1:K14"/>
    <mergeCell ref="L1:O1"/>
    <mergeCell ref="P1:P14"/>
    <mergeCell ref="L8:M8"/>
    <mergeCell ref="L9:M9"/>
    <mergeCell ref="L10:M10"/>
    <mergeCell ref="L11:M11"/>
    <mergeCell ref="L12:M12"/>
    <mergeCell ref="A16:A35"/>
    <mergeCell ref="B2:E2"/>
    <mergeCell ref="G2:H2"/>
    <mergeCell ref="L2:M2"/>
    <mergeCell ref="L3:M3"/>
    <mergeCell ref="G7:H7"/>
    <mergeCell ref="G8:H8"/>
    <mergeCell ref="G16:J16"/>
    <mergeCell ref="G17:I18"/>
    <mergeCell ref="J20:J21"/>
    <mergeCell ref="J23:J24"/>
    <mergeCell ref="J25:J30"/>
    <mergeCell ref="G9:H9"/>
    <mergeCell ref="G10:H10"/>
    <mergeCell ref="G11:H11"/>
    <mergeCell ref="B1:E1"/>
    <mergeCell ref="B3:E3"/>
    <mergeCell ref="B16:E16"/>
    <mergeCell ref="F16:F35"/>
    <mergeCell ref="B17:D18"/>
    <mergeCell ref="E20:E21"/>
    <mergeCell ref="B35:E35"/>
    <mergeCell ref="B8:D8"/>
    <mergeCell ref="B10:E10"/>
    <mergeCell ref="B11:D11"/>
    <mergeCell ref="B12:D12"/>
    <mergeCell ref="G55:J55"/>
    <mergeCell ref="E23:E24"/>
    <mergeCell ref="E25:E30"/>
    <mergeCell ref="F36:F55"/>
    <mergeCell ref="G37:I38"/>
    <mergeCell ref="E40:E41"/>
    <mergeCell ref="E43:E44"/>
    <mergeCell ref="E45:E50"/>
    <mergeCell ref="J43:J44"/>
    <mergeCell ref="J40:J41"/>
    <mergeCell ref="B51:E51"/>
    <mergeCell ref="B52:E54"/>
    <mergeCell ref="B55:E55"/>
    <mergeCell ref="B31:E31"/>
    <mergeCell ref="B32:E34"/>
    <mergeCell ref="G35:J35"/>
    <mergeCell ref="G36:J36"/>
    <mergeCell ref="B36:E36"/>
    <mergeCell ref="B37:D38"/>
    <mergeCell ref="G31:J31"/>
    <mergeCell ref="G32:J34"/>
    <mergeCell ref="A36:A55"/>
    <mergeCell ref="A56:A75"/>
    <mergeCell ref="G56:J56"/>
    <mergeCell ref="G57:I58"/>
    <mergeCell ref="K56:K75"/>
    <mergeCell ref="J60:J61"/>
    <mergeCell ref="J63:J64"/>
    <mergeCell ref="J65:J70"/>
    <mergeCell ref="E60:E61"/>
    <mergeCell ref="E63:E64"/>
    <mergeCell ref="E65:E70"/>
    <mergeCell ref="B71:E71"/>
    <mergeCell ref="G71:J71"/>
    <mergeCell ref="B72:E74"/>
    <mergeCell ref="G72:J74"/>
    <mergeCell ref="B75:E75"/>
    <mergeCell ref="G75:J75"/>
    <mergeCell ref="B56:E56"/>
    <mergeCell ref="F56:F75"/>
    <mergeCell ref="B57:D58"/>
    <mergeCell ref="K36:K55"/>
    <mergeCell ref="J45:J50"/>
    <mergeCell ref="G51:J51"/>
    <mergeCell ref="G52:J54"/>
  </mergeCells>
  <conditionalFormatting sqref="B3">
    <cfRule type="notContainsBlanks" dxfId="140" priority="1">
      <formula>LEN(TRIM(B3))&gt;0</formula>
    </cfRule>
  </conditionalFormatting>
  <conditionalFormatting sqref="B17:D18 G17:I18 L17:N18 B37:D38 G37:I38 L37:N38 B57:D58 G57:I58 L57:N58">
    <cfRule type="beginsWith" dxfId="139" priority="34" stopIfTrue="1" operator="beginsWith" text="Ramo">
      <formula>LEFT((B17),LEN("Ramo"))=("Ramo")</formula>
    </cfRule>
  </conditionalFormatting>
  <conditionalFormatting sqref="C19 C59:M59">
    <cfRule type="containsText" dxfId="138" priority="10" operator="containsText" text="&gt;">
      <formula>NOT(ISERROR(SEARCH(("&gt;"),(C19))))</formula>
    </cfRule>
    <cfRule type="containsText" dxfId="137" priority="12" operator="containsText" text="OK">
      <formula>NOT(ISERROR(SEARCH(("OK"),(C19))))</formula>
    </cfRule>
    <cfRule type="containsText" dxfId="136" priority="11" operator="containsText" text="&lt;">
      <formula>NOT(ISERROR(SEARCH(("&lt;"),(C19))))</formula>
    </cfRule>
  </conditionalFormatting>
  <conditionalFormatting sqref="C39 H39:M39">
    <cfRule type="containsText" dxfId="135" priority="19" operator="containsText" text="&gt;">
      <formula>NOT(ISERROR(SEARCH(("&gt;"),(C39))))</formula>
    </cfRule>
    <cfRule type="containsText" dxfId="134" priority="20" operator="containsText" text="&lt;">
      <formula>NOT(ISERROR(SEARCH(("&lt;"),(C39))))</formula>
    </cfRule>
    <cfRule type="containsText" dxfId="133" priority="21" operator="containsText" text="OK">
      <formula>NOT(ISERROR(SEARCH(("OK"),(C39))))</formula>
    </cfRule>
  </conditionalFormatting>
  <conditionalFormatting sqref="C39 M39">
    <cfRule type="containsText" dxfId="132" priority="24" operator="containsText" text="OK">
      <formula>NOT(ISERROR(SEARCH(("OK"),(C39))))</formula>
    </cfRule>
    <cfRule type="containsText" dxfId="131" priority="22" operator="containsText" text="&gt;">
      <formula>NOT(ISERROR(SEARCH(("&gt;"),(C39))))</formula>
    </cfRule>
    <cfRule type="containsText" dxfId="130" priority="23" operator="containsText" text="&lt;">
      <formula>NOT(ISERROR(SEARCH(("&lt;"),(C39))))</formula>
    </cfRule>
  </conditionalFormatting>
  <conditionalFormatting sqref="E23 J23 O23 E43 J43 O43 E63 J63 O63">
    <cfRule type="cellIs" dxfId="129" priority="2" operator="between">
      <formula>0</formula>
      <formula>10</formula>
    </cfRule>
    <cfRule type="cellIs" dxfId="128" priority="3" operator="between">
      <formula>10</formula>
      <formula>20</formula>
    </cfRule>
    <cfRule type="cellIs" dxfId="127" priority="4" operator="between">
      <formula>20</formula>
      <formula>30</formula>
    </cfRule>
    <cfRule type="cellIs" dxfId="126" priority="5" operator="between">
      <formula>30</formula>
      <formula>40</formula>
    </cfRule>
  </conditionalFormatting>
  <conditionalFormatting sqref="G3:H3 B17:D18 E18">
    <cfRule type="notContainsBlanks" dxfId="125" priority="36">
      <formula>LEN(TRIM(G3))&gt;0</formula>
    </cfRule>
  </conditionalFormatting>
  <conditionalFormatting sqref="G3:H11">
    <cfRule type="beginsWith" dxfId="124" priority="35" operator="beginsWith" text="Ramo">
      <formula>LEFT((G3),LEN("Ramo"))=("Ramo")</formula>
    </cfRule>
  </conditionalFormatting>
  <conditionalFormatting sqref="G4:H4 G17:I18 J18">
    <cfRule type="notContainsBlanks" dxfId="123" priority="37">
      <formula>LEN(TRIM(G4))&gt;0</formula>
    </cfRule>
  </conditionalFormatting>
  <conditionalFormatting sqref="G5:H5 L17:N18 O18">
    <cfRule type="notContainsBlanks" dxfId="122" priority="38">
      <formula>LEN(TRIM(G5))&gt;0</formula>
    </cfRule>
  </conditionalFormatting>
  <conditionalFormatting sqref="G6:H6 B37:D38 E38">
    <cfRule type="notContainsBlanks" dxfId="121" priority="39">
      <formula>LEN(TRIM(G6))&gt;0</formula>
    </cfRule>
  </conditionalFormatting>
  <conditionalFormatting sqref="G7:H7 G37:I38 J38">
    <cfRule type="notContainsBlanks" dxfId="120" priority="40">
      <formula>LEN(TRIM(G7))&gt;0</formula>
    </cfRule>
  </conditionalFormatting>
  <conditionalFormatting sqref="G8:H8 L37:N38 O38">
    <cfRule type="notContainsBlanks" dxfId="119" priority="41">
      <formula>LEN(TRIM(G8))&gt;0</formula>
    </cfRule>
  </conditionalFormatting>
  <conditionalFormatting sqref="G9:H9 B57:D58 E58">
    <cfRule type="notContainsBlanks" dxfId="118" priority="42">
      <formula>LEN(TRIM(G9))&gt;0</formula>
    </cfRule>
  </conditionalFormatting>
  <conditionalFormatting sqref="G10:H10 G57:I58 J58">
    <cfRule type="notContainsBlanks" dxfId="117" priority="43">
      <formula>LEN(TRIM(G10))&gt;0</formula>
    </cfRule>
  </conditionalFormatting>
  <conditionalFormatting sqref="G11:H11 L57:N58 O58">
    <cfRule type="notContainsBlanks" dxfId="116" priority="44">
      <formula>LEN(TRIM(G11))&gt;0</formula>
    </cfRule>
  </conditionalFormatting>
  <conditionalFormatting sqref="H19">
    <cfRule type="containsText" dxfId="115" priority="13" operator="containsText" text="&gt;">
      <formula>NOT(ISERROR(SEARCH(("&gt;"),(H19))))</formula>
    </cfRule>
    <cfRule type="containsText" dxfId="114" priority="14" operator="containsText" text="&lt;">
      <formula>NOT(ISERROR(SEARCH(("&lt;"),(H19))))</formula>
    </cfRule>
    <cfRule type="containsText" dxfId="113" priority="15" operator="containsText" text="OK">
      <formula>NOT(ISERROR(SEARCH(("OK"),(H19))))</formula>
    </cfRule>
  </conditionalFormatting>
  <conditionalFormatting sqref="H59 M59">
    <cfRule type="containsText" dxfId="112" priority="31" operator="containsText" text="&gt;">
      <formula>NOT(ISERROR(SEARCH(("&gt;"),(H59))))</formula>
    </cfRule>
    <cfRule type="containsText" dxfId="111" priority="32" operator="containsText" text="&lt;">
      <formula>NOT(ISERROR(SEARCH(("&lt;"),(H59))))</formula>
    </cfRule>
    <cfRule type="containsText" dxfId="110" priority="33" operator="containsText" text="OK">
      <formula>NOT(ISERROR(SEARCH(("OK"),(H59))))</formula>
    </cfRule>
  </conditionalFormatting>
  <conditionalFormatting sqref="I3:J3">
    <cfRule type="notContainsBlanks" dxfId="109" priority="45">
      <formula>LEN(TRIM(I3))&gt;0</formula>
    </cfRule>
  </conditionalFormatting>
  <conditionalFormatting sqref="I4:J4">
    <cfRule type="notContainsBlanks" dxfId="108" priority="46">
      <formula>LEN(TRIM(I4))&gt;0</formula>
    </cfRule>
  </conditionalFormatting>
  <conditionalFormatting sqref="I5:J5">
    <cfRule type="notContainsBlanks" dxfId="107" priority="47">
      <formula>LEN(TRIM(I5))&gt;0</formula>
    </cfRule>
  </conditionalFormatting>
  <conditionalFormatting sqref="I6:J6">
    <cfRule type="notContainsBlanks" dxfId="106" priority="48">
      <formula>LEN(TRIM(I6))&gt;0</formula>
    </cfRule>
  </conditionalFormatting>
  <conditionalFormatting sqref="I7:J7">
    <cfRule type="notContainsBlanks" dxfId="105" priority="49">
      <formula>LEN(TRIM(I7))&gt;0</formula>
    </cfRule>
  </conditionalFormatting>
  <conditionalFormatting sqref="I8:J8">
    <cfRule type="notContainsBlanks" dxfId="104" priority="50">
      <formula>LEN(TRIM(I8))&gt;0</formula>
    </cfRule>
  </conditionalFormatting>
  <conditionalFormatting sqref="I9:J9">
    <cfRule type="notContainsBlanks" dxfId="103" priority="51">
      <formula>LEN(TRIM(I9))&gt;0</formula>
    </cfRule>
  </conditionalFormatting>
  <conditionalFormatting sqref="I10:J10">
    <cfRule type="notContainsBlanks" dxfId="102" priority="52">
      <formula>LEN(TRIM(I10))&gt;0</formula>
    </cfRule>
  </conditionalFormatting>
  <conditionalFormatting sqref="I11:J11">
    <cfRule type="notContainsBlanks" dxfId="101" priority="53">
      <formula>LEN(TRIM(I11))&gt;0</formula>
    </cfRule>
  </conditionalFormatting>
  <conditionalFormatting sqref="J23 O23 E23:E24 E43 J43 O43 E63 J63 O63">
    <cfRule type="cellIs" dxfId="100" priority="7" operator="between">
      <formula>50</formula>
      <formula>60</formula>
    </cfRule>
    <cfRule type="cellIs" dxfId="99" priority="8" operator="greaterThanOrEqual">
      <formula>60</formula>
    </cfRule>
    <cfRule type="cellIs" dxfId="98" priority="9" operator="equal">
      <formula>"Curso completado"</formula>
    </cfRule>
    <cfRule type="cellIs" dxfId="97" priority="6" operator="between">
      <formula>40</formula>
      <formula>50</formula>
    </cfRule>
  </conditionalFormatting>
  <conditionalFormatting sqref="M19">
    <cfRule type="containsText" dxfId="96" priority="16" operator="containsText" text="&gt;">
      <formula>NOT(ISERROR(SEARCH(("&gt;"),(M19))))</formula>
    </cfRule>
    <cfRule type="containsText" dxfId="95" priority="17" operator="containsText" text="&lt;">
      <formula>NOT(ISERROR(SEARCH(("&lt;"),(M19))))</formula>
    </cfRule>
    <cfRule type="containsText" dxfId="94" priority="18" operator="containsText" text="OK">
      <formula>NOT(ISERROR(SEARCH(("OK"),(M19))))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0"/>
  <sheetViews>
    <sheetView workbookViewId="0"/>
  </sheetViews>
  <sheetFormatPr baseColWidth="10" defaultColWidth="11.23046875" defaultRowHeight="15" customHeight="1" x14ac:dyDescent="0.35"/>
  <cols>
    <col min="1" max="1" width="5.15234375" customWidth="1"/>
    <col min="2" max="2" width="15.921875" customWidth="1"/>
    <col min="3" max="4" width="5.15234375" customWidth="1"/>
    <col min="5" max="5" width="8.3828125" customWidth="1"/>
    <col min="6" max="6" width="5.15234375" customWidth="1"/>
    <col min="7" max="7" width="15.921875" customWidth="1"/>
    <col min="8" max="9" width="5.15234375" customWidth="1"/>
    <col min="10" max="10" width="8.3828125" customWidth="1"/>
    <col min="11" max="11" width="5.15234375" customWidth="1"/>
    <col min="12" max="12" width="15.921875" customWidth="1"/>
    <col min="13" max="14" width="5.15234375" customWidth="1"/>
    <col min="15" max="15" width="8.3828125" customWidth="1"/>
    <col min="16" max="16" width="5.15234375" customWidth="1"/>
    <col min="17" max="26" width="12.69140625" customWidth="1"/>
  </cols>
  <sheetData>
    <row r="1" spans="1:16" ht="15.75" customHeight="1" x14ac:dyDescent="0.35">
      <c r="A1" s="90"/>
      <c r="B1" s="113"/>
      <c r="C1" s="114"/>
      <c r="D1" s="114"/>
      <c r="E1" s="114"/>
      <c r="F1" s="91"/>
      <c r="G1" s="113"/>
      <c r="H1" s="114"/>
      <c r="I1" s="114"/>
      <c r="J1" s="114"/>
      <c r="K1" s="92"/>
      <c r="L1" s="113"/>
      <c r="M1" s="114"/>
      <c r="N1" s="114"/>
      <c r="O1" s="114"/>
      <c r="P1" s="93"/>
    </row>
    <row r="2" spans="1:16" ht="15.75" customHeight="1" x14ac:dyDescent="0.35">
      <c r="A2" s="45"/>
      <c r="B2" s="115" t="str">
        <f>IS!B2</f>
        <v>María Candelaria Fresno</v>
      </c>
      <c r="C2" s="67"/>
      <c r="D2" s="67"/>
      <c r="E2" s="68"/>
      <c r="F2" s="50"/>
      <c r="G2" s="116" t="s">
        <v>1</v>
      </c>
      <c r="H2" s="68"/>
      <c r="I2" s="2" t="s">
        <v>2</v>
      </c>
      <c r="J2" s="2" t="s">
        <v>3</v>
      </c>
      <c r="K2" s="50"/>
      <c r="L2" s="116" t="s">
        <v>4</v>
      </c>
      <c r="M2" s="68"/>
      <c r="N2" s="2" t="s">
        <v>2</v>
      </c>
      <c r="O2" s="2" t="s">
        <v>3</v>
      </c>
      <c r="P2" s="79"/>
    </row>
    <row r="3" spans="1:16" ht="15.75" customHeight="1" x14ac:dyDescent="0.35">
      <c r="A3" s="45"/>
      <c r="B3" s="102" t="s">
        <v>5</v>
      </c>
      <c r="C3" s="103"/>
      <c r="D3" s="103"/>
      <c r="E3" s="104"/>
      <c r="F3" s="50"/>
      <c r="G3" s="109" t="str">
        <f>B17</f>
        <v>Ramo 1</v>
      </c>
      <c r="H3" s="68"/>
      <c r="I3" s="3" t="str">
        <f>E20</f>
        <v/>
      </c>
      <c r="J3" s="4" t="str">
        <f>IF(I3="","",E18)</f>
        <v/>
      </c>
      <c r="K3" s="50"/>
      <c r="L3" s="105" t="s">
        <v>6</v>
      </c>
      <c r="M3" s="68"/>
      <c r="N3" s="5">
        <f>IS!E5</f>
        <v>53.8</v>
      </c>
      <c r="O3" s="6">
        <f>IF(IS!N3="","",IS!E6)</f>
        <v>50</v>
      </c>
      <c r="P3" s="79"/>
    </row>
    <row r="4" spans="1:16" ht="15.75" customHeight="1" x14ac:dyDescent="0.35">
      <c r="A4" s="45"/>
      <c r="B4" s="47"/>
      <c r="C4" s="48"/>
      <c r="D4" s="48"/>
      <c r="E4" s="48"/>
      <c r="F4" s="50"/>
      <c r="G4" s="109" t="str">
        <f>G17</f>
        <v>Ramo 2</v>
      </c>
      <c r="H4" s="68"/>
      <c r="I4" s="3" t="str">
        <f>J20</f>
        <v/>
      </c>
      <c r="J4" s="4" t="str">
        <f>IF(I4="","",J18)</f>
        <v/>
      </c>
      <c r="K4" s="50"/>
      <c r="L4" s="105" t="s">
        <v>7</v>
      </c>
      <c r="M4" s="68"/>
      <c r="N4" s="7">
        <f>IIS!E5</f>
        <v>56.2</v>
      </c>
      <c r="O4" s="6">
        <f>IF(IIS!N3="","",IIS!E6)</f>
        <v>50</v>
      </c>
      <c r="P4" s="79"/>
    </row>
    <row r="5" spans="1:16" ht="15.75" customHeight="1" x14ac:dyDescent="0.35">
      <c r="A5" s="45"/>
      <c r="B5" s="110" t="s">
        <v>8</v>
      </c>
      <c r="C5" s="97"/>
      <c r="D5" s="97"/>
      <c r="E5" s="8" t="str">
        <f>IFERROR((SUMPRODUCT(I3:I11,J3:J11))/SUM(J3:J11),"")</f>
        <v/>
      </c>
      <c r="F5" s="50"/>
      <c r="G5" s="109" t="str">
        <f>L17</f>
        <v>Ramo 3</v>
      </c>
      <c r="H5" s="68"/>
      <c r="I5" s="3" t="str">
        <f>O20</f>
        <v/>
      </c>
      <c r="J5" s="4" t="str">
        <f>IF(I5="","",O18)</f>
        <v/>
      </c>
      <c r="K5" s="50"/>
      <c r="L5" s="105" t="s">
        <v>9</v>
      </c>
      <c r="M5" s="68"/>
      <c r="N5" s="7">
        <f>IIIS!E5</f>
        <v>52.25</v>
      </c>
      <c r="O5" s="6">
        <f>IF(IIIS!N3="","",IIIS!E6)</f>
        <v>40</v>
      </c>
      <c r="P5" s="79"/>
    </row>
    <row r="6" spans="1:16" ht="15.75" customHeight="1" x14ac:dyDescent="0.35">
      <c r="A6" s="45"/>
      <c r="B6" s="110" t="s">
        <v>10</v>
      </c>
      <c r="C6" s="97"/>
      <c r="D6" s="97"/>
      <c r="E6" s="9">
        <f>IFERROR((SUM(J3:J11)),"")</f>
        <v>0</v>
      </c>
      <c r="F6" s="50"/>
      <c r="G6" s="109" t="str">
        <f>B37</f>
        <v>Ramo 4</v>
      </c>
      <c r="H6" s="68"/>
      <c r="I6" s="3" t="str">
        <f>E40</f>
        <v/>
      </c>
      <c r="J6" s="4" t="str">
        <f>IF(I6="","",E38)</f>
        <v/>
      </c>
      <c r="K6" s="50"/>
      <c r="L6" s="105" t="s">
        <v>11</v>
      </c>
      <c r="M6" s="68"/>
      <c r="N6" s="7">
        <f>IVS!E5</f>
        <v>51.8</v>
      </c>
      <c r="O6" s="6">
        <f>IF(IVS!N3="","",IVS!E6)</f>
        <v>50</v>
      </c>
      <c r="P6" s="79"/>
    </row>
    <row r="7" spans="1:16" ht="15.75" customHeight="1" x14ac:dyDescent="0.35">
      <c r="A7" s="45"/>
      <c r="B7" s="47"/>
      <c r="C7" s="48"/>
      <c r="D7" s="48"/>
      <c r="E7" s="48"/>
      <c r="F7" s="50"/>
      <c r="G7" s="109" t="str">
        <f>G37</f>
        <v>Ramo 5</v>
      </c>
      <c r="H7" s="68"/>
      <c r="I7" s="3" t="str">
        <f>J40</f>
        <v/>
      </c>
      <c r="J7" s="4" t="str">
        <f>IF(I7="","",J38)</f>
        <v/>
      </c>
      <c r="K7" s="50"/>
      <c r="L7" s="105" t="s">
        <v>12</v>
      </c>
      <c r="M7" s="68"/>
      <c r="N7" s="7" t="str">
        <f>VS!E5</f>
        <v/>
      </c>
      <c r="O7" s="6">
        <f>IF(VS!N3="","",VS!E6)</f>
        <v>0</v>
      </c>
      <c r="P7" s="79"/>
    </row>
    <row r="8" spans="1:16" ht="15.75" customHeight="1" x14ac:dyDescent="0.35">
      <c r="A8" s="45"/>
      <c r="B8" s="96" t="s">
        <v>13</v>
      </c>
      <c r="C8" s="97"/>
      <c r="D8" s="97"/>
      <c r="E8" s="10">
        <f>IFERROR((SUMPRODUCT(N3:N12,O3:O12))/SUM(O3:O12),"")</f>
        <v>53.578947368421055</v>
      </c>
      <c r="F8" s="50"/>
      <c r="G8" s="109" t="str">
        <f>L37</f>
        <v>Ramo 6</v>
      </c>
      <c r="H8" s="68"/>
      <c r="I8" s="3" t="str">
        <f>O40</f>
        <v/>
      </c>
      <c r="J8" s="4" t="str">
        <f>IF(I8="","",O38)</f>
        <v/>
      </c>
      <c r="K8" s="50"/>
      <c r="L8" s="105" t="s">
        <v>14</v>
      </c>
      <c r="M8" s="68"/>
      <c r="N8" s="7" t="str">
        <f>VIS!E5</f>
        <v/>
      </c>
      <c r="O8" s="6">
        <f>IF(VIS!N3="","",VIS!E6)</f>
        <v>0</v>
      </c>
      <c r="P8" s="79"/>
    </row>
    <row r="9" spans="1:16" ht="15.75" customHeight="1" x14ac:dyDescent="0.35">
      <c r="A9" s="45"/>
      <c r="B9" s="11" t="s">
        <v>15</v>
      </c>
      <c r="C9" s="12"/>
      <c r="D9" s="12"/>
      <c r="E9" s="13">
        <f>IFERROR(SUM(O3:O12),"")</f>
        <v>190</v>
      </c>
      <c r="F9" s="50"/>
      <c r="G9" s="106" t="str">
        <f>B57</f>
        <v>Ramo 7</v>
      </c>
      <c r="H9" s="107"/>
      <c r="I9" s="14" t="str">
        <f>E60</f>
        <v/>
      </c>
      <c r="J9" s="15" t="str">
        <f>IF(I9="","",E58)</f>
        <v/>
      </c>
      <c r="K9" s="50"/>
      <c r="L9" s="108" t="s">
        <v>16</v>
      </c>
      <c r="M9" s="107"/>
      <c r="N9" s="16" t="str">
        <f>VIIS!E5</f>
        <v/>
      </c>
      <c r="O9" s="17">
        <f>IF(VIIS!N3="","",VIIS!E6)</f>
        <v>0</v>
      </c>
      <c r="P9" s="79"/>
    </row>
    <row r="10" spans="1:16" ht="15.75" customHeight="1" x14ac:dyDescent="0.35">
      <c r="A10" s="45"/>
      <c r="B10" s="47"/>
      <c r="C10" s="48"/>
      <c r="D10" s="48"/>
      <c r="E10" s="48"/>
      <c r="F10" s="50"/>
      <c r="G10" s="109" t="str">
        <f>G57</f>
        <v>Ramo 8</v>
      </c>
      <c r="H10" s="68"/>
      <c r="I10" s="3" t="str">
        <f>J60</f>
        <v/>
      </c>
      <c r="J10" s="4" t="str">
        <f>IF(I10="","",J58)</f>
        <v/>
      </c>
      <c r="K10" s="50"/>
      <c r="L10" s="105" t="s">
        <v>17</v>
      </c>
      <c r="M10" s="68"/>
      <c r="N10" s="7" t="str">
        <f>VIIIS!E5</f>
        <v/>
      </c>
      <c r="O10" s="6">
        <f>IF(VIIIS!N3="","",VIIIS!E6)</f>
        <v>0</v>
      </c>
      <c r="P10" s="79"/>
    </row>
    <row r="11" spans="1:16" ht="15.75" customHeight="1" x14ac:dyDescent="0.35">
      <c r="A11" s="45"/>
      <c r="B11" s="96" t="s">
        <v>18</v>
      </c>
      <c r="C11" s="97"/>
      <c r="D11" s="97"/>
      <c r="E11" s="10"/>
      <c r="F11" s="50"/>
      <c r="G11" s="109" t="str">
        <f>L57</f>
        <v>Ramo 9</v>
      </c>
      <c r="H11" s="68"/>
      <c r="I11" s="18" t="str">
        <f>O60</f>
        <v/>
      </c>
      <c r="J11" s="4" t="str">
        <f>IF(I11="","",O58)</f>
        <v/>
      </c>
      <c r="K11" s="50"/>
      <c r="L11" s="105" t="s">
        <v>19</v>
      </c>
      <c r="M11" s="68"/>
      <c r="N11" s="19" t="str">
        <f>IXS!E5</f>
        <v/>
      </c>
      <c r="O11" s="6">
        <f>IF(IXS!N3="","",IXS!E6)</f>
        <v>0</v>
      </c>
      <c r="P11" s="79"/>
    </row>
    <row r="12" spans="1:16" ht="15.75" customHeight="1" x14ac:dyDescent="0.35">
      <c r="A12" s="45"/>
      <c r="B12" s="96" t="s">
        <v>20</v>
      </c>
      <c r="C12" s="97"/>
      <c r="D12" s="97"/>
      <c r="E12" s="13"/>
      <c r="F12" s="50"/>
      <c r="G12" s="99" t="s">
        <v>34</v>
      </c>
      <c r="H12" s="70"/>
      <c r="I12" s="70"/>
      <c r="J12" s="70"/>
      <c r="K12" s="50"/>
      <c r="L12" s="105" t="s">
        <v>22</v>
      </c>
      <c r="M12" s="68"/>
      <c r="N12" s="19" t="str">
        <f>XS!E5</f>
        <v/>
      </c>
      <c r="O12" s="6">
        <f>IF(XS!N3="","",XS!E6)</f>
        <v>0</v>
      </c>
      <c r="P12" s="79"/>
    </row>
    <row r="13" spans="1:16" ht="15.75" customHeight="1" x14ac:dyDescent="0.35">
      <c r="A13" s="45"/>
      <c r="B13" s="122"/>
      <c r="C13" s="123"/>
      <c r="D13" s="123"/>
      <c r="E13" s="123"/>
      <c r="F13" s="50"/>
      <c r="G13" s="95"/>
      <c r="H13" s="73"/>
      <c r="I13" s="73"/>
      <c r="J13" s="73"/>
      <c r="K13" s="50"/>
      <c r="L13" s="124"/>
      <c r="M13" s="53"/>
      <c r="N13" s="53"/>
      <c r="O13" s="53"/>
      <c r="P13" s="79"/>
    </row>
    <row r="14" spans="1:16" ht="15.75" customHeight="1" x14ac:dyDescent="0.35">
      <c r="A14" s="46"/>
      <c r="B14" s="100"/>
      <c r="C14" s="101"/>
      <c r="D14" s="101"/>
      <c r="E14" s="101"/>
      <c r="F14" s="51"/>
      <c r="G14" s="100"/>
      <c r="H14" s="101"/>
      <c r="I14" s="101"/>
      <c r="J14" s="101"/>
      <c r="K14" s="51"/>
      <c r="L14" s="100"/>
      <c r="M14" s="101"/>
      <c r="N14" s="101"/>
      <c r="O14" s="101"/>
      <c r="P14" s="80"/>
    </row>
    <row r="15" spans="1:16" ht="15.75" customHeight="1" x14ac:dyDescent="0.35">
      <c r="A15" s="125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1:16" ht="15.75" customHeight="1" x14ac:dyDescent="0.35">
      <c r="A16" s="44"/>
      <c r="B16" s="120"/>
      <c r="C16" s="103"/>
      <c r="D16" s="103"/>
      <c r="E16" s="103"/>
      <c r="F16" s="121"/>
      <c r="G16" s="120"/>
      <c r="H16" s="103"/>
      <c r="I16" s="103"/>
      <c r="J16" s="103"/>
      <c r="K16" s="121"/>
      <c r="L16" s="120"/>
      <c r="M16" s="103"/>
      <c r="N16" s="103"/>
      <c r="O16" s="103"/>
      <c r="P16" s="126"/>
    </row>
    <row r="17" spans="1:16" ht="15.75" customHeight="1" x14ac:dyDescent="0.35">
      <c r="A17" s="45"/>
      <c r="B17" s="52" t="s">
        <v>35</v>
      </c>
      <c r="C17" s="53"/>
      <c r="D17" s="54"/>
      <c r="E17" s="21" t="s">
        <v>23</v>
      </c>
      <c r="F17" s="50"/>
      <c r="G17" s="52" t="s">
        <v>36</v>
      </c>
      <c r="H17" s="53"/>
      <c r="I17" s="54"/>
      <c r="J17" s="21" t="s">
        <v>23</v>
      </c>
      <c r="K17" s="50"/>
      <c r="L17" s="52" t="s">
        <v>37</v>
      </c>
      <c r="M17" s="53"/>
      <c r="N17" s="54"/>
      <c r="O17" s="21" t="s">
        <v>23</v>
      </c>
      <c r="P17" s="79"/>
    </row>
    <row r="18" spans="1:16" ht="15.75" customHeight="1" x14ac:dyDescent="0.35">
      <c r="A18" s="45"/>
      <c r="B18" s="55"/>
      <c r="C18" s="56"/>
      <c r="D18" s="57"/>
      <c r="E18" s="22"/>
      <c r="F18" s="50"/>
      <c r="G18" s="55"/>
      <c r="H18" s="56"/>
      <c r="I18" s="57"/>
      <c r="J18" s="22"/>
      <c r="K18" s="50"/>
      <c r="L18" s="55"/>
      <c r="M18" s="56"/>
      <c r="N18" s="57"/>
      <c r="O18" s="22"/>
      <c r="P18" s="79"/>
    </row>
    <row r="19" spans="1:16" ht="15.75" customHeight="1" x14ac:dyDescent="0.35">
      <c r="A19" s="45"/>
      <c r="B19" s="23"/>
      <c r="C19" s="24" t="str">
        <f>IF(SUM(C21:C30)&gt;1,"suma&gt;100%",IF(SUM(C21:C30)&lt;1,"suma&lt;100%","OK %"))</f>
        <v>suma&lt;100%</v>
      </c>
      <c r="D19" s="23"/>
      <c r="E19" s="21" t="s">
        <v>24</v>
      </c>
      <c r="F19" s="50"/>
      <c r="G19" s="23"/>
      <c r="H19" s="24" t="str">
        <f>IF(SUM(H21:H30)&gt;1,"suma&gt;100%",IF(SUM(H21:H30)&lt;1,"suma&lt;100%","OK %"))</f>
        <v>suma&lt;100%</v>
      </c>
      <c r="I19" s="23"/>
      <c r="J19" s="21" t="s">
        <v>24</v>
      </c>
      <c r="K19" s="50"/>
      <c r="L19" s="23"/>
      <c r="M19" s="24" t="str">
        <f>IF(SUM(M21:M30)&gt;1,"suma&gt;100%",IF(SUM(M21:M30)&lt;1,"suma&lt;100%","OK %"))</f>
        <v>suma&lt;100%</v>
      </c>
      <c r="N19" s="23"/>
      <c r="O19" s="21" t="s">
        <v>24</v>
      </c>
      <c r="P19" s="79"/>
    </row>
    <row r="20" spans="1:16" ht="15.75" customHeight="1" x14ac:dyDescent="0.35">
      <c r="A20" s="45"/>
      <c r="B20" s="25" t="s">
        <v>25</v>
      </c>
      <c r="C20" s="25" t="s">
        <v>26</v>
      </c>
      <c r="D20" s="25" t="s">
        <v>27</v>
      </c>
      <c r="E20" s="58" t="str">
        <f>IFERROR(ROUND(SUMPRODUCT(C21:C30,D21:D30)/(SUMIF(D21:D30,"&gt;0",C21:C30)),0),"")</f>
        <v/>
      </c>
      <c r="F20" s="50"/>
      <c r="G20" s="25" t="s">
        <v>25</v>
      </c>
      <c r="H20" s="25" t="s">
        <v>26</v>
      </c>
      <c r="I20" s="25" t="s">
        <v>27</v>
      </c>
      <c r="J20" s="58" t="str">
        <f>IFERROR(ROUND(SUMPRODUCT(H21:H30,I21:I30)/(SUMIF(I21:I30,"&gt;0",H21:H30)),0),"")</f>
        <v/>
      </c>
      <c r="K20" s="50"/>
      <c r="L20" s="25" t="s">
        <v>25</v>
      </c>
      <c r="M20" s="25" t="s">
        <v>26</v>
      </c>
      <c r="N20" s="25" t="s">
        <v>27</v>
      </c>
      <c r="O20" s="58" t="str">
        <f>IFERROR(ROUND(SUMPRODUCT(M21:M30,N21:N30)/(SUMIF(N21:N30,"&gt;0",M21:M30)),0),"")</f>
        <v/>
      </c>
      <c r="P20" s="79"/>
    </row>
    <row r="21" spans="1:16" ht="15.75" customHeight="1" x14ac:dyDescent="0.35">
      <c r="A21" s="45"/>
      <c r="B21" s="22"/>
      <c r="C21" s="26"/>
      <c r="D21" s="27"/>
      <c r="E21" s="59"/>
      <c r="F21" s="50"/>
      <c r="G21" s="22"/>
      <c r="H21" s="26"/>
      <c r="I21" s="27"/>
      <c r="J21" s="59"/>
      <c r="K21" s="50"/>
      <c r="L21" s="22"/>
      <c r="M21" s="26"/>
      <c r="N21" s="27"/>
      <c r="O21" s="59"/>
      <c r="P21" s="79"/>
    </row>
    <row r="22" spans="1:16" ht="15.75" customHeight="1" x14ac:dyDescent="0.35">
      <c r="A22" s="45"/>
      <c r="B22" s="22"/>
      <c r="C22" s="26"/>
      <c r="D22" s="27"/>
      <c r="E22" s="21" t="s">
        <v>28</v>
      </c>
      <c r="F22" s="50"/>
      <c r="G22" s="22"/>
      <c r="H22" s="26"/>
      <c r="I22" s="27"/>
      <c r="J22" s="21" t="s">
        <v>28</v>
      </c>
      <c r="K22" s="50"/>
      <c r="L22" s="22"/>
      <c r="M22" s="26"/>
      <c r="N22" s="27"/>
      <c r="O22" s="21" t="s">
        <v>28</v>
      </c>
      <c r="P22" s="79"/>
    </row>
    <row r="23" spans="1:16" ht="15.75" customHeight="1" x14ac:dyDescent="0.35">
      <c r="A23" s="45"/>
      <c r="B23" s="22"/>
      <c r="C23" s="26"/>
      <c r="D23" s="27"/>
      <c r="E23" s="60" t="str">
        <f>IFERROR(IF(E20="","",IF(((39.5-SUMPRODUCT(C21:C30,D21:D30))/(1-(SUMIF(D21:D30,"&gt;0",C21:C30))))&lt;10,10,(39.5-SUMPRODUCT(C21:C30,D21:D30))/(1-(SUMIF(D21:D30,"&gt;0",C21:C30))))),"Curso completado")</f>
        <v/>
      </c>
      <c r="F23" s="50"/>
      <c r="G23" s="22"/>
      <c r="H23" s="26"/>
      <c r="I23" s="27"/>
      <c r="J23" s="60" t="str">
        <f>IFERROR(IF(J20="","",IF(((39.5-SUMPRODUCT(H21:H30,I21:I30))/(1-(SUMIF(I21:I30,"&gt;0",H21:H30))))&lt;10,10,(39.5-SUMPRODUCT(H21:H30,I21:I30))/(1-(SUMIF(I21:I30,"&gt;0",H21:H30))))),"Curso completado")</f>
        <v/>
      </c>
      <c r="K23" s="50"/>
      <c r="L23" s="22"/>
      <c r="M23" s="26"/>
      <c r="N23" s="27"/>
      <c r="O23" s="60" t="str">
        <f>IFERROR(IF(O20="","",IF(((39.5-SUMPRODUCT(M21:M30,N21:N30))/(1-(SUMIF(N21:N30,"&gt;0",M21:M30))))&lt;10,10,(39.5-SUMPRODUCT(M21:M30,N21:N30))/(1-(SUMIF(N21:N30,"&gt;0",M21:M30))))),"Curso completado")</f>
        <v/>
      </c>
      <c r="P23" s="79"/>
    </row>
    <row r="24" spans="1:16" ht="15.75" customHeight="1" x14ac:dyDescent="0.35">
      <c r="A24" s="45"/>
      <c r="B24" s="22"/>
      <c r="C24" s="26"/>
      <c r="D24" s="27"/>
      <c r="E24" s="59"/>
      <c r="F24" s="50"/>
      <c r="G24" s="22"/>
      <c r="H24" s="26"/>
      <c r="I24" s="27"/>
      <c r="J24" s="59"/>
      <c r="K24" s="50"/>
      <c r="L24" s="22"/>
      <c r="M24" s="26"/>
      <c r="N24" s="27"/>
      <c r="O24" s="59"/>
      <c r="P24" s="79"/>
    </row>
    <row r="25" spans="1:16" ht="15.75" customHeight="1" x14ac:dyDescent="0.35">
      <c r="A25" s="45"/>
      <c r="B25" s="22"/>
      <c r="C25" s="26"/>
      <c r="D25" s="27"/>
      <c r="E25" s="61" t="s">
        <v>29</v>
      </c>
      <c r="F25" s="50"/>
      <c r="G25" s="22"/>
      <c r="H25" s="26"/>
      <c r="I25" s="27"/>
      <c r="J25" s="61" t="s">
        <v>29</v>
      </c>
      <c r="K25" s="50"/>
      <c r="L25" s="22"/>
      <c r="M25" s="26"/>
      <c r="N25" s="27"/>
      <c r="O25" s="61" t="s">
        <v>29</v>
      </c>
      <c r="P25" s="79"/>
    </row>
    <row r="26" spans="1:16" ht="15.75" customHeight="1" x14ac:dyDescent="0.35">
      <c r="A26" s="45"/>
      <c r="B26" s="22"/>
      <c r="C26" s="26"/>
      <c r="D26" s="27"/>
      <c r="E26" s="62"/>
      <c r="F26" s="50"/>
      <c r="G26" s="22"/>
      <c r="H26" s="26"/>
      <c r="I26" s="27"/>
      <c r="J26" s="62"/>
      <c r="K26" s="50"/>
      <c r="L26" s="22"/>
      <c r="M26" s="26"/>
      <c r="N26" s="27"/>
      <c r="O26" s="62"/>
      <c r="P26" s="79"/>
    </row>
    <row r="27" spans="1:16" ht="15.75" customHeight="1" x14ac:dyDescent="0.35">
      <c r="A27" s="45"/>
      <c r="B27" s="22"/>
      <c r="C27" s="26"/>
      <c r="D27" s="27"/>
      <c r="E27" s="62"/>
      <c r="F27" s="50"/>
      <c r="G27" s="22"/>
      <c r="H27" s="26"/>
      <c r="I27" s="27"/>
      <c r="J27" s="62"/>
      <c r="K27" s="50"/>
      <c r="L27" s="22"/>
      <c r="M27" s="26"/>
      <c r="N27" s="27"/>
      <c r="O27" s="62"/>
      <c r="P27" s="79"/>
    </row>
    <row r="28" spans="1:16" ht="15.75" customHeight="1" x14ac:dyDescent="0.35">
      <c r="A28" s="45"/>
      <c r="B28" s="22"/>
      <c r="C28" s="26"/>
      <c r="D28" s="27"/>
      <c r="E28" s="62"/>
      <c r="F28" s="50"/>
      <c r="G28" s="22"/>
      <c r="H28" s="26"/>
      <c r="I28" s="27"/>
      <c r="J28" s="62"/>
      <c r="K28" s="50"/>
      <c r="L28" s="22"/>
      <c r="M28" s="26"/>
      <c r="N28" s="27"/>
      <c r="O28" s="62"/>
      <c r="P28" s="79"/>
    </row>
    <row r="29" spans="1:16" ht="15.75" customHeight="1" x14ac:dyDescent="0.35">
      <c r="A29" s="45"/>
      <c r="B29" s="22"/>
      <c r="C29" s="26"/>
      <c r="D29" s="27"/>
      <c r="E29" s="62"/>
      <c r="F29" s="50"/>
      <c r="G29" s="22"/>
      <c r="H29" s="26"/>
      <c r="I29" s="27"/>
      <c r="J29" s="62"/>
      <c r="K29" s="50"/>
      <c r="L29" s="22"/>
      <c r="M29" s="26"/>
      <c r="N29" s="27"/>
      <c r="O29" s="62"/>
      <c r="P29" s="79"/>
    </row>
    <row r="30" spans="1:16" ht="15.75" customHeight="1" x14ac:dyDescent="0.35">
      <c r="A30" s="45"/>
      <c r="B30" s="22"/>
      <c r="C30" s="26"/>
      <c r="D30" s="27"/>
      <c r="E30" s="62"/>
      <c r="F30" s="50"/>
      <c r="G30" s="22"/>
      <c r="H30" s="26"/>
      <c r="I30" s="27"/>
      <c r="J30" s="62"/>
      <c r="K30" s="50"/>
      <c r="L30" s="22"/>
      <c r="M30" s="26"/>
      <c r="N30" s="27"/>
      <c r="O30" s="62"/>
      <c r="P30" s="79"/>
    </row>
    <row r="31" spans="1:16" ht="15.75" customHeight="1" x14ac:dyDescent="0.35">
      <c r="A31" s="45"/>
      <c r="B31" s="66" t="s">
        <v>30</v>
      </c>
      <c r="C31" s="67"/>
      <c r="D31" s="67"/>
      <c r="E31" s="68"/>
      <c r="F31" s="50"/>
      <c r="G31" s="66" t="s">
        <v>30</v>
      </c>
      <c r="H31" s="67"/>
      <c r="I31" s="67"/>
      <c r="J31" s="68"/>
      <c r="K31" s="50"/>
      <c r="L31" s="66" t="s">
        <v>30</v>
      </c>
      <c r="M31" s="67"/>
      <c r="N31" s="67"/>
      <c r="O31" s="68"/>
      <c r="P31" s="79"/>
    </row>
    <row r="32" spans="1:16" ht="15.75" customHeight="1" x14ac:dyDescent="0.35">
      <c r="A32" s="45"/>
      <c r="B32" s="69"/>
      <c r="C32" s="70"/>
      <c r="D32" s="70"/>
      <c r="E32" s="71"/>
      <c r="F32" s="50"/>
      <c r="G32" s="69"/>
      <c r="H32" s="70"/>
      <c r="I32" s="70"/>
      <c r="J32" s="71"/>
      <c r="K32" s="50"/>
      <c r="L32" s="69"/>
      <c r="M32" s="70"/>
      <c r="N32" s="70"/>
      <c r="O32" s="71"/>
      <c r="P32" s="79"/>
    </row>
    <row r="33" spans="1:16" ht="15.75" customHeight="1" x14ac:dyDescent="0.35">
      <c r="A33" s="45"/>
      <c r="B33" s="72"/>
      <c r="C33" s="73"/>
      <c r="D33" s="73"/>
      <c r="E33" s="65"/>
      <c r="F33" s="50"/>
      <c r="G33" s="72"/>
      <c r="H33" s="73"/>
      <c r="I33" s="73"/>
      <c r="J33" s="65"/>
      <c r="K33" s="50"/>
      <c r="L33" s="72"/>
      <c r="M33" s="73"/>
      <c r="N33" s="73"/>
      <c r="O33" s="65"/>
      <c r="P33" s="79"/>
    </row>
    <row r="34" spans="1:16" ht="15.75" customHeight="1" x14ac:dyDescent="0.35">
      <c r="A34" s="45"/>
      <c r="B34" s="55"/>
      <c r="C34" s="56"/>
      <c r="D34" s="56"/>
      <c r="E34" s="57"/>
      <c r="F34" s="50"/>
      <c r="G34" s="55"/>
      <c r="H34" s="56"/>
      <c r="I34" s="56"/>
      <c r="J34" s="57"/>
      <c r="K34" s="50"/>
      <c r="L34" s="55"/>
      <c r="M34" s="56"/>
      <c r="N34" s="56"/>
      <c r="O34" s="57"/>
      <c r="P34" s="79"/>
    </row>
    <row r="35" spans="1:16" ht="15.75" customHeight="1" x14ac:dyDescent="0.35">
      <c r="A35" s="76"/>
      <c r="B35" s="74"/>
      <c r="C35" s="75"/>
      <c r="D35" s="75"/>
      <c r="E35" s="75"/>
      <c r="F35" s="77"/>
      <c r="G35" s="74"/>
      <c r="H35" s="75"/>
      <c r="I35" s="75"/>
      <c r="J35" s="75"/>
      <c r="K35" s="77"/>
      <c r="L35" s="74"/>
      <c r="M35" s="75"/>
      <c r="N35" s="75"/>
      <c r="O35" s="75"/>
      <c r="P35" s="83"/>
    </row>
    <row r="36" spans="1:16" ht="15.75" customHeight="1" x14ac:dyDescent="0.35">
      <c r="A36" s="44"/>
      <c r="B36" s="47"/>
      <c r="C36" s="48"/>
      <c r="D36" s="48"/>
      <c r="E36" s="48"/>
      <c r="F36" s="49"/>
      <c r="G36" s="47"/>
      <c r="H36" s="48"/>
      <c r="I36" s="48"/>
      <c r="J36" s="48"/>
      <c r="K36" s="49"/>
      <c r="L36" s="47"/>
      <c r="M36" s="48"/>
      <c r="N36" s="48"/>
      <c r="O36" s="48"/>
      <c r="P36" s="78"/>
    </row>
    <row r="37" spans="1:16" ht="15.75" customHeight="1" x14ac:dyDescent="0.35">
      <c r="A37" s="45"/>
      <c r="B37" s="52" t="s">
        <v>38</v>
      </c>
      <c r="C37" s="53"/>
      <c r="D37" s="54"/>
      <c r="E37" s="21" t="s">
        <v>23</v>
      </c>
      <c r="F37" s="50"/>
      <c r="G37" s="52" t="s">
        <v>39</v>
      </c>
      <c r="H37" s="53"/>
      <c r="I37" s="54"/>
      <c r="J37" s="21" t="s">
        <v>23</v>
      </c>
      <c r="K37" s="50"/>
      <c r="L37" s="52" t="s">
        <v>40</v>
      </c>
      <c r="M37" s="53"/>
      <c r="N37" s="54"/>
      <c r="O37" s="21" t="s">
        <v>23</v>
      </c>
      <c r="P37" s="79"/>
    </row>
    <row r="38" spans="1:16" ht="15.75" customHeight="1" x14ac:dyDescent="0.35">
      <c r="A38" s="45"/>
      <c r="B38" s="55"/>
      <c r="C38" s="56"/>
      <c r="D38" s="57"/>
      <c r="E38" s="22"/>
      <c r="F38" s="50"/>
      <c r="G38" s="55"/>
      <c r="H38" s="56"/>
      <c r="I38" s="57"/>
      <c r="J38" s="22"/>
      <c r="K38" s="50"/>
      <c r="L38" s="55"/>
      <c r="M38" s="56"/>
      <c r="N38" s="57"/>
      <c r="O38" s="22"/>
      <c r="P38" s="79"/>
    </row>
    <row r="39" spans="1:16" ht="15.75" customHeight="1" x14ac:dyDescent="0.35">
      <c r="A39" s="45"/>
      <c r="B39" s="23"/>
      <c r="C39" s="24" t="str">
        <f>IF(SUM(C41:C50)&gt;1,"suma&gt;100%",IF(SUM(C41:C50)&lt;1,"suma&lt;100%","OK %"))</f>
        <v>suma&lt;100%</v>
      </c>
      <c r="D39" s="23"/>
      <c r="E39" s="21" t="s">
        <v>24</v>
      </c>
      <c r="F39" s="50"/>
      <c r="G39" s="23"/>
      <c r="H39" s="24" t="str">
        <f>IF(SUM(H41:H50)&gt;1,"suma&gt;100%",IF(SUM(H41:H50)&lt;1,"suma&lt;100%","OK %"))</f>
        <v>suma&lt;100%</v>
      </c>
      <c r="I39" s="23"/>
      <c r="J39" s="21" t="s">
        <v>24</v>
      </c>
      <c r="K39" s="50"/>
      <c r="L39" s="23"/>
      <c r="M39" s="24" t="str">
        <f>IF(SUM(M41:M50)&gt;1,"suma&gt;100%",IF(SUM(M41:M50)&lt;1,"suma&lt;100%","OK %"))</f>
        <v>suma&lt;100%</v>
      </c>
      <c r="N39" s="23"/>
      <c r="O39" s="21" t="s">
        <v>24</v>
      </c>
      <c r="P39" s="79"/>
    </row>
    <row r="40" spans="1:16" ht="15.75" customHeight="1" x14ac:dyDescent="0.35">
      <c r="A40" s="45"/>
      <c r="B40" s="25" t="s">
        <v>25</v>
      </c>
      <c r="C40" s="25" t="s">
        <v>26</v>
      </c>
      <c r="D40" s="25" t="s">
        <v>27</v>
      </c>
      <c r="E40" s="58" t="str">
        <f>IFERROR(ROUND(SUMPRODUCT(C41:C50,D41:D50)/(SUMIF(D41:D50,"&gt;0",C41:C50)),0),"")</f>
        <v/>
      </c>
      <c r="F40" s="50"/>
      <c r="G40" s="25" t="s">
        <v>25</v>
      </c>
      <c r="H40" s="25" t="s">
        <v>26</v>
      </c>
      <c r="I40" s="25" t="s">
        <v>27</v>
      </c>
      <c r="J40" s="58" t="str">
        <f>IFERROR(ROUND(SUMPRODUCT(H41:H50,I41:I50)/(SUMIF(I41:I50,"&gt;0",H41:H50)),0),"")</f>
        <v/>
      </c>
      <c r="K40" s="50"/>
      <c r="L40" s="25" t="s">
        <v>25</v>
      </c>
      <c r="M40" s="25" t="s">
        <v>26</v>
      </c>
      <c r="N40" s="25" t="s">
        <v>27</v>
      </c>
      <c r="O40" s="58" t="str">
        <f>IFERROR(ROUND(SUMPRODUCT(M41:M50,N41:N50)/(SUMIF(N41:N50,"&gt;0",M41:M50)),0),"")</f>
        <v/>
      </c>
      <c r="P40" s="79"/>
    </row>
    <row r="41" spans="1:16" ht="15.75" customHeight="1" x14ac:dyDescent="0.35">
      <c r="A41" s="45"/>
      <c r="B41" s="22"/>
      <c r="C41" s="26"/>
      <c r="D41" s="27"/>
      <c r="E41" s="59"/>
      <c r="F41" s="50"/>
      <c r="G41" s="22"/>
      <c r="H41" s="26"/>
      <c r="I41" s="31"/>
      <c r="J41" s="59"/>
      <c r="K41" s="50"/>
      <c r="L41" s="22"/>
      <c r="M41" s="26"/>
      <c r="N41" s="27"/>
      <c r="O41" s="59"/>
      <c r="P41" s="79"/>
    </row>
    <row r="42" spans="1:16" ht="15.75" customHeight="1" x14ac:dyDescent="0.35">
      <c r="A42" s="45"/>
      <c r="B42" s="22"/>
      <c r="C42" s="26"/>
      <c r="D42" s="27"/>
      <c r="E42" s="21" t="s">
        <v>28</v>
      </c>
      <c r="F42" s="50"/>
      <c r="G42" s="22"/>
      <c r="H42" s="26"/>
      <c r="I42" s="27"/>
      <c r="J42" s="21" t="s">
        <v>28</v>
      </c>
      <c r="K42" s="50"/>
      <c r="L42" s="22"/>
      <c r="M42" s="26"/>
      <c r="N42" s="27"/>
      <c r="O42" s="21" t="s">
        <v>28</v>
      </c>
      <c r="P42" s="79"/>
    </row>
    <row r="43" spans="1:16" ht="15.75" customHeight="1" x14ac:dyDescent="0.35">
      <c r="A43" s="45"/>
      <c r="B43" s="22"/>
      <c r="C43" s="26"/>
      <c r="D43" s="27"/>
      <c r="E43" s="60" t="str">
        <f>IFERROR(IF(E40="","",IF(((39.5-SUMPRODUCT(C41:C50,D41:D50))/(1-(SUMIF(D41:D50,"&gt;0",C41:C50))))&lt;10,10,(39.5-SUMPRODUCT(C41:C50,D41:D50))/(1-(SUMIF(D41:D50,"&gt;0",C41:C50))))),"Curso completado")</f>
        <v/>
      </c>
      <c r="F43" s="50"/>
      <c r="G43" s="22"/>
      <c r="H43" s="26"/>
      <c r="I43" s="27"/>
      <c r="J43" s="60" t="str">
        <f>IFERROR(IF(J40="","",IF(((39.5-SUMPRODUCT(H41:H50,I41:I50))/(1-(SUMIF(I41:I50,"&gt;0",H41:H50))))&lt;10,10,(39.5-SUMPRODUCT(H41:H50,I41:I50))/(1-(SUMIF(I41:I50,"&gt;0",H41:H50))))),"Curso completado")</f>
        <v/>
      </c>
      <c r="K43" s="50"/>
      <c r="L43" s="22"/>
      <c r="M43" s="26"/>
      <c r="N43" s="27"/>
      <c r="O43" s="60" t="str">
        <f>IFERROR(IF(O40="","",IF(((39.5-SUMPRODUCT(M41:M50,N41:N50))/(1-(SUMIF(N41:N50,"&gt;0",M41:M50))))&lt;10,10,(39.5-SUMPRODUCT(M41:M50,N41:N50))/(1-(SUMIF(N41:N50,"&gt;0",M41:M50))))),"Curso completado")</f>
        <v/>
      </c>
      <c r="P43" s="79"/>
    </row>
    <row r="44" spans="1:16" ht="15.75" customHeight="1" x14ac:dyDescent="0.35">
      <c r="A44" s="45"/>
      <c r="B44" s="22"/>
      <c r="C44" s="26"/>
      <c r="D44" s="27"/>
      <c r="E44" s="59"/>
      <c r="F44" s="50"/>
      <c r="G44" s="22"/>
      <c r="H44" s="26"/>
      <c r="I44" s="27"/>
      <c r="J44" s="59"/>
      <c r="K44" s="50"/>
      <c r="L44" s="22"/>
      <c r="M44" s="26"/>
      <c r="N44" s="27"/>
      <c r="O44" s="59"/>
      <c r="P44" s="79"/>
    </row>
    <row r="45" spans="1:16" ht="15.75" customHeight="1" x14ac:dyDescent="0.35">
      <c r="A45" s="45"/>
      <c r="B45" s="22"/>
      <c r="C45" s="26"/>
      <c r="D45" s="27"/>
      <c r="E45" s="61" t="s">
        <v>29</v>
      </c>
      <c r="F45" s="50"/>
      <c r="G45" s="22"/>
      <c r="H45" s="26"/>
      <c r="I45" s="27"/>
      <c r="J45" s="61" t="s">
        <v>29</v>
      </c>
      <c r="K45" s="50"/>
      <c r="L45" s="22"/>
      <c r="M45" s="26"/>
      <c r="N45" s="27"/>
      <c r="O45" s="61" t="s">
        <v>29</v>
      </c>
      <c r="P45" s="79"/>
    </row>
    <row r="46" spans="1:16" ht="15.75" customHeight="1" x14ac:dyDescent="0.35">
      <c r="A46" s="45"/>
      <c r="B46" s="22"/>
      <c r="C46" s="26"/>
      <c r="D46" s="27"/>
      <c r="E46" s="62"/>
      <c r="F46" s="50"/>
      <c r="G46" s="22"/>
      <c r="H46" s="26"/>
      <c r="I46" s="27"/>
      <c r="J46" s="62"/>
      <c r="K46" s="50"/>
      <c r="L46" s="22"/>
      <c r="M46" s="26"/>
      <c r="N46" s="27"/>
      <c r="O46" s="62"/>
      <c r="P46" s="79"/>
    </row>
    <row r="47" spans="1:16" ht="15.75" customHeight="1" x14ac:dyDescent="0.35">
      <c r="A47" s="45"/>
      <c r="B47" s="22"/>
      <c r="C47" s="26"/>
      <c r="D47" s="27"/>
      <c r="E47" s="62"/>
      <c r="F47" s="50"/>
      <c r="G47" s="22"/>
      <c r="H47" s="26"/>
      <c r="I47" s="27"/>
      <c r="J47" s="62"/>
      <c r="K47" s="50"/>
      <c r="L47" s="22"/>
      <c r="M47" s="26"/>
      <c r="N47" s="27"/>
      <c r="O47" s="62"/>
      <c r="P47" s="79"/>
    </row>
    <row r="48" spans="1:16" ht="15.75" customHeight="1" x14ac:dyDescent="0.35">
      <c r="A48" s="45"/>
      <c r="B48" s="22"/>
      <c r="C48" s="26"/>
      <c r="D48" s="27"/>
      <c r="E48" s="62"/>
      <c r="F48" s="50"/>
      <c r="G48" s="22"/>
      <c r="H48" s="26"/>
      <c r="I48" s="27"/>
      <c r="J48" s="62"/>
      <c r="K48" s="50"/>
      <c r="L48" s="22"/>
      <c r="M48" s="26"/>
      <c r="N48" s="27"/>
      <c r="O48" s="62"/>
      <c r="P48" s="79"/>
    </row>
    <row r="49" spans="1:16" ht="15.75" customHeight="1" x14ac:dyDescent="0.35">
      <c r="A49" s="45"/>
      <c r="B49" s="22"/>
      <c r="C49" s="26"/>
      <c r="D49" s="27"/>
      <c r="E49" s="62"/>
      <c r="F49" s="50"/>
      <c r="G49" s="22"/>
      <c r="H49" s="26"/>
      <c r="I49" s="27"/>
      <c r="J49" s="62"/>
      <c r="K49" s="50"/>
      <c r="L49" s="22"/>
      <c r="M49" s="26"/>
      <c r="N49" s="27"/>
      <c r="O49" s="62"/>
      <c r="P49" s="79"/>
    </row>
    <row r="50" spans="1:16" ht="15.75" customHeight="1" x14ac:dyDescent="0.35">
      <c r="A50" s="45"/>
      <c r="B50" s="22"/>
      <c r="C50" s="26"/>
      <c r="D50" s="27"/>
      <c r="E50" s="62"/>
      <c r="F50" s="50"/>
      <c r="G50" s="22"/>
      <c r="H50" s="26"/>
      <c r="I50" s="27"/>
      <c r="J50" s="62"/>
      <c r="K50" s="50"/>
      <c r="L50" s="22"/>
      <c r="M50" s="26"/>
      <c r="N50" s="27"/>
      <c r="O50" s="62"/>
      <c r="P50" s="79"/>
    </row>
    <row r="51" spans="1:16" ht="15.75" customHeight="1" x14ac:dyDescent="0.35">
      <c r="A51" s="45"/>
      <c r="B51" s="66" t="s">
        <v>30</v>
      </c>
      <c r="C51" s="67"/>
      <c r="D51" s="67"/>
      <c r="E51" s="68"/>
      <c r="F51" s="50"/>
      <c r="G51" s="66" t="s">
        <v>30</v>
      </c>
      <c r="H51" s="67"/>
      <c r="I51" s="67"/>
      <c r="J51" s="68"/>
      <c r="K51" s="50"/>
      <c r="L51" s="66" t="s">
        <v>30</v>
      </c>
      <c r="M51" s="67"/>
      <c r="N51" s="67"/>
      <c r="O51" s="68"/>
      <c r="P51" s="79"/>
    </row>
    <row r="52" spans="1:16" ht="15.75" customHeight="1" x14ac:dyDescent="0.35">
      <c r="A52" s="45"/>
      <c r="B52" s="69"/>
      <c r="C52" s="70"/>
      <c r="D52" s="70"/>
      <c r="E52" s="71"/>
      <c r="F52" s="50"/>
      <c r="G52" s="69"/>
      <c r="H52" s="70"/>
      <c r="I52" s="70"/>
      <c r="J52" s="71"/>
      <c r="K52" s="50"/>
      <c r="L52" s="69"/>
      <c r="M52" s="70"/>
      <c r="N52" s="70"/>
      <c r="O52" s="71"/>
      <c r="P52" s="79"/>
    </row>
    <row r="53" spans="1:16" ht="15.75" customHeight="1" x14ac:dyDescent="0.35">
      <c r="A53" s="45"/>
      <c r="B53" s="72"/>
      <c r="C53" s="73"/>
      <c r="D53" s="73"/>
      <c r="E53" s="65"/>
      <c r="F53" s="50"/>
      <c r="G53" s="72"/>
      <c r="H53" s="73"/>
      <c r="I53" s="73"/>
      <c r="J53" s="65"/>
      <c r="K53" s="50"/>
      <c r="L53" s="72"/>
      <c r="M53" s="73"/>
      <c r="N53" s="73"/>
      <c r="O53" s="65"/>
      <c r="P53" s="79"/>
    </row>
    <row r="54" spans="1:16" ht="15.75" customHeight="1" x14ac:dyDescent="0.35">
      <c r="A54" s="45"/>
      <c r="B54" s="55"/>
      <c r="C54" s="56"/>
      <c r="D54" s="56"/>
      <c r="E54" s="57"/>
      <c r="F54" s="50"/>
      <c r="G54" s="55"/>
      <c r="H54" s="56"/>
      <c r="I54" s="56"/>
      <c r="J54" s="57"/>
      <c r="K54" s="50"/>
      <c r="L54" s="55"/>
      <c r="M54" s="56"/>
      <c r="N54" s="56"/>
      <c r="O54" s="57"/>
      <c r="P54" s="79"/>
    </row>
    <row r="55" spans="1:16" ht="15.75" customHeight="1" x14ac:dyDescent="0.35">
      <c r="A55" s="76"/>
      <c r="B55" s="74"/>
      <c r="C55" s="75"/>
      <c r="D55" s="75"/>
      <c r="E55" s="75"/>
      <c r="F55" s="77"/>
      <c r="G55" s="74"/>
      <c r="H55" s="75"/>
      <c r="I55" s="75"/>
      <c r="J55" s="75"/>
      <c r="K55" s="77"/>
      <c r="L55" s="74"/>
      <c r="M55" s="75"/>
      <c r="N55" s="75"/>
      <c r="O55" s="75"/>
      <c r="P55" s="83"/>
    </row>
    <row r="56" spans="1:16" ht="15.75" customHeight="1" x14ac:dyDescent="0.35">
      <c r="A56" s="44"/>
      <c r="B56" s="47"/>
      <c r="C56" s="48"/>
      <c r="D56" s="48"/>
      <c r="E56" s="48"/>
      <c r="F56" s="49"/>
      <c r="G56" s="47"/>
      <c r="H56" s="48"/>
      <c r="I56" s="48"/>
      <c r="J56" s="48"/>
      <c r="K56" s="49"/>
      <c r="L56" s="47"/>
      <c r="M56" s="48"/>
      <c r="N56" s="48"/>
      <c r="O56" s="48"/>
      <c r="P56" s="78"/>
    </row>
    <row r="57" spans="1:16" ht="15.75" customHeight="1" x14ac:dyDescent="0.35">
      <c r="A57" s="45"/>
      <c r="B57" s="52" t="s">
        <v>31</v>
      </c>
      <c r="C57" s="53"/>
      <c r="D57" s="54"/>
      <c r="E57" s="21" t="s">
        <v>23</v>
      </c>
      <c r="F57" s="50"/>
      <c r="G57" s="52" t="s">
        <v>32</v>
      </c>
      <c r="H57" s="53"/>
      <c r="I57" s="54"/>
      <c r="J57" s="21" t="s">
        <v>23</v>
      </c>
      <c r="K57" s="50"/>
      <c r="L57" s="52" t="s">
        <v>33</v>
      </c>
      <c r="M57" s="53"/>
      <c r="N57" s="54"/>
      <c r="O57" s="21" t="s">
        <v>23</v>
      </c>
      <c r="P57" s="79"/>
    </row>
    <row r="58" spans="1:16" ht="15.75" customHeight="1" x14ac:dyDescent="0.35">
      <c r="A58" s="45"/>
      <c r="B58" s="55"/>
      <c r="C58" s="56"/>
      <c r="D58" s="57"/>
      <c r="E58" s="22"/>
      <c r="F58" s="50"/>
      <c r="G58" s="55"/>
      <c r="H58" s="56"/>
      <c r="I58" s="57"/>
      <c r="J58" s="22"/>
      <c r="K58" s="50"/>
      <c r="L58" s="55"/>
      <c r="M58" s="56"/>
      <c r="N58" s="57"/>
      <c r="O58" s="22"/>
      <c r="P58" s="79"/>
    </row>
    <row r="59" spans="1:16" ht="15.75" customHeight="1" x14ac:dyDescent="0.35">
      <c r="A59" s="45"/>
      <c r="B59" s="23"/>
      <c r="C59" s="24" t="str">
        <f>IF(SUM(C61:C70)&gt;1,"suma&gt;100%",IF(SUM(C61:C70)&lt;1,"suma&lt;100%","OK %"))</f>
        <v>suma&lt;100%</v>
      </c>
      <c r="D59" s="23"/>
      <c r="E59" s="21" t="s">
        <v>24</v>
      </c>
      <c r="F59" s="50"/>
      <c r="G59" s="23"/>
      <c r="H59" s="24" t="str">
        <f>IF(SUM(H61:H70)&gt;1,"suma&gt;100%",IF(SUM(H61:H70)&lt;1,"suma&lt;100%","OK %"))</f>
        <v>suma&lt;100%</v>
      </c>
      <c r="I59" s="23"/>
      <c r="J59" s="21" t="s">
        <v>24</v>
      </c>
      <c r="K59" s="50"/>
      <c r="L59" s="23"/>
      <c r="M59" s="24" t="str">
        <f>IF(SUM(M61:M70)&gt;1,"suma&gt;100%",IF(SUM(M61:M70)&lt;1,"suma&lt;100%","OK %"))</f>
        <v>suma&lt;100%</v>
      </c>
      <c r="N59" s="23"/>
      <c r="O59" s="21" t="s">
        <v>24</v>
      </c>
      <c r="P59" s="79"/>
    </row>
    <row r="60" spans="1:16" ht="15.75" customHeight="1" x14ac:dyDescent="0.35">
      <c r="A60" s="45"/>
      <c r="B60" s="25" t="s">
        <v>25</v>
      </c>
      <c r="C60" s="25" t="s">
        <v>26</v>
      </c>
      <c r="D60" s="25" t="s">
        <v>27</v>
      </c>
      <c r="E60" s="58" t="str">
        <f>IFERROR(ROUND(SUMPRODUCT(C61:C70,D61:D70)/(SUMIF(D61:D70,"&gt;0",C61:C70)),0),"")</f>
        <v/>
      </c>
      <c r="F60" s="50"/>
      <c r="G60" s="25" t="s">
        <v>25</v>
      </c>
      <c r="H60" s="25" t="s">
        <v>26</v>
      </c>
      <c r="I60" s="25" t="s">
        <v>27</v>
      </c>
      <c r="J60" s="58" t="str">
        <f>IFERROR(ROUND(SUMPRODUCT(H61:H70,I61:I70)/(SUMIF(I61:I70,"&gt;0",H61:H70)),0),"")</f>
        <v/>
      </c>
      <c r="K60" s="50"/>
      <c r="L60" s="25" t="s">
        <v>25</v>
      </c>
      <c r="M60" s="25" t="s">
        <v>26</v>
      </c>
      <c r="N60" s="25" t="s">
        <v>27</v>
      </c>
      <c r="O60" s="58" t="str">
        <f>IFERROR(ROUND(SUMPRODUCT(M61:M70,N61:N70)/(SUMIF(N61:N70,"&gt;0",M61:M70)),0),"")</f>
        <v/>
      </c>
      <c r="P60" s="79"/>
    </row>
    <row r="61" spans="1:16" ht="15.75" customHeight="1" x14ac:dyDescent="0.35">
      <c r="A61" s="45"/>
      <c r="B61" s="22"/>
      <c r="C61" s="26"/>
      <c r="D61" s="27"/>
      <c r="E61" s="59"/>
      <c r="F61" s="50"/>
      <c r="G61" s="22"/>
      <c r="H61" s="26"/>
      <c r="I61" s="27"/>
      <c r="J61" s="59"/>
      <c r="K61" s="50"/>
      <c r="L61" s="22"/>
      <c r="M61" s="26"/>
      <c r="N61" s="27"/>
      <c r="O61" s="59"/>
      <c r="P61" s="79"/>
    </row>
    <row r="62" spans="1:16" ht="15.75" customHeight="1" x14ac:dyDescent="0.35">
      <c r="A62" s="45"/>
      <c r="B62" s="22"/>
      <c r="C62" s="26"/>
      <c r="D62" s="27"/>
      <c r="E62" s="21" t="s">
        <v>28</v>
      </c>
      <c r="F62" s="50"/>
      <c r="G62" s="22"/>
      <c r="H62" s="26"/>
      <c r="I62" s="27"/>
      <c r="J62" s="21" t="s">
        <v>28</v>
      </c>
      <c r="K62" s="50"/>
      <c r="L62" s="22"/>
      <c r="M62" s="26"/>
      <c r="N62" s="27"/>
      <c r="O62" s="21" t="s">
        <v>28</v>
      </c>
      <c r="P62" s="79"/>
    </row>
    <row r="63" spans="1:16" ht="15.75" customHeight="1" x14ac:dyDescent="0.35">
      <c r="A63" s="45"/>
      <c r="B63" s="22"/>
      <c r="C63" s="26"/>
      <c r="D63" s="27"/>
      <c r="E63" s="60" t="str">
        <f>IFERROR(IF(E60="","",IF(((39.5-SUMPRODUCT(C61:C70,D61:D70))/(1-(SUMIF(D61:D70,"&gt;0",C61:C70))))&lt;10,10,(39.5-SUMPRODUCT(C61:C70,D61:D70))/(1-(SUMIF(D61:D70,"&gt;0",C61:C70))))),"Curso completado")</f>
        <v/>
      </c>
      <c r="F63" s="50"/>
      <c r="G63" s="22"/>
      <c r="H63" s="26"/>
      <c r="I63" s="27"/>
      <c r="J63" s="60" t="str">
        <f>IFERROR(IF(J60="","",IF(((39.5-SUMPRODUCT(H61:H70,I61:I70))/(1-(SUMIF(I61:I70,"&gt;0",H61:H70))))&lt;10,10,(39.5-SUMPRODUCT(H61:H70,I61:I70))/(1-(SUMIF(I61:I70,"&gt;0",H61:H70))))),"Curso completado")</f>
        <v/>
      </c>
      <c r="K63" s="50"/>
      <c r="L63" s="22"/>
      <c r="M63" s="26"/>
      <c r="N63" s="27"/>
      <c r="O63" s="60" t="str">
        <f>IFERROR(IF(O60="","",IF(((39.5-SUMPRODUCT(M61:M70,N61:N70))/(1-(SUMIF(N61:N70,"&gt;0",M61:M70))))&lt;10,10,(39.5-SUMPRODUCT(M61:M70,N61:N70))/(1-(SUMIF(N61:N70,"&gt;0",M61:M70))))),"Curso completado")</f>
        <v/>
      </c>
      <c r="P63" s="79"/>
    </row>
    <row r="64" spans="1:16" ht="15.75" customHeight="1" x14ac:dyDescent="0.35">
      <c r="A64" s="45"/>
      <c r="B64" s="22"/>
      <c r="C64" s="26"/>
      <c r="D64" s="27"/>
      <c r="E64" s="59"/>
      <c r="F64" s="50"/>
      <c r="G64" s="22"/>
      <c r="H64" s="26"/>
      <c r="I64" s="27"/>
      <c r="J64" s="59"/>
      <c r="K64" s="50"/>
      <c r="L64" s="22"/>
      <c r="M64" s="26"/>
      <c r="N64" s="27"/>
      <c r="O64" s="59"/>
      <c r="P64" s="79"/>
    </row>
    <row r="65" spans="1:16" ht="15.75" customHeight="1" x14ac:dyDescent="0.35">
      <c r="A65" s="45"/>
      <c r="B65" s="22"/>
      <c r="C65" s="26"/>
      <c r="D65" s="27"/>
      <c r="E65" s="61" t="s">
        <v>29</v>
      </c>
      <c r="F65" s="50"/>
      <c r="G65" s="22"/>
      <c r="H65" s="26"/>
      <c r="I65" s="27"/>
      <c r="J65" s="117" t="s">
        <v>29</v>
      </c>
      <c r="K65" s="50"/>
      <c r="L65" s="22"/>
      <c r="M65" s="26"/>
      <c r="N65" s="27"/>
      <c r="O65" s="61" t="s">
        <v>29</v>
      </c>
      <c r="P65" s="79"/>
    </row>
    <row r="66" spans="1:16" ht="15.75" customHeight="1" x14ac:dyDescent="0.35">
      <c r="A66" s="45"/>
      <c r="B66" s="22"/>
      <c r="C66" s="26"/>
      <c r="D66" s="27"/>
      <c r="E66" s="62"/>
      <c r="F66" s="50"/>
      <c r="G66" s="22"/>
      <c r="H66" s="26"/>
      <c r="I66" s="27"/>
      <c r="J66" s="118"/>
      <c r="K66" s="50"/>
      <c r="L66" s="22"/>
      <c r="M66" s="26"/>
      <c r="N66" s="27"/>
      <c r="O66" s="62"/>
      <c r="P66" s="79"/>
    </row>
    <row r="67" spans="1:16" ht="15.75" customHeight="1" x14ac:dyDescent="0.35">
      <c r="A67" s="45"/>
      <c r="B67" s="22"/>
      <c r="C67" s="26"/>
      <c r="D67" s="27"/>
      <c r="E67" s="62"/>
      <c r="F67" s="50"/>
      <c r="G67" s="22"/>
      <c r="H67" s="26"/>
      <c r="I67" s="27"/>
      <c r="J67" s="118"/>
      <c r="K67" s="50"/>
      <c r="L67" s="22"/>
      <c r="M67" s="26"/>
      <c r="N67" s="27"/>
      <c r="O67" s="62"/>
      <c r="P67" s="79"/>
    </row>
    <row r="68" spans="1:16" ht="15.75" customHeight="1" x14ac:dyDescent="0.35">
      <c r="A68" s="45"/>
      <c r="B68" s="22"/>
      <c r="C68" s="26"/>
      <c r="D68" s="27"/>
      <c r="E68" s="62"/>
      <c r="F68" s="50"/>
      <c r="G68" s="22"/>
      <c r="H68" s="26"/>
      <c r="I68" s="27"/>
      <c r="J68" s="118"/>
      <c r="K68" s="50"/>
      <c r="L68" s="22"/>
      <c r="M68" s="26"/>
      <c r="N68" s="27"/>
      <c r="O68" s="62"/>
      <c r="P68" s="79"/>
    </row>
    <row r="69" spans="1:16" ht="15.75" customHeight="1" x14ac:dyDescent="0.35">
      <c r="A69" s="45"/>
      <c r="B69" s="22"/>
      <c r="C69" s="26"/>
      <c r="D69" s="27"/>
      <c r="E69" s="62"/>
      <c r="F69" s="50"/>
      <c r="G69" s="22"/>
      <c r="H69" s="26"/>
      <c r="I69" s="27"/>
      <c r="J69" s="118"/>
      <c r="K69" s="50"/>
      <c r="L69" s="22"/>
      <c r="M69" s="26"/>
      <c r="N69" s="27"/>
      <c r="O69" s="62"/>
      <c r="P69" s="79"/>
    </row>
    <row r="70" spans="1:16" ht="15.75" customHeight="1" x14ac:dyDescent="0.35">
      <c r="A70" s="45"/>
      <c r="B70" s="22"/>
      <c r="C70" s="26"/>
      <c r="D70" s="27"/>
      <c r="E70" s="62"/>
      <c r="F70" s="50"/>
      <c r="G70" s="22"/>
      <c r="H70" s="26"/>
      <c r="I70" s="27"/>
      <c r="J70" s="59"/>
      <c r="K70" s="50"/>
      <c r="L70" s="22"/>
      <c r="M70" s="26"/>
      <c r="N70" s="27"/>
      <c r="O70" s="62"/>
      <c r="P70" s="79"/>
    </row>
    <row r="71" spans="1:16" ht="15.75" customHeight="1" x14ac:dyDescent="0.35">
      <c r="A71" s="45"/>
      <c r="B71" s="66" t="s">
        <v>30</v>
      </c>
      <c r="C71" s="67"/>
      <c r="D71" s="67"/>
      <c r="E71" s="68"/>
      <c r="F71" s="50"/>
      <c r="G71" s="66" t="s">
        <v>30</v>
      </c>
      <c r="H71" s="67"/>
      <c r="I71" s="67"/>
      <c r="J71" s="68"/>
      <c r="K71" s="50"/>
      <c r="L71" s="66" t="s">
        <v>30</v>
      </c>
      <c r="M71" s="67"/>
      <c r="N71" s="67"/>
      <c r="O71" s="68"/>
      <c r="P71" s="79"/>
    </row>
    <row r="72" spans="1:16" ht="15.75" customHeight="1" x14ac:dyDescent="0.35">
      <c r="A72" s="45"/>
      <c r="B72" s="69"/>
      <c r="C72" s="70"/>
      <c r="D72" s="70"/>
      <c r="E72" s="71"/>
      <c r="F72" s="50"/>
      <c r="G72" s="69"/>
      <c r="H72" s="70"/>
      <c r="I72" s="70"/>
      <c r="J72" s="71"/>
      <c r="K72" s="50"/>
      <c r="L72" s="69"/>
      <c r="M72" s="70"/>
      <c r="N72" s="70"/>
      <c r="O72" s="71"/>
      <c r="P72" s="79"/>
    </row>
    <row r="73" spans="1:16" ht="15.75" customHeight="1" x14ac:dyDescent="0.35">
      <c r="A73" s="45"/>
      <c r="B73" s="72"/>
      <c r="C73" s="73"/>
      <c r="D73" s="73"/>
      <c r="E73" s="65"/>
      <c r="F73" s="50"/>
      <c r="G73" s="72"/>
      <c r="H73" s="73"/>
      <c r="I73" s="73"/>
      <c r="J73" s="65"/>
      <c r="K73" s="50"/>
      <c r="L73" s="72"/>
      <c r="M73" s="73"/>
      <c r="N73" s="73"/>
      <c r="O73" s="65"/>
      <c r="P73" s="79"/>
    </row>
    <row r="74" spans="1:16" ht="15.75" customHeight="1" x14ac:dyDescent="0.35">
      <c r="A74" s="45"/>
      <c r="B74" s="55"/>
      <c r="C74" s="56"/>
      <c r="D74" s="56"/>
      <c r="E74" s="57"/>
      <c r="F74" s="50"/>
      <c r="G74" s="55"/>
      <c r="H74" s="56"/>
      <c r="I74" s="56"/>
      <c r="J74" s="57"/>
      <c r="K74" s="50"/>
      <c r="L74" s="55"/>
      <c r="M74" s="56"/>
      <c r="N74" s="56"/>
      <c r="O74" s="57"/>
      <c r="P74" s="79"/>
    </row>
    <row r="75" spans="1:16" ht="15.75" customHeight="1" x14ac:dyDescent="0.35">
      <c r="A75" s="46"/>
      <c r="B75" s="81"/>
      <c r="C75" s="82"/>
      <c r="D75" s="82"/>
      <c r="E75" s="82"/>
      <c r="F75" s="51"/>
      <c r="G75" s="81"/>
      <c r="H75" s="82"/>
      <c r="I75" s="82"/>
      <c r="J75" s="82"/>
      <c r="K75" s="51"/>
      <c r="L75" s="81"/>
      <c r="M75" s="82"/>
      <c r="N75" s="82"/>
      <c r="O75" s="82"/>
      <c r="P75" s="80"/>
    </row>
    <row r="76" spans="1:16" ht="15.75" customHeight="1" x14ac:dyDescent="0.35"/>
    <row r="77" spans="1:16" ht="15.75" customHeight="1" x14ac:dyDescent="0.35"/>
    <row r="78" spans="1:16" ht="15.75" customHeight="1" x14ac:dyDescent="0.35"/>
    <row r="79" spans="1:16" ht="15.75" customHeight="1" x14ac:dyDescent="0.35"/>
    <row r="80" spans="1:16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26">
    <mergeCell ref="P16:P35"/>
    <mergeCell ref="L17:N18"/>
    <mergeCell ref="O20:O21"/>
    <mergeCell ref="O23:O24"/>
    <mergeCell ref="L37:N38"/>
    <mergeCell ref="L57:N58"/>
    <mergeCell ref="L32:O34"/>
    <mergeCell ref="L35:O35"/>
    <mergeCell ref="L36:O36"/>
    <mergeCell ref="P36:P55"/>
    <mergeCell ref="O40:O41"/>
    <mergeCell ref="O43:O44"/>
    <mergeCell ref="P56:P75"/>
    <mergeCell ref="O45:O50"/>
    <mergeCell ref="L51:O51"/>
    <mergeCell ref="L52:O54"/>
    <mergeCell ref="L55:O55"/>
    <mergeCell ref="L56:O56"/>
    <mergeCell ref="O60:O61"/>
    <mergeCell ref="O63:O64"/>
    <mergeCell ref="O65:O70"/>
    <mergeCell ref="L71:O71"/>
    <mergeCell ref="L72:O74"/>
    <mergeCell ref="L75:O75"/>
    <mergeCell ref="G3:H3"/>
    <mergeCell ref="G4:H4"/>
    <mergeCell ref="B4:E4"/>
    <mergeCell ref="B5:D5"/>
    <mergeCell ref="L4:M4"/>
    <mergeCell ref="L5:M5"/>
    <mergeCell ref="G5:H5"/>
    <mergeCell ref="O25:O30"/>
    <mergeCell ref="L31:O31"/>
    <mergeCell ref="L6:M6"/>
    <mergeCell ref="L7:M7"/>
    <mergeCell ref="K16:K35"/>
    <mergeCell ref="G6:H6"/>
    <mergeCell ref="B6:D6"/>
    <mergeCell ref="B7:E7"/>
    <mergeCell ref="G12:J14"/>
    <mergeCell ref="B13:E14"/>
    <mergeCell ref="L13:O14"/>
    <mergeCell ref="A15:P15"/>
    <mergeCell ref="L16:O16"/>
    <mergeCell ref="A1:A14"/>
    <mergeCell ref="F1:F14"/>
    <mergeCell ref="G1:J1"/>
    <mergeCell ref="K1:K14"/>
    <mergeCell ref="L1:O1"/>
    <mergeCell ref="P1:P14"/>
    <mergeCell ref="L8:M8"/>
    <mergeCell ref="L9:M9"/>
    <mergeCell ref="L10:M10"/>
    <mergeCell ref="L11:M11"/>
    <mergeCell ref="L12:M12"/>
    <mergeCell ref="A16:A35"/>
    <mergeCell ref="B2:E2"/>
    <mergeCell ref="G2:H2"/>
    <mergeCell ref="L2:M2"/>
    <mergeCell ref="L3:M3"/>
    <mergeCell ref="G7:H7"/>
    <mergeCell ref="G8:H8"/>
    <mergeCell ref="G16:J16"/>
    <mergeCell ref="G17:I18"/>
    <mergeCell ref="J20:J21"/>
    <mergeCell ref="J23:J24"/>
    <mergeCell ref="J25:J30"/>
    <mergeCell ref="G9:H9"/>
    <mergeCell ref="G10:H10"/>
    <mergeCell ref="G11:H11"/>
    <mergeCell ref="B1:E1"/>
    <mergeCell ref="B3:E3"/>
    <mergeCell ref="B16:E16"/>
    <mergeCell ref="F16:F35"/>
    <mergeCell ref="B17:D18"/>
    <mergeCell ref="E20:E21"/>
    <mergeCell ref="B35:E35"/>
    <mergeCell ref="B8:D8"/>
    <mergeCell ref="B10:E10"/>
    <mergeCell ref="B11:D11"/>
    <mergeCell ref="B12:D12"/>
    <mergeCell ref="G55:J55"/>
    <mergeCell ref="E23:E24"/>
    <mergeCell ref="E25:E30"/>
    <mergeCell ref="F36:F55"/>
    <mergeCell ref="G37:I38"/>
    <mergeCell ref="E40:E41"/>
    <mergeCell ref="E43:E44"/>
    <mergeCell ref="E45:E50"/>
    <mergeCell ref="J43:J44"/>
    <mergeCell ref="J40:J41"/>
    <mergeCell ref="B51:E51"/>
    <mergeCell ref="B52:E54"/>
    <mergeCell ref="B55:E55"/>
    <mergeCell ref="B31:E31"/>
    <mergeCell ref="B32:E34"/>
    <mergeCell ref="G35:J35"/>
    <mergeCell ref="G36:J36"/>
    <mergeCell ref="B36:E36"/>
    <mergeCell ref="B37:D38"/>
    <mergeCell ref="G31:J31"/>
    <mergeCell ref="G32:J34"/>
    <mergeCell ref="A36:A55"/>
    <mergeCell ref="A56:A75"/>
    <mergeCell ref="G56:J56"/>
    <mergeCell ref="G57:I58"/>
    <mergeCell ref="K56:K75"/>
    <mergeCell ref="J60:J61"/>
    <mergeCell ref="J63:J64"/>
    <mergeCell ref="J65:J70"/>
    <mergeCell ref="E60:E61"/>
    <mergeCell ref="E63:E64"/>
    <mergeCell ref="E65:E70"/>
    <mergeCell ref="B71:E71"/>
    <mergeCell ref="G71:J71"/>
    <mergeCell ref="B72:E74"/>
    <mergeCell ref="G72:J74"/>
    <mergeCell ref="B75:E75"/>
    <mergeCell ref="G75:J75"/>
    <mergeCell ref="B56:E56"/>
    <mergeCell ref="F56:F75"/>
    <mergeCell ref="B57:D58"/>
    <mergeCell ref="K36:K55"/>
    <mergeCell ref="J45:J50"/>
    <mergeCell ref="G51:J51"/>
    <mergeCell ref="G52:J54"/>
  </mergeCells>
  <conditionalFormatting sqref="B3">
    <cfRule type="notContainsBlanks" dxfId="93" priority="1">
      <formula>LEN(TRIM(B3))&gt;0</formula>
    </cfRule>
  </conditionalFormatting>
  <conditionalFormatting sqref="B17:D18 G17:I18 L17:N18 B37:D38 G37:I38 L37:N38 B57:D58 G57:I58 L57:N58">
    <cfRule type="beginsWith" dxfId="92" priority="34" stopIfTrue="1" operator="beginsWith" text="Ramo">
      <formula>LEFT((B17),LEN("Ramo"))=("Ramo")</formula>
    </cfRule>
  </conditionalFormatting>
  <conditionalFormatting sqref="C19 C59:M59">
    <cfRule type="containsText" dxfId="91" priority="10" operator="containsText" text="&gt;">
      <formula>NOT(ISERROR(SEARCH(("&gt;"),(C19))))</formula>
    </cfRule>
    <cfRule type="containsText" dxfId="90" priority="12" operator="containsText" text="OK">
      <formula>NOT(ISERROR(SEARCH(("OK"),(C19))))</formula>
    </cfRule>
    <cfRule type="containsText" dxfId="89" priority="11" operator="containsText" text="&lt;">
      <formula>NOT(ISERROR(SEARCH(("&lt;"),(C19))))</formula>
    </cfRule>
  </conditionalFormatting>
  <conditionalFormatting sqref="C39 H39:M39">
    <cfRule type="containsText" dxfId="88" priority="19" operator="containsText" text="&gt;">
      <formula>NOT(ISERROR(SEARCH(("&gt;"),(C39))))</formula>
    </cfRule>
    <cfRule type="containsText" dxfId="87" priority="20" operator="containsText" text="&lt;">
      <formula>NOT(ISERROR(SEARCH(("&lt;"),(C39))))</formula>
    </cfRule>
    <cfRule type="containsText" dxfId="86" priority="21" operator="containsText" text="OK">
      <formula>NOT(ISERROR(SEARCH(("OK"),(C39))))</formula>
    </cfRule>
  </conditionalFormatting>
  <conditionalFormatting sqref="C39 M39">
    <cfRule type="containsText" dxfId="85" priority="24" operator="containsText" text="OK">
      <formula>NOT(ISERROR(SEARCH(("OK"),(C39))))</formula>
    </cfRule>
    <cfRule type="containsText" dxfId="84" priority="22" operator="containsText" text="&gt;">
      <formula>NOT(ISERROR(SEARCH(("&gt;"),(C39))))</formula>
    </cfRule>
    <cfRule type="containsText" dxfId="83" priority="23" operator="containsText" text="&lt;">
      <formula>NOT(ISERROR(SEARCH(("&lt;"),(C39))))</formula>
    </cfRule>
  </conditionalFormatting>
  <conditionalFormatting sqref="E23 J23 O23 E43 J43 O43 E63 J63 O63">
    <cfRule type="cellIs" dxfId="82" priority="2" operator="between">
      <formula>0</formula>
      <formula>10</formula>
    </cfRule>
    <cfRule type="cellIs" dxfId="81" priority="3" operator="between">
      <formula>10</formula>
      <formula>20</formula>
    </cfRule>
    <cfRule type="cellIs" dxfId="80" priority="4" operator="between">
      <formula>20</formula>
      <formula>30</formula>
    </cfRule>
    <cfRule type="cellIs" dxfId="79" priority="5" operator="between">
      <formula>30</formula>
      <formula>40</formula>
    </cfRule>
  </conditionalFormatting>
  <conditionalFormatting sqref="G3:H3 B17:D18 E18">
    <cfRule type="notContainsBlanks" dxfId="78" priority="36">
      <formula>LEN(TRIM(G3))&gt;0</formula>
    </cfRule>
  </conditionalFormatting>
  <conditionalFormatting sqref="G3:H11">
    <cfRule type="beginsWith" dxfId="77" priority="35" operator="beginsWith" text="Ramo">
      <formula>LEFT((G3),LEN("Ramo"))=("Ramo")</formula>
    </cfRule>
  </conditionalFormatting>
  <conditionalFormatting sqref="G4:H4 G17:I18 J18">
    <cfRule type="notContainsBlanks" dxfId="76" priority="37">
      <formula>LEN(TRIM(G4))&gt;0</formula>
    </cfRule>
  </conditionalFormatting>
  <conditionalFormatting sqref="G5:H5 L17:N18 O18">
    <cfRule type="notContainsBlanks" dxfId="75" priority="38">
      <formula>LEN(TRIM(G5))&gt;0</formula>
    </cfRule>
  </conditionalFormatting>
  <conditionalFormatting sqref="G6:H6 B37:D38 E38">
    <cfRule type="notContainsBlanks" dxfId="74" priority="39">
      <formula>LEN(TRIM(G6))&gt;0</formula>
    </cfRule>
  </conditionalFormatting>
  <conditionalFormatting sqref="G7:H7 G37:I38 J38">
    <cfRule type="notContainsBlanks" dxfId="73" priority="40">
      <formula>LEN(TRIM(G7))&gt;0</formula>
    </cfRule>
  </conditionalFormatting>
  <conditionalFormatting sqref="G8:H8 L37:N38 O38">
    <cfRule type="notContainsBlanks" dxfId="72" priority="41">
      <formula>LEN(TRIM(G8))&gt;0</formula>
    </cfRule>
  </conditionalFormatting>
  <conditionalFormatting sqref="G9:H9 B57:D58 E58">
    <cfRule type="notContainsBlanks" dxfId="71" priority="42">
      <formula>LEN(TRIM(G9))&gt;0</formula>
    </cfRule>
  </conditionalFormatting>
  <conditionalFormatting sqref="G10:H10 G57:I58 J58">
    <cfRule type="notContainsBlanks" dxfId="70" priority="43">
      <formula>LEN(TRIM(G10))&gt;0</formula>
    </cfRule>
  </conditionalFormatting>
  <conditionalFormatting sqref="G11:H11 L57:N58 O58">
    <cfRule type="notContainsBlanks" dxfId="69" priority="44">
      <formula>LEN(TRIM(G11))&gt;0</formula>
    </cfRule>
  </conditionalFormatting>
  <conditionalFormatting sqref="H19">
    <cfRule type="containsText" dxfId="68" priority="13" operator="containsText" text="&gt;">
      <formula>NOT(ISERROR(SEARCH(("&gt;"),(H19))))</formula>
    </cfRule>
    <cfRule type="containsText" dxfId="67" priority="14" operator="containsText" text="&lt;">
      <formula>NOT(ISERROR(SEARCH(("&lt;"),(H19))))</formula>
    </cfRule>
    <cfRule type="containsText" dxfId="66" priority="15" operator="containsText" text="OK">
      <formula>NOT(ISERROR(SEARCH(("OK"),(H19))))</formula>
    </cfRule>
  </conditionalFormatting>
  <conditionalFormatting sqref="H59 M59">
    <cfRule type="containsText" dxfId="65" priority="31" operator="containsText" text="&gt;">
      <formula>NOT(ISERROR(SEARCH(("&gt;"),(H59))))</formula>
    </cfRule>
    <cfRule type="containsText" dxfId="64" priority="32" operator="containsText" text="&lt;">
      <formula>NOT(ISERROR(SEARCH(("&lt;"),(H59))))</formula>
    </cfRule>
    <cfRule type="containsText" dxfId="63" priority="33" operator="containsText" text="OK">
      <formula>NOT(ISERROR(SEARCH(("OK"),(H59))))</formula>
    </cfRule>
  </conditionalFormatting>
  <conditionalFormatting sqref="I3:J3">
    <cfRule type="notContainsBlanks" dxfId="62" priority="45">
      <formula>LEN(TRIM(I3))&gt;0</formula>
    </cfRule>
  </conditionalFormatting>
  <conditionalFormatting sqref="I4:J4">
    <cfRule type="notContainsBlanks" dxfId="61" priority="46">
      <formula>LEN(TRIM(I4))&gt;0</formula>
    </cfRule>
  </conditionalFormatting>
  <conditionalFormatting sqref="I5:J5">
    <cfRule type="notContainsBlanks" dxfId="60" priority="47">
      <formula>LEN(TRIM(I5))&gt;0</formula>
    </cfRule>
  </conditionalFormatting>
  <conditionalFormatting sqref="I6:J6">
    <cfRule type="notContainsBlanks" dxfId="59" priority="48">
      <formula>LEN(TRIM(I6))&gt;0</formula>
    </cfRule>
  </conditionalFormatting>
  <conditionalFormatting sqref="I7:J7">
    <cfRule type="notContainsBlanks" dxfId="58" priority="49">
      <formula>LEN(TRIM(I7))&gt;0</formula>
    </cfRule>
  </conditionalFormatting>
  <conditionalFormatting sqref="I8:J8">
    <cfRule type="notContainsBlanks" dxfId="57" priority="50">
      <formula>LEN(TRIM(I8))&gt;0</formula>
    </cfRule>
  </conditionalFormatting>
  <conditionalFormatting sqref="I9:J9">
    <cfRule type="notContainsBlanks" dxfId="56" priority="51">
      <formula>LEN(TRIM(I9))&gt;0</formula>
    </cfRule>
  </conditionalFormatting>
  <conditionalFormatting sqref="I10:J10">
    <cfRule type="notContainsBlanks" dxfId="55" priority="52">
      <formula>LEN(TRIM(I10))&gt;0</formula>
    </cfRule>
  </conditionalFormatting>
  <conditionalFormatting sqref="I11:J11">
    <cfRule type="notContainsBlanks" dxfId="54" priority="53">
      <formula>LEN(TRIM(I11))&gt;0</formula>
    </cfRule>
  </conditionalFormatting>
  <conditionalFormatting sqref="J23 O23 E23:E24 E43 J43 O43 E63 J63 O63">
    <cfRule type="cellIs" dxfId="53" priority="7" operator="between">
      <formula>50</formula>
      <formula>60</formula>
    </cfRule>
    <cfRule type="cellIs" dxfId="52" priority="8" operator="greaterThanOrEqual">
      <formula>60</formula>
    </cfRule>
    <cfRule type="cellIs" dxfId="51" priority="9" operator="equal">
      <formula>"Curso completado"</formula>
    </cfRule>
    <cfRule type="cellIs" dxfId="50" priority="6" operator="between">
      <formula>40</formula>
      <formula>50</formula>
    </cfRule>
  </conditionalFormatting>
  <conditionalFormatting sqref="M19">
    <cfRule type="containsText" dxfId="49" priority="16" operator="containsText" text="&gt;">
      <formula>NOT(ISERROR(SEARCH(("&gt;"),(M19))))</formula>
    </cfRule>
    <cfRule type="containsText" dxfId="48" priority="17" operator="containsText" text="&lt;">
      <formula>NOT(ISERROR(SEARCH(("&lt;"),(M19))))</formula>
    </cfRule>
    <cfRule type="containsText" dxfId="47" priority="18" operator="containsText" text="OK">
      <formula>NOT(ISERROR(SEARCH(("OK"),(M19))))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IS</vt:lpstr>
      <vt:lpstr>IIS</vt:lpstr>
      <vt:lpstr>IIIS</vt:lpstr>
      <vt:lpstr>IVS</vt:lpstr>
      <vt:lpstr>VS</vt:lpstr>
      <vt:lpstr>VIS</vt:lpstr>
      <vt:lpstr>VIIS</vt:lpstr>
      <vt:lpstr>VIIIS</vt:lpstr>
      <vt:lpstr>IXS</vt:lpstr>
      <vt:lpstr>XS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Trinidad Ulloa Urzúa</dc:creator>
  <cp:lastModifiedBy>Maria Candelaria Fresno Mora</cp:lastModifiedBy>
  <dcterms:created xsi:type="dcterms:W3CDTF">2021-03-07T19:07:42Z</dcterms:created>
  <dcterms:modified xsi:type="dcterms:W3CDTF">2024-03-12T23:39:26Z</dcterms:modified>
</cp:coreProperties>
</file>