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180" windowHeight="8595"/>
  </bookViews>
  <sheets>
    <sheet name="tableau" sheetId="1" r:id="rId1"/>
    <sheet name="schéma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M51" i="1"/>
  <c r="M50"/>
  <c r="M49"/>
  <c r="M48"/>
  <c r="M47"/>
  <c r="M46"/>
  <c r="M45"/>
  <c r="M44"/>
  <c r="P3"/>
  <c r="P4"/>
  <c r="P5"/>
  <c r="P6"/>
  <c r="P7"/>
  <c r="P8"/>
  <c r="P9"/>
  <c r="P10"/>
  <c r="P13"/>
  <c r="P14"/>
  <c r="P15"/>
  <c r="P16"/>
  <c r="P17"/>
  <c r="P18"/>
  <c r="P19"/>
  <c r="P20"/>
  <c r="P23"/>
  <c r="P24"/>
  <c r="P25"/>
  <c r="P26"/>
  <c r="P27"/>
  <c r="P28"/>
  <c r="P29"/>
  <c r="P30"/>
  <c r="P33"/>
  <c r="P34"/>
  <c r="P35"/>
  <c r="P36"/>
  <c r="P37"/>
  <c r="P38"/>
  <c r="P39"/>
  <c r="P40"/>
  <c r="Q4"/>
  <c r="Q5"/>
  <c r="Q6"/>
  <c r="Q7"/>
  <c r="Q8"/>
  <c r="Q9"/>
  <c r="Q10"/>
  <c r="Q13"/>
  <c r="Q14"/>
  <c r="Q15"/>
  <c r="Q16"/>
  <c r="Q17"/>
  <c r="Q18"/>
  <c r="Q19"/>
  <c r="Q20"/>
  <c r="Q23"/>
  <c r="Q24"/>
  <c r="Q25"/>
  <c r="Q26"/>
  <c r="Q27"/>
  <c r="Q28"/>
  <c r="Q29"/>
  <c r="Q30"/>
  <c r="Q33"/>
  <c r="Q34"/>
  <c r="Q35"/>
  <c r="Q36"/>
  <c r="Q37"/>
  <c r="Q38"/>
  <c r="Q39"/>
  <c r="Q40"/>
  <c r="Q3"/>
  <c r="O4"/>
  <c r="O5"/>
  <c r="O6"/>
  <c r="O7"/>
  <c r="O8"/>
  <c r="O9"/>
  <c r="O10"/>
  <c r="O13"/>
  <c r="O14"/>
  <c r="O15"/>
  <c r="O16"/>
  <c r="O17"/>
  <c r="O18"/>
  <c r="O19"/>
  <c r="O20"/>
  <c r="O23"/>
  <c r="O24"/>
  <c r="O25"/>
  <c r="O26"/>
  <c r="O27"/>
  <c r="O28"/>
  <c r="O29"/>
  <c r="O30"/>
  <c r="O33"/>
  <c r="O34"/>
  <c r="O35"/>
  <c r="O36"/>
  <c r="O37"/>
  <c r="O38"/>
  <c r="O39"/>
  <c r="O40"/>
  <c r="O3"/>
  <c r="M3" l="1"/>
  <c r="M37"/>
  <c r="M33"/>
  <c r="M17"/>
  <c r="M7"/>
  <c r="M28"/>
  <c r="M24"/>
  <c r="M14"/>
  <c r="M20"/>
  <c r="M16"/>
  <c r="M10"/>
  <c r="M6"/>
  <c r="M27"/>
  <c r="M29"/>
  <c r="M25"/>
  <c r="M19"/>
  <c r="M15"/>
  <c r="M9"/>
  <c r="M5"/>
  <c r="M23"/>
  <c r="M13"/>
  <c r="M18"/>
  <c r="M8"/>
  <c r="M4"/>
  <c r="M39"/>
  <c r="M40"/>
  <c r="M36"/>
  <c r="M30"/>
  <c r="M26"/>
  <c r="M35"/>
  <c r="M34"/>
  <c r="M38"/>
  <c r="S40" l="1"/>
  <c r="S10"/>
  <c r="S30"/>
  <c r="S20"/>
</calcChain>
</file>

<file path=xl/sharedStrings.xml><?xml version="1.0" encoding="utf-8"?>
<sst xmlns="http://schemas.openxmlformats.org/spreadsheetml/2006/main" count="98" uniqueCount="61">
  <si>
    <t>enrolé</t>
  </si>
  <si>
    <t>épéiste</t>
  </si>
  <si>
    <t>chevalier</t>
  </si>
  <si>
    <t>cavalier</t>
  </si>
  <si>
    <t>lancier</t>
  </si>
  <si>
    <t>archer</t>
  </si>
  <si>
    <t>arbalétrier</t>
  </si>
  <si>
    <t>général</t>
  </si>
  <si>
    <t>Berzerk</t>
  </si>
  <si>
    <t>Jarl</t>
  </si>
  <si>
    <t>Mineur</t>
  </si>
  <si>
    <t>Ingénieur</t>
  </si>
  <si>
    <t>Sprinteur</t>
  </si>
  <si>
    <t>Brisefer</t>
  </si>
  <si>
    <t>Branner</t>
  </si>
  <si>
    <t>barbepierre</t>
  </si>
  <si>
    <t>rejeton</t>
  </si>
  <si>
    <t>soldat de la reine</t>
  </si>
  <si>
    <t>garde de la reine</t>
  </si>
  <si>
    <t>centaur possédé</t>
  </si>
  <si>
    <t>lancier détéré</t>
  </si>
  <si>
    <t>cracheur d'acide</t>
  </si>
  <si>
    <t>chaomancien</t>
  </si>
  <si>
    <t>reine du chaos</t>
  </si>
  <si>
    <t>Gobelin</t>
  </si>
  <si>
    <t>Ork</t>
  </si>
  <si>
    <t>Ork noir</t>
  </si>
  <si>
    <t>Troll</t>
  </si>
  <si>
    <t>Cavalier warg</t>
  </si>
  <si>
    <t>Piquier</t>
  </si>
  <si>
    <t>Archer</t>
  </si>
  <si>
    <t>Général</t>
  </si>
  <si>
    <t>Nains</t>
  </si>
  <si>
    <t>Demons</t>
  </si>
  <si>
    <t>Humains</t>
  </si>
  <si>
    <t>Orks</t>
  </si>
  <si>
    <t>pv</t>
  </si>
  <si>
    <t>armure</t>
  </si>
  <si>
    <t>precision</t>
  </si>
  <si>
    <t>atq</t>
  </si>
  <si>
    <t>dpl</t>
  </si>
  <si>
    <t>portée</t>
  </si>
  <si>
    <t>taux d'esquive</t>
  </si>
  <si>
    <t>taux de crit</t>
  </si>
  <si>
    <t>Potentiel off</t>
  </si>
  <si>
    <t>Potentiel def</t>
  </si>
  <si>
    <t>Portée</t>
  </si>
  <si>
    <t>prix</t>
  </si>
  <si>
    <t>déplacement</t>
  </si>
  <si>
    <t>troupes enemis</t>
  </si>
  <si>
    <t>troupes alliés</t>
  </si>
  <si>
    <r>
      <t xml:space="preserve">mouvement </t>
    </r>
    <r>
      <rPr>
        <u/>
        <sz val="11"/>
        <color theme="1"/>
        <rFont val="Calibri"/>
        <family val="2"/>
        <scheme val="minor"/>
      </rPr>
      <t>possible</t>
    </r>
  </si>
  <si>
    <r>
      <t xml:space="preserve">mouvement </t>
    </r>
    <r>
      <rPr>
        <u/>
        <sz val="11"/>
        <color theme="1"/>
        <rFont val="Calibri"/>
        <family val="2"/>
        <scheme val="minor"/>
      </rPr>
      <t>impossible</t>
    </r>
    <r>
      <rPr>
        <sz val="11"/>
        <color theme="0"/>
        <rFont val="Calibri"/>
        <family val="2"/>
        <scheme val="minor"/>
      </rPr>
      <t xml:space="preserve"> .</t>
    </r>
    <r>
      <rPr>
        <sz val="11"/>
        <color theme="1"/>
        <rFont val="Calibri"/>
        <family val="2"/>
        <scheme val="minor"/>
      </rPr>
      <t xml:space="preserve">             combat </t>
    </r>
    <r>
      <rPr>
        <b/>
        <u/>
        <sz val="11"/>
        <color theme="1"/>
        <rFont val="Calibri"/>
        <family val="2"/>
        <scheme val="minor"/>
      </rPr>
      <t>obligatoire</t>
    </r>
  </si>
  <si>
    <t>Elfes</t>
  </si>
  <si>
    <t>Elfe de maison</t>
  </si>
  <si>
    <t>Elfe furtif</t>
  </si>
  <si>
    <t>Haut Elfe</t>
  </si>
  <si>
    <t>Archer Elfe</t>
  </si>
  <si>
    <t>Archer long</t>
  </si>
  <si>
    <t>Mage elfique</t>
  </si>
  <si>
    <t>Golem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</si>
</sst>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theme="0"/>
      <name val="Calibri"/>
      <family val="2"/>
      <scheme val="minor"/>
    </font>
    <font>
      <sz val="11"/>
      <color theme="0"/>
      <name val="Georgia"/>
      <family val="1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Lucida Calligraphy"/>
      <family val="4"/>
    </font>
    <font>
      <sz val="10"/>
      <color theme="1"/>
      <name val="Lucida Calligraphy"/>
      <family val="4"/>
    </font>
    <font>
      <sz val="11"/>
      <color theme="0"/>
      <name val="Felix Titling"/>
      <family val="5"/>
    </font>
    <font>
      <sz val="11"/>
      <color theme="1"/>
      <name val="Felix Titling"/>
      <family val="5"/>
    </font>
    <font>
      <sz val="11"/>
      <color theme="1"/>
      <name val="Black Dahlia"/>
    </font>
    <font>
      <sz val="11"/>
      <color theme="0"/>
      <name val="Black Dahlia"/>
    </font>
    <font>
      <sz val="11"/>
      <color theme="0"/>
      <name val="DK Face Your Fears"/>
      <family val="1"/>
    </font>
    <font>
      <sz val="11"/>
      <color theme="1"/>
      <name val="DK Face Your Fears"/>
      <family val="1"/>
    </font>
    <font>
      <b/>
      <sz val="11"/>
      <color theme="0"/>
      <name val="VIKING, YOUNGER Runes Bold"/>
    </font>
    <font>
      <b/>
      <sz val="11"/>
      <color theme="1"/>
      <name val="VIKING, YOUNGER Runes Bold"/>
    </font>
    <font>
      <sz val="11"/>
      <color theme="1"/>
      <name val="VIKING, YOUNGER Runes Bold"/>
    </font>
    <font>
      <sz val="11"/>
      <name val="VIKING, YOUNGER Runes Bold"/>
    </font>
  </fonts>
  <fills count="2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5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2" tint="-0.499984740745262"/>
        <bgColor theme="9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theme="5" tint="0.79998168889431442"/>
      </patternFill>
    </fill>
    <fill>
      <patternFill patternType="solid">
        <fgColor rgb="FF00FF00"/>
        <bgColor theme="5" tint="0.79998168889431442"/>
      </patternFill>
    </fill>
    <fill>
      <patternFill patternType="solid">
        <fgColor rgb="FF0000FF"/>
        <bgColor theme="5" tint="0.79998168889431442"/>
      </patternFill>
    </fill>
    <fill>
      <patternFill patternType="solid">
        <fgColor theme="4" tint="0.59999389629810485"/>
        <bgColor theme="5" tint="0.79998168889431442"/>
      </patternFill>
    </fill>
    <fill>
      <patternFill patternType="solid">
        <fgColor theme="5" tint="-0.249977111117893"/>
        <bgColor theme="5" tint="0.79998168889431442"/>
      </patternFill>
    </fill>
    <fill>
      <patternFill patternType="solid">
        <fgColor theme="2" tint="-0.499984740745262"/>
        <bgColor theme="5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CCFF66"/>
        <bgColor rgb="FFFFFFCC"/>
      </patternFill>
    </fill>
    <fill>
      <patternFill patternType="solid">
        <fgColor rgb="FFCCFF66"/>
        <bgColor rgb="FFFFFF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 applyAlignment="1">
      <alignment horizontal="center" vertical="center"/>
    </xf>
    <xf numFmtId="1" fontId="0" fillId="13" borderId="1" xfId="0" applyNumberFormat="1" applyFont="1" applyFill="1" applyBorder="1" applyAlignment="1">
      <alignment horizontal="center" vertical="center"/>
    </xf>
    <xf numFmtId="1" fontId="0" fillId="14" borderId="1" xfId="0" applyNumberFormat="1" applyFont="1" applyFill="1" applyBorder="1" applyAlignment="1">
      <alignment horizontal="center" vertical="center"/>
    </xf>
    <xf numFmtId="1" fontId="4" fillId="15" borderId="1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 vertical="center"/>
    </xf>
    <xf numFmtId="0" fontId="0" fillId="11" borderId="4" xfId="0" applyNumberFormat="1" applyFont="1" applyFill="1" applyBorder="1" applyAlignment="1">
      <alignment horizontal="center" vertical="center"/>
    </xf>
    <xf numFmtId="0" fontId="0" fillId="11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20" borderId="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20" borderId="17" xfId="0" applyFill="1" applyBorder="1"/>
    <xf numFmtId="0" fontId="0" fillId="23" borderId="1" xfId="0" applyFill="1" applyBorder="1"/>
    <xf numFmtId="0" fontId="0" fillId="23" borderId="0" xfId="0" applyFill="1" applyBorder="1"/>
    <xf numFmtId="0" fontId="0" fillId="24" borderId="0" xfId="0" applyFill="1" applyBorder="1"/>
    <xf numFmtId="0" fontId="0" fillId="3" borderId="0" xfId="0" applyFill="1" applyAlignment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0" borderId="0" xfId="0" applyFill="1"/>
    <xf numFmtId="0" fontId="8" fillId="28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27" borderId="1" xfId="0" applyFont="1" applyFill="1" applyBorder="1" applyAlignment="1">
      <alignment horizontal="center" vertical="center" wrapText="1"/>
    </xf>
    <xf numFmtId="1" fontId="9" fillId="26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" fontId="9" fillId="25" borderId="1" xfId="0" applyNumberFormat="1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1" fontId="11" fillId="4" borderId="3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1" fontId="11" fillId="9" borderId="2" xfId="0" applyNumberFormat="1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1" fontId="12" fillId="18" borderId="3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9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" fontId="12" fillId="18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22" borderId="3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21" borderId="3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1" fontId="15" fillId="7" borderId="3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" fontId="15" fillId="9" borderId="2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1" fontId="18" fillId="16" borderId="3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1" fontId="18" fillId="9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" fontId="18" fillId="16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" fontId="18" fillId="9" borderId="2" xfId="0" applyNumberFormat="1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00"/>
      <color rgb="FFCCFF66"/>
      <color rgb="FFCCFF99"/>
      <color rgb="FF00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419100</xdr:rowOff>
    </xdr:from>
    <xdr:to>
      <xdr:col>4</xdr:col>
      <xdr:colOff>352425</xdr:colOff>
      <xdr:row>6</xdr:row>
      <xdr:rowOff>200025</xdr:rowOff>
    </xdr:to>
    <xdr:cxnSp macro="">
      <xdr:nvCxnSpPr>
        <xdr:cNvPr id="3" name="Connecteur droit avec flèche 2"/>
        <xdr:cNvCxnSpPr/>
      </xdr:nvCxnSpPr>
      <xdr:spPr>
        <a:xfrm flipV="1">
          <a:off x="3209925" y="1047750"/>
          <a:ext cx="0" cy="292417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1</xdr:row>
      <xdr:rowOff>352425</xdr:rowOff>
    </xdr:from>
    <xdr:to>
      <xdr:col>8</xdr:col>
      <xdr:colOff>361950</xdr:colOff>
      <xdr:row>6</xdr:row>
      <xdr:rowOff>247650</xdr:rowOff>
    </xdr:to>
    <xdr:cxnSp macro="">
      <xdr:nvCxnSpPr>
        <xdr:cNvPr id="5" name="Connecteur droit avec flèche 4"/>
        <xdr:cNvCxnSpPr/>
      </xdr:nvCxnSpPr>
      <xdr:spPr>
        <a:xfrm flipV="1">
          <a:off x="6076950" y="981075"/>
          <a:ext cx="0" cy="303847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</xdr:row>
      <xdr:rowOff>285751</xdr:rowOff>
    </xdr:from>
    <xdr:to>
      <xdr:col>9</xdr:col>
      <xdr:colOff>9525</xdr:colOff>
      <xdr:row>4</xdr:row>
      <xdr:rowOff>304801</xdr:rowOff>
    </xdr:to>
    <xdr:sp macro="" textlink="">
      <xdr:nvSpPr>
        <xdr:cNvPr id="6" name="Explosion 2 5"/>
        <xdr:cNvSpPr/>
      </xdr:nvSpPr>
      <xdr:spPr>
        <a:xfrm>
          <a:off x="5791200" y="2171701"/>
          <a:ext cx="647700" cy="647700"/>
        </a:xfrm>
        <a:prstGeom prst="irregularSeal2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9"/>
  <sheetViews>
    <sheetView tabSelected="1" zoomScale="130" zoomScaleNormal="130" workbookViewId="0">
      <selection activeCell="H5" sqref="H5"/>
    </sheetView>
  </sheetViews>
  <sheetFormatPr baseColWidth="10" defaultRowHeight="15"/>
  <cols>
    <col min="1" max="1" width="10.42578125" style="53" customWidth="1"/>
    <col min="2" max="2" width="10.42578125" customWidth="1"/>
    <col min="3" max="3" width="6.7109375" hidden="1" customWidth="1"/>
    <col min="4" max="4" width="22.28515625" bestFit="1" customWidth="1"/>
    <col min="5" max="9" width="12.7109375" customWidth="1"/>
    <col min="10" max="10" width="9.42578125" bestFit="1" customWidth="1"/>
    <col min="11" max="11" width="18.7109375" bestFit="1" customWidth="1"/>
    <col min="12" max="12" width="16.42578125" bestFit="1" customWidth="1"/>
    <col min="13" max="13" width="12.7109375" customWidth="1"/>
    <col min="14" max="14" width="13.140625" bestFit="1" customWidth="1"/>
    <col min="15" max="15" width="10.7109375" customWidth="1"/>
  </cols>
  <sheetData>
    <row r="1" spans="1:19" s="38" customFormat="1" ht="15.75" thickBot="1">
      <c r="A1" s="53"/>
    </row>
    <row r="2" spans="1:19" ht="15.75" thickBot="1">
      <c r="B2" s="23"/>
      <c r="C2" s="22"/>
      <c r="D2" s="65" t="s">
        <v>34</v>
      </c>
      <c r="E2" s="66" t="s">
        <v>36</v>
      </c>
      <c r="F2" s="67" t="s">
        <v>37</v>
      </c>
      <c r="G2" s="67" t="s">
        <v>38</v>
      </c>
      <c r="H2" s="67" t="s">
        <v>39</v>
      </c>
      <c r="I2" s="67" t="s">
        <v>48</v>
      </c>
      <c r="J2" s="67" t="s">
        <v>41</v>
      </c>
      <c r="K2" s="67" t="s">
        <v>42</v>
      </c>
      <c r="L2" s="67" t="s">
        <v>43</v>
      </c>
      <c r="M2" s="68" t="s">
        <v>47</v>
      </c>
      <c r="N2" s="38"/>
      <c r="O2" s="1" t="s">
        <v>44</v>
      </c>
      <c r="P2" s="1" t="s">
        <v>45</v>
      </c>
      <c r="Q2" s="1" t="s">
        <v>46</v>
      </c>
      <c r="S2" s="25"/>
    </row>
    <row r="3" spans="1:19">
      <c r="B3" s="37"/>
      <c r="C3" s="36" t="s">
        <v>0</v>
      </c>
      <c r="D3" s="69" t="s">
        <v>0</v>
      </c>
      <c r="E3" s="70">
        <v>10</v>
      </c>
      <c r="F3" s="70">
        <v>2</v>
      </c>
      <c r="G3" s="70">
        <v>50</v>
      </c>
      <c r="H3" s="70">
        <v>10</v>
      </c>
      <c r="I3" s="70">
        <v>6</v>
      </c>
      <c r="J3" s="70">
        <v>1</v>
      </c>
      <c r="K3" s="70">
        <v>1</v>
      </c>
      <c r="L3" s="70">
        <v>1</v>
      </c>
      <c r="M3" s="71">
        <f t="shared" ref="M3:M10" si="0">O3+P3+Q3</f>
        <v>24.32</v>
      </c>
      <c r="N3" s="38"/>
      <c r="O3" s="2">
        <f t="shared" ref="O3:O10" si="1">H3*(G3+L3+1)/100</f>
        <v>5.2</v>
      </c>
      <c r="P3" s="3">
        <f t="shared" ref="P3:P10" si="2">(E3+F3)+(E3+F3)*K3/100</f>
        <v>12.12</v>
      </c>
      <c r="Q3" s="4">
        <f t="shared" ref="Q3:Q10" si="3">I3+J3</f>
        <v>7</v>
      </c>
      <c r="S3" s="5"/>
    </row>
    <row r="4" spans="1:19">
      <c r="B4" s="23"/>
      <c r="C4" s="23"/>
      <c r="D4" s="72" t="s">
        <v>1</v>
      </c>
      <c r="E4" s="72">
        <v>25</v>
      </c>
      <c r="F4" s="72">
        <v>10</v>
      </c>
      <c r="G4" s="72">
        <v>60</v>
      </c>
      <c r="H4" s="72">
        <v>20</v>
      </c>
      <c r="I4" s="72">
        <v>5</v>
      </c>
      <c r="J4" s="72">
        <v>1</v>
      </c>
      <c r="K4" s="72">
        <v>5</v>
      </c>
      <c r="L4" s="72">
        <v>5</v>
      </c>
      <c r="M4" s="73">
        <f t="shared" si="0"/>
        <v>55.95</v>
      </c>
      <c r="N4" s="38"/>
      <c r="O4" s="2">
        <f t="shared" si="1"/>
        <v>13.2</v>
      </c>
      <c r="P4" s="3">
        <f t="shared" si="2"/>
        <v>36.75</v>
      </c>
      <c r="Q4" s="4">
        <f t="shared" si="3"/>
        <v>6</v>
      </c>
      <c r="S4" s="6"/>
    </row>
    <row r="5" spans="1:19">
      <c r="B5" s="23"/>
      <c r="C5" s="23"/>
      <c r="D5" s="69" t="s">
        <v>4</v>
      </c>
      <c r="E5" s="69">
        <v>25</v>
      </c>
      <c r="F5" s="69">
        <v>10</v>
      </c>
      <c r="G5" s="69">
        <v>60</v>
      </c>
      <c r="H5" s="69">
        <v>20</v>
      </c>
      <c r="I5" s="69">
        <v>5</v>
      </c>
      <c r="J5" s="69">
        <v>2</v>
      </c>
      <c r="K5" s="69">
        <v>2</v>
      </c>
      <c r="L5" s="69">
        <v>5</v>
      </c>
      <c r="M5" s="74">
        <f t="shared" si="0"/>
        <v>55.900000000000006</v>
      </c>
      <c r="N5" s="38"/>
      <c r="O5" s="2">
        <f t="shared" si="1"/>
        <v>13.2</v>
      </c>
      <c r="P5" s="3">
        <f t="shared" si="2"/>
        <v>35.700000000000003</v>
      </c>
      <c r="Q5" s="4">
        <f t="shared" si="3"/>
        <v>7</v>
      </c>
      <c r="S5" s="6"/>
    </row>
    <row r="6" spans="1:19">
      <c r="B6" s="23"/>
      <c r="C6" s="23"/>
      <c r="D6" s="75" t="s">
        <v>2</v>
      </c>
      <c r="E6" s="75">
        <v>40</v>
      </c>
      <c r="F6" s="75">
        <v>30</v>
      </c>
      <c r="G6" s="75">
        <v>70</v>
      </c>
      <c r="H6" s="75">
        <v>40</v>
      </c>
      <c r="I6" s="75">
        <v>3</v>
      </c>
      <c r="J6" s="75">
        <v>1</v>
      </c>
      <c r="K6" s="75">
        <v>1</v>
      </c>
      <c r="L6" s="75">
        <v>10</v>
      </c>
      <c r="M6" s="73">
        <f t="shared" si="0"/>
        <v>107.1</v>
      </c>
      <c r="N6" s="38"/>
      <c r="O6" s="2">
        <f t="shared" si="1"/>
        <v>32.4</v>
      </c>
      <c r="P6" s="3">
        <f t="shared" si="2"/>
        <v>70.7</v>
      </c>
      <c r="Q6" s="4">
        <f t="shared" si="3"/>
        <v>4</v>
      </c>
      <c r="S6" s="6"/>
    </row>
    <row r="7" spans="1:19">
      <c r="B7" s="23"/>
      <c r="C7" s="23"/>
      <c r="D7" s="76" t="s">
        <v>5</v>
      </c>
      <c r="E7" s="76">
        <v>15</v>
      </c>
      <c r="F7" s="76">
        <v>5</v>
      </c>
      <c r="G7" s="76">
        <v>90</v>
      </c>
      <c r="H7" s="76">
        <v>20</v>
      </c>
      <c r="I7" s="76">
        <v>6</v>
      </c>
      <c r="J7" s="76">
        <v>5</v>
      </c>
      <c r="K7" s="76">
        <v>7</v>
      </c>
      <c r="L7" s="76">
        <v>7</v>
      </c>
      <c r="M7" s="74">
        <f t="shared" si="0"/>
        <v>52</v>
      </c>
      <c r="N7" s="38"/>
      <c r="O7" s="2">
        <f t="shared" si="1"/>
        <v>19.600000000000001</v>
      </c>
      <c r="P7" s="3">
        <f t="shared" si="2"/>
        <v>21.4</v>
      </c>
      <c r="Q7" s="4">
        <f t="shared" si="3"/>
        <v>11</v>
      </c>
      <c r="S7" s="6"/>
    </row>
    <row r="8" spans="1:19">
      <c r="B8" s="23"/>
      <c r="C8" s="23"/>
      <c r="D8" s="75" t="s">
        <v>6</v>
      </c>
      <c r="E8" s="75">
        <v>20</v>
      </c>
      <c r="F8" s="75">
        <v>7</v>
      </c>
      <c r="G8" s="75">
        <v>90</v>
      </c>
      <c r="H8" s="75">
        <v>25</v>
      </c>
      <c r="I8" s="75">
        <v>6</v>
      </c>
      <c r="J8" s="75">
        <v>6</v>
      </c>
      <c r="K8" s="75">
        <v>4</v>
      </c>
      <c r="L8" s="75">
        <v>8</v>
      </c>
      <c r="M8" s="73">
        <f t="shared" si="0"/>
        <v>64.83</v>
      </c>
      <c r="N8" s="38"/>
      <c r="O8" s="2">
        <f t="shared" si="1"/>
        <v>24.75</v>
      </c>
      <c r="P8" s="3">
        <f t="shared" si="2"/>
        <v>28.08</v>
      </c>
      <c r="Q8" s="4">
        <f t="shared" si="3"/>
        <v>12</v>
      </c>
      <c r="S8" s="6"/>
    </row>
    <row r="9" spans="1:19">
      <c r="B9" s="23"/>
      <c r="C9" s="23"/>
      <c r="D9" s="76" t="s">
        <v>3</v>
      </c>
      <c r="E9" s="76">
        <v>25</v>
      </c>
      <c r="F9" s="76">
        <v>10</v>
      </c>
      <c r="G9" s="76">
        <v>60</v>
      </c>
      <c r="H9" s="76">
        <v>20</v>
      </c>
      <c r="I9" s="76">
        <v>7</v>
      </c>
      <c r="J9" s="76">
        <v>1</v>
      </c>
      <c r="K9" s="76">
        <v>2</v>
      </c>
      <c r="L9" s="76">
        <v>8</v>
      </c>
      <c r="M9" s="74">
        <f t="shared" si="0"/>
        <v>57.5</v>
      </c>
      <c r="N9" s="38"/>
      <c r="O9" s="2">
        <f t="shared" si="1"/>
        <v>13.8</v>
      </c>
      <c r="P9" s="3">
        <f t="shared" si="2"/>
        <v>35.700000000000003</v>
      </c>
      <c r="Q9" s="4">
        <f t="shared" si="3"/>
        <v>8</v>
      </c>
      <c r="S9" s="7"/>
    </row>
    <row r="10" spans="1:19">
      <c r="B10" s="23"/>
      <c r="C10" s="23"/>
      <c r="D10" s="77" t="s">
        <v>7</v>
      </c>
      <c r="E10" s="77">
        <v>80</v>
      </c>
      <c r="F10" s="77">
        <v>20</v>
      </c>
      <c r="G10" s="77">
        <v>80</v>
      </c>
      <c r="H10" s="77">
        <v>50</v>
      </c>
      <c r="I10" s="77">
        <v>7</v>
      </c>
      <c r="J10" s="77">
        <v>1</v>
      </c>
      <c r="K10" s="77">
        <v>2</v>
      </c>
      <c r="L10" s="77">
        <v>10</v>
      </c>
      <c r="M10" s="78">
        <f t="shared" si="0"/>
        <v>155.5</v>
      </c>
      <c r="N10" s="38"/>
      <c r="O10" s="2">
        <f t="shared" si="1"/>
        <v>45.5</v>
      </c>
      <c r="P10" s="3">
        <f t="shared" si="2"/>
        <v>102</v>
      </c>
      <c r="Q10" s="4">
        <f t="shared" si="3"/>
        <v>8</v>
      </c>
      <c r="S10" s="8">
        <f>SUM(M3:M9)</f>
        <v>417.59999999999997</v>
      </c>
    </row>
    <row r="11" spans="1:19" ht="15.75" thickBot="1">
      <c r="B11" s="23"/>
      <c r="C11" s="22"/>
      <c r="D11" s="29"/>
      <c r="E11" s="30"/>
      <c r="F11" s="30"/>
      <c r="G11" s="30"/>
      <c r="H11" s="30"/>
      <c r="I11" s="30"/>
      <c r="J11" s="30"/>
      <c r="K11" s="30"/>
      <c r="L11" s="30"/>
      <c r="M11" s="31"/>
      <c r="N11" s="38"/>
      <c r="O11" s="9"/>
      <c r="P11" s="9"/>
      <c r="Q11" s="10"/>
      <c r="S11" s="9"/>
    </row>
    <row r="12" spans="1:19" ht="15.75" thickBot="1">
      <c r="B12" s="23"/>
      <c r="C12" s="25"/>
      <c r="D12" s="106" t="s">
        <v>32</v>
      </c>
      <c r="E12" s="107" t="s">
        <v>36</v>
      </c>
      <c r="F12" s="108" t="s">
        <v>37</v>
      </c>
      <c r="G12" s="108" t="s">
        <v>38</v>
      </c>
      <c r="H12" s="108" t="s">
        <v>39</v>
      </c>
      <c r="I12" s="108" t="s">
        <v>40</v>
      </c>
      <c r="J12" s="108" t="s">
        <v>41</v>
      </c>
      <c r="K12" s="108" t="s">
        <v>42</v>
      </c>
      <c r="L12" s="108" t="s">
        <v>43</v>
      </c>
      <c r="M12" s="109" t="s">
        <v>47</v>
      </c>
      <c r="N12" s="38"/>
      <c r="O12" s="9"/>
      <c r="P12" s="9"/>
      <c r="Q12" s="10"/>
      <c r="S12" s="9"/>
    </row>
    <row r="13" spans="1:19">
      <c r="B13" s="28"/>
      <c r="C13" s="22"/>
      <c r="D13" s="110" t="s">
        <v>10</v>
      </c>
      <c r="E13" s="111">
        <v>10</v>
      </c>
      <c r="F13" s="111">
        <v>4</v>
      </c>
      <c r="G13" s="111">
        <v>50</v>
      </c>
      <c r="H13" s="111">
        <v>10</v>
      </c>
      <c r="I13" s="111">
        <v>4</v>
      </c>
      <c r="J13" s="111">
        <v>1</v>
      </c>
      <c r="K13" s="111">
        <v>1</v>
      </c>
      <c r="L13" s="111">
        <v>1</v>
      </c>
      <c r="M13" s="112">
        <f t="shared" ref="M13:M20" si="4">O13+P13+Q13</f>
        <v>24.34</v>
      </c>
      <c r="N13" s="38"/>
      <c r="O13" s="2">
        <f t="shared" ref="O13:O20" si="5">H13*(G13+L13+1)/100</f>
        <v>5.2</v>
      </c>
      <c r="P13" s="3">
        <f t="shared" ref="P13:P20" si="6">(E13+F13)+(E13+F13)*K13/100</f>
        <v>14.14</v>
      </c>
      <c r="Q13" s="4">
        <f t="shared" ref="Q13:Q20" si="7">I13+J13</f>
        <v>5</v>
      </c>
      <c r="S13" s="11"/>
    </row>
    <row r="14" spans="1:19">
      <c r="B14" s="35"/>
      <c r="C14" s="22"/>
      <c r="D14" s="113" t="s">
        <v>15</v>
      </c>
      <c r="E14" s="114">
        <v>20</v>
      </c>
      <c r="F14" s="114">
        <v>15</v>
      </c>
      <c r="G14" s="114">
        <v>60</v>
      </c>
      <c r="H14" s="114">
        <v>25</v>
      </c>
      <c r="I14" s="114">
        <v>3</v>
      </c>
      <c r="J14" s="114">
        <v>1</v>
      </c>
      <c r="K14" s="114">
        <v>1</v>
      </c>
      <c r="L14" s="114">
        <v>7</v>
      </c>
      <c r="M14" s="115">
        <f t="shared" si="4"/>
        <v>56.35</v>
      </c>
      <c r="N14" s="38"/>
      <c r="O14" s="2">
        <f t="shared" si="5"/>
        <v>17</v>
      </c>
      <c r="P14" s="3">
        <f t="shared" si="6"/>
        <v>35.35</v>
      </c>
      <c r="Q14" s="4">
        <f t="shared" si="7"/>
        <v>4</v>
      </c>
      <c r="S14" s="11"/>
    </row>
    <row r="15" spans="1:19">
      <c r="B15" s="23"/>
      <c r="C15" s="22"/>
      <c r="D15" s="116" t="s">
        <v>12</v>
      </c>
      <c r="E15" s="117">
        <v>25</v>
      </c>
      <c r="F15" s="117">
        <v>10</v>
      </c>
      <c r="G15" s="117">
        <v>65</v>
      </c>
      <c r="H15" s="117">
        <v>20</v>
      </c>
      <c r="I15" s="117">
        <v>6</v>
      </c>
      <c r="J15" s="117">
        <v>1</v>
      </c>
      <c r="K15" s="117">
        <v>3</v>
      </c>
      <c r="L15" s="117">
        <v>2</v>
      </c>
      <c r="M15" s="118">
        <f t="shared" si="4"/>
        <v>56.65</v>
      </c>
      <c r="N15" s="38"/>
      <c r="O15" s="2">
        <f t="shared" si="5"/>
        <v>13.6</v>
      </c>
      <c r="P15" s="3">
        <f t="shared" si="6"/>
        <v>36.049999999999997</v>
      </c>
      <c r="Q15" s="4">
        <f t="shared" si="7"/>
        <v>7</v>
      </c>
      <c r="S15" s="11"/>
    </row>
    <row r="16" spans="1:19">
      <c r="B16" s="23"/>
      <c r="C16" s="22"/>
      <c r="D16" s="119" t="s">
        <v>13</v>
      </c>
      <c r="E16" s="120">
        <v>20</v>
      </c>
      <c r="F16" s="120">
        <v>30</v>
      </c>
      <c r="G16" s="120">
        <v>50</v>
      </c>
      <c r="H16" s="120">
        <v>22</v>
      </c>
      <c r="I16" s="120">
        <v>3</v>
      </c>
      <c r="J16" s="120">
        <v>1</v>
      </c>
      <c r="K16" s="120">
        <v>1</v>
      </c>
      <c r="L16" s="120">
        <v>6</v>
      </c>
      <c r="M16" s="115">
        <f t="shared" si="4"/>
        <v>67.039999999999992</v>
      </c>
      <c r="N16" s="38"/>
      <c r="O16" s="2">
        <f t="shared" si="5"/>
        <v>12.54</v>
      </c>
      <c r="P16" s="3">
        <f t="shared" si="6"/>
        <v>50.5</v>
      </c>
      <c r="Q16" s="4">
        <f t="shared" si="7"/>
        <v>4</v>
      </c>
      <c r="S16" s="11"/>
    </row>
    <row r="17" spans="2:19">
      <c r="B17" s="23"/>
      <c r="C17" s="22"/>
      <c r="D17" s="116" t="s">
        <v>8</v>
      </c>
      <c r="E17" s="117">
        <v>30</v>
      </c>
      <c r="F17" s="117">
        <v>35</v>
      </c>
      <c r="G17" s="117">
        <v>65</v>
      </c>
      <c r="H17" s="117">
        <v>40</v>
      </c>
      <c r="I17" s="117">
        <v>5</v>
      </c>
      <c r="J17" s="117">
        <v>1</v>
      </c>
      <c r="K17" s="117">
        <v>1</v>
      </c>
      <c r="L17" s="117">
        <v>10</v>
      </c>
      <c r="M17" s="118">
        <f t="shared" si="4"/>
        <v>102.05000000000001</v>
      </c>
      <c r="N17" s="38"/>
      <c r="O17" s="2">
        <f t="shared" si="5"/>
        <v>30.4</v>
      </c>
      <c r="P17" s="3">
        <f t="shared" si="6"/>
        <v>65.650000000000006</v>
      </c>
      <c r="Q17" s="4">
        <f t="shared" si="7"/>
        <v>6</v>
      </c>
      <c r="S17" s="11"/>
    </row>
    <row r="18" spans="2:19">
      <c r="B18" s="23"/>
      <c r="C18" s="22"/>
      <c r="D18" s="113" t="s">
        <v>14</v>
      </c>
      <c r="E18" s="121">
        <v>20</v>
      </c>
      <c r="F18" s="121">
        <v>15</v>
      </c>
      <c r="G18" s="121">
        <v>50</v>
      </c>
      <c r="H18" s="121">
        <v>30</v>
      </c>
      <c r="I18" s="121">
        <v>3</v>
      </c>
      <c r="J18" s="121">
        <v>4</v>
      </c>
      <c r="K18" s="121">
        <v>1</v>
      </c>
      <c r="L18" s="121">
        <v>20</v>
      </c>
      <c r="M18" s="115">
        <f t="shared" si="4"/>
        <v>63.650000000000006</v>
      </c>
      <c r="N18" s="38"/>
      <c r="O18" s="2">
        <f t="shared" si="5"/>
        <v>21.3</v>
      </c>
      <c r="P18" s="3">
        <f t="shared" si="6"/>
        <v>35.35</v>
      </c>
      <c r="Q18" s="4">
        <f t="shared" si="7"/>
        <v>7</v>
      </c>
      <c r="S18" s="11"/>
    </row>
    <row r="19" spans="2:19">
      <c r="B19" s="23"/>
      <c r="C19" s="22"/>
      <c r="D19" s="116" t="s">
        <v>11</v>
      </c>
      <c r="E19" s="117">
        <v>20</v>
      </c>
      <c r="F19" s="117">
        <v>15</v>
      </c>
      <c r="G19" s="117">
        <v>90</v>
      </c>
      <c r="H19" s="117">
        <v>20</v>
      </c>
      <c r="I19" s="117">
        <v>4</v>
      </c>
      <c r="J19" s="117">
        <v>6</v>
      </c>
      <c r="K19" s="117">
        <v>1</v>
      </c>
      <c r="L19" s="117">
        <v>8</v>
      </c>
      <c r="M19" s="118">
        <f t="shared" si="4"/>
        <v>65.150000000000006</v>
      </c>
      <c r="N19" s="38"/>
      <c r="O19" s="2">
        <f t="shared" si="5"/>
        <v>19.8</v>
      </c>
      <c r="P19" s="3">
        <f t="shared" si="6"/>
        <v>35.35</v>
      </c>
      <c r="Q19" s="4">
        <f t="shared" si="7"/>
        <v>10</v>
      </c>
      <c r="S19" s="11"/>
    </row>
    <row r="20" spans="2:19">
      <c r="B20" s="23"/>
      <c r="C20" s="22"/>
      <c r="D20" s="122" t="s">
        <v>9</v>
      </c>
      <c r="E20" s="123">
        <v>70</v>
      </c>
      <c r="F20" s="123">
        <v>35</v>
      </c>
      <c r="G20" s="123">
        <v>80</v>
      </c>
      <c r="H20" s="123">
        <v>60</v>
      </c>
      <c r="I20" s="123">
        <v>5</v>
      </c>
      <c r="J20" s="123">
        <v>2</v>
      </c>
      <c r="K20" s="123">
        <v>2</v>
      </c>
      <c r="L20" s="123">
        <v>11</v>
      </c>
      <c r="M20" s="124">
        <f t="shared" si="4"/>
        <v>169.3</v>
      </c>
      <c r="N20" s="38"/>
      <c r="O20" s="2">
        <f t="shared" si="5"/>
        <v>55.2</v>
      </c>
      <c r="P20" s="3">
        <f t="shared" si="6"/>
        <v>107.1</v>
      </c>
      <c r="Q20" s="4">
        <f t="shared" si="7"/>
        <v>7</v>
      </c>
      <c r="S20" s="12">
        <f>SUM(M13:M19)</f>
        <v>435.23</v>
      </c>
    </row>
    <row r="21" spans="2:19" ht="15.75" thickBot="1">
      <c r="B21" s="35"/>
      <c r="C21" s="22"/>
      <c r="D21" s="32"/>
      <c r="E21" s="33"/>
      <c r="F21" s="33"/>
      <c r="G21" s="33"/>
      <c r="H21" s="33"/>
      <c r="I21" s="33"/>
      <c r="J21" s="33"/>
      <c r="K21" s="33"/>
      <c r="L21" s="33"/>
      <c r="M21" s="34"/>
      <c r="N21" s="38"/>
      <c r="O21" s="13"/>
      <c r="P21" s="13"/>
      <c r="Q21" s="14"/>
      <c r="S21" s="15"/>
    </row>
    <row r="22" spans="2:19" ht="17.25" thickBot="1">
      <c r="B22" s="35"/>
      <c r="C22" s="25"/>
      <c r="D22" s="92" t="s">
        <v>33</v>
      </c>
      <c r="E22" s="93" t="s">
        <v>36</v>
      </c>
      <c r="F22" s="94" t="s">
        <v>37</v>
      </c>
      <c r="G22" s="94" t="s">
        <v>38</v>
      </c>
      <c r="H22" s="94" t="s">
        <v>39</v>
      </c>
      <c r="I22" s="94" t="s">
        <v>40</v>
      </c>
      <c r="J22" s="94" t="s">
        <v>41</v>
      </c>
      <c r="K22" s="94" t="s">
        <v>42</v>
      </c>
      <c r="L22" s="94" t="s">
        <v>43</v>
      </c>
      <c r="M22" s="95" t="s">
        <v>47</v>
      </c>
      <c r="N22" s="38"/>
      <c r="O22" s="13"/>
      <c r="P22" s="13"/>
      <c r="Q22" s="14"/>
      <c r="S22" s="26"/>
    </row>
    <row r="23" spans="2:19" ht="16.5">
      <c r="B23" s="28"/>
      <c r="C23" s="22"/>
      <c r="D23" s="96" t="s">
        <v>16</v>
      </c>
      <c r="E23" s="96">
        <v>10</v>
      </c>
      <c r="F23" s="96">
        <v>0</v>
      </c>
      <c r="G23" s="96">
        <v>50</v>
      </c>
      <c r="H23" s="96">
        <v>5</v>
      </c>
      <c r="I23" s="96">
        <v>8</v>
      </c>
      <c r="J23" s="96">
        <v>1</v>
      </c>
      <c r="K23" s="96">
        <v>0</v>
      </c>
      <c r="L23" s="96">
        <v>2</v>
      </c>
      <c r="M23" s="97">
        <f t="shared" ref="M23:M30" si="8">O23+P23+Q23</f>
        <v>21.65</v>
      </c>
      <c r="N23" s="38"/>
      <c r="O23" s="2">
        <f t="shared" ref="O23:O30" si="9">H23*(G23+L23+1)/100</f>
        <v>2.65</v>
      </c>
      <c r="P23" s="3">
        <f t="shared" ref="P23:P30" si="10">(E23+F23)+(E23+F23)*K23/100</f>
        <v>10</v>
      </c>
      <c r="Q23" s="4">
        <f t="shared" ref="Q23:Q30" si="11">I23+J23</f>
        <v>9</v>
      </c>
      <c r="S23" s="16"/>
    </row>
    <row r="24" spans="2:19" ht="16.5">
      <c r="B24" s="35"/>
      <c r="C24" s="22"/>
      <c r="D24" s="98" t="s">
        <v>17</v>
      </c>
      <c r="E24" s="98">
        <v>30</v>
      </c>
      <c r="F24" s="98">
        <v>5</v>
      </c>
      <c r="G24" s="98">
        <v>60</v>
      </c>
      <c r="H24" s="98">
        <v>25</v>
      </c>
      <c r="I24" s="98">
        <v>5</v>
      </c>
      <c r="J24" s="98">
        <v>1</v>
      </c>
      <c r="K24" s="98">
        <v>5</v>
      </c>
      <c r="L24" s="98">
        <v>5</v>
      </c>
      <c r="M24" s="99">
        <f t="shared" si="8"/>
        <v>59.25</v>
      </c>
      <c r="N24" s="38"/>
      <c r="O24" s="2">
        <f t="shared" si="9"/>
        <v>16.5</v>
      </c>
      <c r="P24" s="3">
        <f t="shared" si="10"/>
        <v>36.75</v>
      </c>
      <c r="Q24" s="4">
        <f t="shared" si="11"/>
        <v>6</v>
      </c>
      <c r="S24" s="17"/>
    </row>
    <row r="25" spans="2:19" ht="16.5">
      <c r="B25" s="23"/>
      <c r="C25" s="22"/>
      <c r="D25" s="100" t="s">
        <v>20</v>
      </c>
      <c r="E25" s="100">
        <v>25</v>
      </c>
      <c r="F25" s="100">
        <v>5</v>
      </c>
      <c r="G25" s="100">
        <v>55</v>
      </c>
      <c r="H25" s="100">
        <v>20</v>
      </c>
      <c r="I25" s="100">
        <v>5</v>
      </c>
      <c r="J25" s="100">
        <v>2</v>
      </c>
      <c r="K25" s="100">
        <v>5</v>
      </c>
      <c r="L25" s="100">
        <v>2</v>
      </c>
      <c r="M25" s="101">
        <f t="shared" si="8"/>
        <v>50.1</v>
      </c>
      <c r="N25" s="38"/>
      <c r="O25" s="2">
        <f t="shared" si="9"/>
        <v>11.6</v>
      </c>
      <c r="P25" s="3">
        <f t="shared" si="10"/>
        <v>31.5</v>
      </c>
      <c r="Q25" s="4">
        <f t="shared" si="11"/>
        <v>7</v>
      </c>
      <c r="S25" s="17"/>
    </row>
    <row r="26" spans="2:19" ht="16.5">
      <c r="B26" s="23"/>
      <c r="C26" s="22"/>
      <c r="D26" s="102" t="s">
        <v>18</v>
      </c>
      <c r="E26" s="102">
        <v>45</v>
      </c>
      <c r="F26" s="102">
        <v>20</v>
      </c>
      <c r="G26" s="102">
        <v>65</v>
      </c>
      <c r="H26" s="102">
        <v>40</v>
      </c>
      <c r="I26" s="102">
        <v>4</v>
      </c>
      <c r="J26" s="102">
        <v>1</v>
      </c>
      <c r="K26" s="102">
        <v>10</v>
      </c>
      <c r="L26" s="102">
        <v>10</v>
      </c>
      <c r="M26" s="99">
        <f t="shared" si="8"/>
        <v>106.9</v>
      </c>
      <c r="N26" s="38"/>
      <c r="O26" s="2">
        <f t="shared" si="9"/>
        <v>30.4</v>
      </c>
      <c r="P26" s="3">
        <f t="shared" si="10"/>
        <v>71.5</v>
      </c>
      <c r="Q26" s="4">
        <f t="shared" si="11"/>
        <v>5</v>
      </c>
      <c r="S26" s="17"/>
    </row>
    <row r="27" spans="2:19" ht="16.5">
      <c r="B27" s="23"/>
      <c r="C27" s="24"/>
      <c r="D27" s="103" t="s">
        <v>21</v>
      </c>
      <c r="E27" s="103">
        <v>20</v>
      </c>
      <c r="F27" s="103">
        <v>5</v>
      </c>
      <c r="G27" s="103">
        <v>65</v>
      </c>
      <c r="H27" s="103">
        <v>30</v>
      </c>
      <c r="I27" s="103">
        <v>6</v>
      </c>
      <c r="J27" s="103">
        <v>5</v>
      </c>
      <c r="K27" s="103">
        <v>5</v>
      </c>
      <c r="L27" s="103">
        <v>10</v>
      </c>
      <c r="M27" s="101">
        <f t="shared" si="8"/>
        <v>60.05</v>
      </c>
      <c r="N27" s="38"/>
      <c r="O27" s="2">
        <f t="shared" si="9"/>
        <v>22.8</v>
      </c>
      <c r="P27" s="3">
        <f t="shared" si="10"/>
        <v>26.25</v>
      </c>
      <c r="Q27" s="4">
        <f t="shared" si="11"/>
        <v>11</v>
      </c>
      <c r="S27" s="17"/>
    </row>
    <row r="28" spans="2:19" ht="16.5">
      <c r="B28" s="23"/>
      <c r="C28" s="22"/>
      <c r="D28" s="102" t="s">
        <v>22</v>
      </c>
      <c r="E28" s="102">
        <v>15</v>
      </c>
      <c r="F28" s="102">
        <v>5</v>
      </c>
      <c r="G28" s="102">
        <v>70</v>
      </c>
      <c r="H28" s="102">
        <v>20</v>
      </c>
      <c r="I28" s="102">
        <v>5</v>
      </c>
      <c r="J28" s="102">
        <v>4</v>
      </c>
      <c r="K28" s="102">
        <v>5</v>
      </c>
      <c r="L28" s="102">
        <v>10</v>
      </c>
      <c r="M28" s="99">
        <f t="shared" si="8"/>
        <v>46.2</v>
      </c>
      <c r="N28" s="38"/>
      <c r="O28" s="2">
        <f t="shared" si="9"/>
        <v>16.2</v>
      </c>
      <c r="P28" s="3">
        <f t="shared" si="10"/>
        <v>21</v>
      </c>
      <c r="Q28" s="4">
        <f t="shared" si="11"/>
        <v>9</v>
      </c>
      <c r="S28" s="17"/>
    </row>
    <row r="29" spans="2:19" ht="16.5">
      <c r="B29" s="23"/>
      <c r="C29" s="22"/>
      <c r="D29" s="103" t="s">
        <v>19</v>
      </c>
      <c r="E29" s="103">
        <v>30</v>
      </c>
      <c r="F29" s="103">
        <v>8</v>
      </c>
      <c r="G29" s="103">
        <v>60</v>
      </c>
      <c r="H29" s="103">
        <v>20</v>
      </c>
      <c r="I29" s="103">
        <v>7</v>
      </c>
      <c r="J29" s="103">
        <v>1</v>
      </c>
      <c r="K29" s="103">
        <v>5</v>
      </c>
      <c r="L29" s="103">
        <v>5</v>
      </c>
      <c r="M29" s="101">
        <f t="shared" si="8"/>
        <v>61.099999999999994</v>
      </c>
      <c r="N29" s="38"/>
      <c r="O29" s="2">
        <f t="shared" si="9"/>
        <v>13.2</v>
      </c>
      <c r="P29" s="3">
        <f t="shared" si="10"/>
        <v>39.9</v>
      </c>
      <c r="Q29" s="4">
        <f t="shared" si="11"/>
        <v>8</v>
      </c>
      <c r="S29" s="18"/>
    </row>
    <row r="30" spans="2:19" ht="16.5">
      <c r="B30" s="23"/>
      <c r="C30" s="22"/>
      <c r="D30" s="104" t="s">
        <v>23</v>
      </c>
      <c r="E30" s="104">
        <v>80</v>
      </c>
      <c r="F30" s="104">
        <v>20</v>
      </c>
      <c r="G30" s="104">
        <v>80</v>
      </c>
      <c r="H30" s="104">
        <v>50</v>
      </c>
      <c r="I30" s="104">
        <v>5</v>
      </c>
      <c r="J30" s="104">
        <v>4</v>
      </c>
      <c r="K30" s="104">
        <v>10</v>
      </c>
      <c r="L30" s="104">
        <v>15</v>
      </c>
      <c r="M30" s="105">
        <f t="shared" si="8"/>
        <v>167</v>
      </c>
      <c r="N30" s="38"/>
      <c r="O30" s="2">
        <f t="shared" si="9"/>
        <v>48</v>
      </c>
      <c r="P30" s="3">
        <f t="shared" si="10"/>
        <v>110</v>
      </c>
      <c r="Q30" s="4">
        <f t="shared" si="11"/>
        <v>9</v>
      </c>
      <c r="S30" s="8">
        <f>SUM(M23:M29)</f>
        <v>405.25</v>
      </c>
    </row>
    <row r="31" spans="2:19" ht="15.75" thickBot="1">
      <c r="B31" s="35"/>
      <c r="C31" s="22"/>
      <c r="D31" s="29"/>
      <c r="E31" s="30"/>
      <c r="F31" s="30"/>
      <c r="G31" s="30"/>
      <c r="H31" s="30"/>
      <c r="I31" s="30"/>
      <c r="J31" s="30"/>
      <c r="K31" s="30"/>
      <c r="L31" s="30"/>
      <c r="M31" s="31"/>
      <c r="N31" s="38"/>
      <c r="O31" s="9"/>
      <c r="P31" s="9"/>
      <c r="Q31" s="10"/>
      <c r="S31" s="9"/>
    </row>
    <row r="32" spans="2:19" ht="15.75" thickBot="1">
      <c r="B32" s="35"/>
      <c r="C32" s="25"/>
      <c r="D32" s="88" t="s">
        <v>35</v>
      </c>
      <c r="E32" s="89" t="s">
        <v>36</v>
      </c>
      <c r="F32" s="90" t="s">
        <v>37</v>
      </c>
      <c r="G32" s="90" t="s">
        <v>38</v>
      </c>
      <c r="H32" s="90" t="s">
        <v>39</v>
      </c>
      <c r="I32" s="90" t="s">
        <v>40</v>
      </c>
      <c r="J32" s="90" t="s">
        <v>41</v>
      </c>
      <c r="K32" s="90" t="s">
        <v>42</v>
      </c>
      <c r="L32" s="90" t="s">
        <v>43</v>
      </c>
      <c r="M32" s="91" t="s">
        <v>47</v>
      </c>
      <c r="N32" s="38"/>
      <c r="O32" s="9"/>
      <c r="P32" s="9"/>
      <c r="Q32" s="10"/>
      <c r="S32" s="27"/>
    </row>
    <row r="33" spans="2:19">
      <c r="B33" s="28"/>
      <c r="C33" s="22"/>
      <c r="D33" s="79" t="s">
        <v>24</v>
      </c>
      <c r="E33" s="79">
        <v>5</v>
      </c>
      <c r="F33" s="79">
        <v>0</v>
      </c>
      <c r="G33" s="79">
        <v>70</v>
      </c>
      <c r="H33" s="79">
        <v>5</v>
      </c>
      <c r="I33" s="79">
        <v>6</v>
      </c>
      <c r="J33" s="79">
        <v>1</v>
      </c>
      <c r="K33" s="79">
        <v>20</v>
      </c>
      <c r="L33" s="79">
        <v>0</v>
      </c>
      <c r="M33" s="80">
        <f t="shared" ref="M33:M40" si="12">O33+P33+Q33</f>
        <v>16.55</v>
      </c>
      <c r="N33" s="38"/>
      <c r="O33" s="2">
        <f t="shared" ref="O33:O40" si="13">H33*(G33+L33+1)/100</f>
        <v>3.55</v>
      </c>
      <c r="P33" s="3">
        <f t="shared" ref="P33:P40" si="14">(E33+F33)+(E33+F33)*K33/100</f>
        <v>6</v>
      </c>
      <c r="Q33" s="4">
        <f t="shared" ref="Q33:Q40" si="15">I33+J33</f>
        <v>7</v>
      </c>
      <c r="S33" s="19"/>
    </row>
    <row r="34" spans="2:19">
      <c r="B34" s="35"/>
      <c r="C34" s="22"/>
      <c r="D34" s="81" t="s">
        <v>25</v>
      </c>
      <c r="E34" s="81">
        <v>20</v>
      </c>
      <c r="F34" s="81">
        <v>2</v>
      </c>
      <c r="G34" s="81">
        <v>60</v>
      </c>
      <c r="H34" s="81">
        <v>25</v>
      </c>
      <c r="I34" s="81">
        <v>5</v>
      </c>
      <c r="J34" s="81">
        <v>1</v>
      </c>
      <c r="K34" s="81">
        <v>5</v>
      </c>
      <c r="L34" s="81">
        <v>5</v>
      </c>
      <c r="M34" s="82">
        <f t="shared" si="12"/>
        <v>45.6</v>
      </c>
      <c r="N34" s="38"/>
      <c r="O34" s="2">
        <f t="shared" si="13"/>
        <v>16.5</v>
      </c>
      <c r="P34" s="3">
        <f t="shared" si="14"/>
        <v>23.1</v>
      </c>
      <c r="Q34" s="4">
        <f t="shared" si="15"/>
        <v>6</v>
      </c>
      <c r="S34" s="20"/>
    </row>
    <row r="35" spans="2:19">
      <c r="B35" s="23"/>
      <c r="C35" s="23"/>
      <c r="D35" s="83" t="s">
        <v>29</v>
      </c>
      <c r="E35" s="83">
        <v>20</v>
      </c>
      <c r="F35" s="83">
        <v>2</v>
      </c>
      <c r="G35" s="83">
        <v>60</v>
      </c>
      <c r="H35" s="83">
        <v>25</v>
      </c>
      <c r="I35" s="83">
        <v>5</v>
      </c>
      <c r="J35" s="83">
        <v>1</v>
      </c>
      <c r="K35" s="83">
        <v>5</v>
      </c>
      <c r="L35" s="83">
        <v>5</v>
      </c>
      <c r="M35" s="84">
        <f t="shared" si="12"/>
        <v>45.6</v>
      </c>
      <c r="N35" s="38"/>
      <c r="O35" s="2">
        <f t="shared" si="13"/>
        <v>16.5</v>
      </c>
      <c r="P35" s="3">
        <f t="shared" si="14"/>
        <v>23.1</v>
      </c>
      <c r="Q35" s="4">
        <f t="shared" si="15"/>
        <v>6</v>
      </c>
      <c r="S35" s="20"/>
    </row>
    <row r="36" spans="2:19">
      <c r="B36" s="23"/>
      <c r="C36" s="23"/>
      <c r="D36" s="85" t="s">
        <v>26</v>
      </c>
      <c r="E36" s="85">
        <v>30</v>
      </c>
      <c r="F36" s="85">
        <v>10</v>
      </c>
      <c r="G36" s="85">
        <v>60</v>
      </c>
      <c r="H36" s="85">
        <v>30</v>
      </c>
      <c r="I36" s="85">
        <v>5</v>
      </c>
      <c r="J36" s="85">
        <v>1</v>
      </c>
      <c r="K36" s="85">
        <v>5</v>
      </c>
      <c r="L36" s="85">
        <v>10</v>
      </c>
      <c r="M36" s="82">
        <f t="shared" si="12"/>
        <v>69.3</v>
      </c>
      <c r="N36" s="38"/>
      <c r="O36" s="2">
        <f t="shared" si="13"/>
        <v>21.3</v>
      </c>
      <c r="P36" s="3">
        <f t="shared" si="14"/>
        <v>42</v>
      </c>
      <c r="Q36" s="4">
        <f t="shared" si="15"/>
        <v>6</v>
      </c>
      <c r="S36" s="20"/>
    </row>
    <row r="37" spans="2:19">
      <c r="B37" s="23"/>
      <c r="C37" s="23"/>
      <c r="D37" s="86" t="s">
        <v>30</v>
      </c>
      <c r="E37" s="86">
        <v>15</v>
      </c>
      <c r="F37" s="86">
        <v>5</v>
      </c>
      <c r="G37" s="86">
        <v>80</v>
      </c>
      <c r="H37" s="86">
        <v>20</v>
      </c>
      <c r="I37" s="86">
        <v>5</v>
      </c>
      <c r="J37" s="86">
        <v>4</v>
      </c>
      <c r="K37" s="86">
        <v>5</v>
      </c>
      <c r="L37" s="86">
        <v>5</v>
      </c>
      <c r="M37" s="84">
        <f t="shared" si="12"/>
        <v>47.2</v>
      </c>
      <c r="N37" s="38"/>
      <c r="O37" s="2">
        <f t="shared" si="13"/>
        <v>17.2</v>
      </c>
      <c r="P37" s="3">
        <f t="shared" si="14"/>
        <v>21</v>
      </c>
      <c r="Q37" s="4">
        <f t="shared" si="15"/>
        <v>9</v>
      </c>
      <c r="S37" s="20"/>
    </row>
    <row r="38" spans="2:19">
      <c r="B38" s="23"/>
      <c r="C38" s="23"/>
      <c r="D38" s="87" t="s">
        <v>27</v>
      </c>
      <c r="E38" s="87">
        <v>70</v>
      </c>
      <c r="F38" s="87">
        <v>0</v>
      </c>
      <c r="G38" s="87">
        <v>50</v>
      </c>
      <c r="H38" s="87">
        <v>30</v>
      </c>
      <c r="I38" s="87">
        <v>3</v>
      </c>
      <c r="J38" s="87">
        <v>1</v>
      </c>
      <c r="K38" s="87">
        <v>0</v>
      </c>
      <c r="L38" s="87">
        <v>15</v>
      </c>
      <c r="M38" s="82">
        <f t="shared" si="12"/>
        <v>93.8</v>
      </c>
      <c r="N38" s="38"/>
      <c r="O38" s="2">
        <f t="shared" si="13"/>
        <v>19.8</v>
      </c>
      <c r="P38" s="3">
        <f t="shared" si="14"/>
        <v>70</v>
      </c>
      <c r="Q38" s="4">
        <f t="shared" si="15"/>
        <v>4</v>
      </c>
      <c r="S38" s="20"/>
    </row>
    <row r="39" spans="2:19">
      <c r="B39" s="23"/>
      <c r="C39" s="23"/>
      <c r="D39" s="86" t="s">
        <v>28</v>
      </c>
      <c r="E39" s="86">
        <v>30</v>
      </c>
      <c r="F39" s="86">
        <v>7</v>
      </c>
      <c r="G39" s="86">
        <v>60</v>
      </c>
      <c r="H39" s="86">
        <v>30</v>
      </c>
      <c r="I39" s="86">
        <v>7</v>
      </c>
      <c r="J39" s="86">
        <v>1</v>
      </c>
      <c r="K39" s="86">
        <v>5</v>
      </c>
      <c r="L39" s="86">
        <v>5</v>
      </c>
      <c r="M39" s="84">
        <f t="shared" si="12"/>
        <v>66.650000000000006</v>
      </c>
      <c r="N39" s="38"/>
      <c r="O39" s="2">
        <f t="shared" si="13"/>
        <v>19.8</v>
      </c>
      <c r="P39" s="3">
        <f t="shared" si="14"/>
        <v>38.85</v>
      </c>
      <c r="Q39" s="4">
        <f t="shared" si="15"/>
        <v>8</v>
      </c>
      <c r="S39" s="21"/>
    </row>
    <row r="40" spans="2:19">
      <c r="B40" s="23"/>
      <c r="C40" s="23"/>
      <c r="D40" s="87" t="s">
        <v>31</v>
      </c>
      <c r="E40" s="87">
        <v>90</v>
      </c>
      <c r="F40" s="87">
        <v>10</v>
      </c>
      <c r="G40" s="87">
        <v>80</v>
      </c>
      <c r="H40" s="87">
        <v>50</v>
      </c>
      <c r="I40" s="87">
        <v>4</v>
      </c>
      <c r="J40" s="87">
        <v>1</v>
      </c>
      <c r="K40" s="87">
        <v>5</v>
      </c>
      <c r="L40" s="87">
        <v>15</v>
      </c>
      <c r="M40" s="82">
        <f t="shared" si="12"/>
        <v>158</v>
      </c>
      <c r="N40" s="38"/>
      <c r="O40" s="2">
        <f t="shared" si="13"/>
        <v>48</v>
      </c>
      <c r="P40" s="3">
        <f t="shared" si="14"/>
        <v>105</v>
      </c>
      <c r="Q40" s="4">
        <f t="shared" si="15"/>
        <v>5</v>
      </c>
      <c r="S40" s="8">
        <f>SUM(M33:M39)</f>
        <v>384.70000000000005</v>
      </c>
    </row>
    <row r="41" spans="2:19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2:19" ht="15.75" thickBo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2:19" ht="15.75" thickBot="1">
      <c r="B43" s="38"/>
      <c r="D43" s="57" t="s">
        <v>53</v>
      </c>
      <c r="E43" s="58" t="s">
        <v>36</v>
      </c>
      <c r="F43" s="59" t="s">
        <v>37</v>
      </c>
      <c r="G43" s="59" t="s">
        <v>38</v>
      </c>
      <c r="H43" s="59" t="s">
        <v>39</v>
      </c>
      <c r="I43" s="59" t="s">
        <v>40</v>
      </c>
      <c r="J43" s="59" t="s">
        <v>41</v>
      </c>
      <c r="K43" s="59" t="s">
        <v>42</v>
      </c>
      <c r="L43" s="59" t="s">
        <v>43</v>
      </c>
      <c r="M43" s="60" t="s">
        <v>47</v>
      </c>
      <c r="N43" s="38"/>
    </row>
    <row r="44" spans="2:19">
      <c r="B44" s="38"/>
      <c r="D44" s="61" t="s">
        <v>54</v>
      </c>
      <c r="E44" s="61">
        <v>7</v>
      </c>
      <c r="F44" s="61">
        <v>0</v>
      </c>
      <c r="G44" s="61">
        <v>60</v>
      </c>
      <c r="H44" s="61">
        <v>5</v>
      </c>
      <c r="I44" s="61">
        <v>3</v>
      </c>
      <c r="J44" s="61">
        <v>1</v>
      </c>
      <c r="K44" s="61">
        <v>15</v>
      </c>
      <c r="L44" s="61">
        <v>0</v>
      </c>
      <c r="M44" s="62">
        <f t="shared" ref="M44:M51" si="16">J44+K44+L44</f>
        <v>16</v>
      </c>
      <c r="N44" s="38"/>
    </row>
    <row r="45" spans="2:19">
      <c r="B45" s="38"/>
      <c r="D45" s="63" t="s">
        <v>55</v>
      </c>
      <c r="E45" s="63">
        <v>40</v>
      </c>
      <c r="F45" s="63">
        <v>10</v>
      </c>
      <c r="G45" s="63">
        <v>70</v>
      </c>
      <c r="H45" s="63">
        <v>5</v>
      </c>
      <c r="I45" s="63">
        <v>7</v>
      </c>
      <c r="J45" s="63">
        <v>1</v>
      </c>
      <c r="K45" s="63">
        <v>33</v>
      </c>
      <c r="L45" s="63">
        <v>10</v>
      </c>
      <c r="M45" s="64">
        <f>J45+K45+L45</f>
        <v>44</v>
      </c>
      <c r="N45" s="38"/>
    </row>
    <row r="46" spans="2:19">
      <c r="B46" s="38"/>
      <c r="D46" s="61" t="s">
        <v>56</v>
      </c>
      <c r="E46" s="61">
        <v>40</v>
      </c>
      <c r="F46" s="61">
        <v>10</v>
      </c>
      <c r="G46" s="61">
        <v>60</v>
      </c>
      <c r="H46" s="61">
        <v>40</v>
      </c>
      <c r="I46" s="61">
        <v>4</v>
      </c>
      <c r="J46" s="61">
        <v>1</v>
      </c>
      <c r="K46" s="61">
        <v>5</v>
      </c>
      <c r="L46" s="61">
        <v>3</v>
      </c>
      <c r="M46" s="62">
        <f>J46+K46+L46</f>
        <v>9</v>
      </c>
      <c r="N46" s="38"/>
    </row>
    <row r="47" spans="2:19">
      <c r="B47" s="40"/>
      <c r="D47" s="63" t="s">
        <v>57</v>
      </c>
      <c r="E47" s="63">
        <v>18</v>
      </c>
      <c r="F47" s="63">
        <v>5</v>
      </c>
      <c r="G47" s="63">
        <v>75</v>
      </c>
      <c r="H47" s="63">
        <v>20</v>
      </c>
      <c r="I47" s="63">
        <v>5</v>
      </c>
      <c r="J47" s="63">
        <v>5</v>
      </c>
      <c r="K47" s="63">
        <v>10</v>
      </c>
      <c r="L47" s="63">
        <v>3</v>
      </c>
      <c r="M47" s="64">
        <f>J47+K47+L47</f>
        <v>18</v>
      </c>
      <c r="N47" s="38"/>
    </row>
    <row r="48" spans="2:19">
      <c r="B48" s="40"/>
      <c r="D48" s="61" t="s">
        <v>58</v>
      </c>
      <c r="E48" s="61">
        <v>22</v>
      </c>
      <c r="F48" s="61">
        <v>5</v>
      </c>
      <c r="G48" s="61">
        <v>90</v>
      </c>
      <c r="H48" s="61">
        <v>30</v>
      </c>
      <c r="I48" s="61">
        <v>4</v>
      </c>
      <c r="J48" s="61">
        <v>7</v>
      </c>
      <c r="K48" s="61">
        <v>8</v>
      </c>
      <c r="L48" s="61">
        <v>5</v>
      </c>
      <c r="M48" s="62">
        <f>J48+K48+L48</f>
        <v>20</v>
      </c>
      <c r="N48" s="38"/>
    </row>
    <row r="49" spans="2:16">
      <c r="B49" s="40"/>
      <c r="D49" s="63" t="s">
        <v>59</v>
      </c>
      <c r="E49" s="63">
        <v>25</v>
      </c>
      <c r="F49" s="63">
        <v>8</v>
      </c>
      <c r="G49" s="63">
        <v>95</v>
      </c>
      <c r="H49" s="63">
        <v>20</v>
      </c>
      <c r="I49" s="63">
        <v>5</v>
      </c>
      <c r="J49" s="63">
        <v>4</v>
      </c>
      <c r="K49" s="63">
        <v>8</v>
      </c>
      <c r="L49" s="63">
        <v>15</v>
      </c>
      <c r="M49" s="64">
        <f>J49+K49+L49</f>
        <v>27</v>
      </c>
      <c r="N49" s="38"/>
    </row>
    <row r="50" spans="2:16">
      <c r="B50" s="40"/>
      <c r="D50" s="61" t="s">
        <v>60</v>
      </c>
      <c r="E50" s="61">
        <v>30</v>
      </c>
      <c r="F50" s="61">
        <v>30</v>
      </c>
      <c r="G50" s="61">
        <v>0</v>
      </c>
      <c r="H50" s="61">
        <v>0</v>
      </c>
      <c r="I50" s="61">
        <v>3</v>
      </c>
      <c r="J50" s="61">
        <v>1</v>
      </c>
      <c r="K50" s="61">
        <v>0</v>
      </c>
      <c r="L50" s="61">
        <v>0</v>
      </c>
      <c r="M50" s="62">
        <f t="shared" si="16"/>
        <v>1</v>
      </c>
      <c r="N50" s="38"/>
    </row>
    <row r="51" spans="2:16">
      <c r="B51" s="40"/>
      <c r="D51" s="63" t="s">
        <v>31</v>
      </c>
      <c r="E51" s="63">
        <v>70</v>
      </c>
      <c r="F51" s="63">
        <v>20</v>
      </c>
      <c r="G51" s="63">
        <v>100</v>
      </c>
      <c r="H51" s="63">
        <v>30</v>
      </c>
      <c r="I51" s="63">
        <v>6</v>
      </c>
      <c r="J51" s="63">
        <v>10</v>
      </c>
      <c r="K51" s="63">
        <v>3</v>
      </c>
      <c r="L51" s="63">
        <v>12</v>
      </c>
      <c r="M51" s="64">
        <f t="shared" si="16"/>
        <v>25</v>
      </c>
      <c r="N51" s="38"/>
      <c r="O51" s="56"/>
      <c r="P51" s="56"/>
    </row>
    <row r="52" spans="2:16">
      <c r="B52" s="40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56"/>
      <c r="P52" s="56"/>
    </row>
    <row r="53" spans="2:16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56"/>
      <c r="P53" s="56"/>
    </row>
    <row r="54" spans="2:16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56"/>
      <c r="P54" s="56"/>
    </row>
    <row r="55" spans="2:16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56"/>
      <c r="P55" s="56"/>
    </row>
    <row r="56" spans="2:16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56"/>
      <c r="P56" s="56"/>
    </row>
    <row r="57" spans="2:16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56"/>
      <c r="P57" s="56"/>
    </row>
    <row r="58" spans="2:16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56"/>
      <c r="P58" s="56"/>
    </row>
    <row r="59" spans="2:16">
      <c r="O59" s="56"/>
      <c r="P59" s="5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M11"/>
  <sheetViews>
    <sheetView zoomScale="90" zoomScaleNormal="90" workbookViewId="0">
      <selection activeCell="S3" sqref="S3"/>
    </sheetView>
  </sheetViews>
  <sheetFormatPr baseColWidth="10" defaultColWidth="10.7109375" defaultRowHeight="50.1" customHeight="1"/>
  <cols>
    <col min="1" max="16384" width="10.7109375" style="38"/>
  </cols>
  <sheetData>
    <row r="1" spans="4:13" ht="50.1" customHeight="1" thickBot="1"/>
    <row r="2" spans="4:13" ht="50.1" customHeight="1">
      <c r="D2" s="42"/>
      <c r="E2" s="43"/>
      <c r="F2" s="44"/>
      <c r="G2" s="40"/>
      <c r="H2" s="42"/>
      <c r="I2" s="43"/>
      <c r="J2" s="44"/>
      <c r="K2" s="40"/>
      <c r="L2" s="51"/>
      <c r="M2" s="54" t="s">
        <v>49</v>
      </c>
    </row>
    <row r="3" spans="4:13" ht="50.1" customHeight="1">
      <c r="D3" s="45"/>
      <c r="E3" s="39"/>
      <c r="F3" s="46"/>
      <c r="G3" s="40"/>
      <c r="H3" s="45"/>
      <c r="I3" s="39"/>
      <c r="J3" s="46"/>
      <c r="K3" s="40"/>
      <c r="L3" s="40"/>
    </row>
    <row r="4" spans="4:13" ht="50.1" customHeight="1">
      <c r="D4" s="45"/>
      <c r="E4" s="41"/>
      <c r="F4" s="46"/>
      <c r="G4" s="40"/>
      <c r="H4" s="45"/>
      <c r="I4" s="50"/>
      <c r="J4" s="46"/>
      <c r="K4" s="40"/>
      <c r="L4" s="52"/>
      <c r="M4" s="55" t="s">
        <v>50</v>
      </c>
    </row>
    <row r="5" spans="4:13" ht="50.1" customHeight="1">
      <c r="D5" s="45"/>
      <c r="F5" s="46"/>
      <c r="G5" s="40"/>
      <c r="H5" s="45"/>
      <c r="J5" s="46"/>
      <c r="K5" s="40"/>
      <c r="L5" s="40"/>
    </row>
    <row r="6" spans="4:13" ht="50.1" customHeight="1">
      <c r="D6" s="45"/>
      <c r="E6" s="39"/>
      <c r="F6" s="46"/>
      <c r="G6" s="40"/>
      <c r="H6" s="45"/>
      <c r="I6" s="39"/>
      <c r="J6" s="46"/>
      <c r="K6" s="40"/>
      <c r="L6" s="40"/>
    </row>
    <row r="7" spans="4:13" ht="50.1" customHeight="1" thickBot="1">
      <c r="D7" s="47"/>
      <c r="E7" s="49"/>
      <c r="F7" s="48"/>
      <c r="G7" s="40"/>
      <c r="H7" s="47"/>
      <c r="I7" s="49"/>
      <c r="J7" s="48"/>
      <c r="K7" s="40"/>
      <c r="L7" s="40"/>
    </row>
    <row r="8" spans="4:13" ht="50.1" customHeight="1" thickBot="1">
      <c r="D8" s="128" t="s">
        <v>51</v>
      </c>
      <c r="E8" s="129"/>
      <c r="F8" s="130"/>
      <c r="G8" s="40"/>
      <c r="H8" s="125" t="s">
        <v>52</v>
      </c>
      <c r="I8" s="126"/>
      <c r="J8" s="127"/>
      <c r="K8" s="40"/>
      <c r="L8" s="40"/>
    </row>
    <row r="9" spans="4:13" ht="50.1" customHeight="1">
      <c r="D9" s="40"/>
      <c r="E9" s="40"/>
      <c r="F9" s="40"/>
      <c r="G9" s="40"/>
      <c r="H9" s="40"/>
      <c r="I9" s="40"/>
      <c r="J9" s="40"/>
      <c r="K9" s="40"/>
      <c r="L9" s="40"/>
    </row>
    <row r="10" spans="4:13" ht="50.1" customHeight="1">
      <c r="D10" s="40"/>
      <c r="E10" s="40"/>
      <c r="F10" s="40"/>
      <c r="G10" s="40"/>
      <c r="H10" s="40"/>
      <c r="I10" s="40"/>
      <c r="J10" s="40"/>
      <c r="K10" s="40"/>
      <c r="L10" s="40"/>
    </row>
    <row r="11" spans="4:13" ht="50.1" customHeight="1">
      <c r="D11" s="40"/>
      <c r="E11" s="40"/>
      <c r="F11" s="40"/>
      <c r="G11" s="40"/>
      <c r="H11" s="40"/>
      <c r="I11" s="40"/>
      <c r="J11" s="40"/>
      <c r="K11" s="40"/>
      <c r="L11" s="40"/>
    </row>
  </sheetData>
  <mergeCells count="2">
    <mergeCell ref="H8:J8"/>
    <mergeCell ref="D8:F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</vt:lpstr>
      <vt:lpstr>schéma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canuet</dc:creator>
  <cp:lastModifiedBy>maxime canuet</cp:lastModifiedBy>
  <dcterms:created xsi:type="dcterms:W3CDTF">2016-09-12T15:22:44Z</dcterms:created>
  <dcterms:modified xsi:type="dcterms:W3CDTF">2016-10-03T17:45:49Z</dcterms:modified>
</cp:coreProperties>
</file>