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cappleman\Documents\projects\dke-fantasy-football\"/>
    </mc:Choice>
  </mc:AlternateContent>
  <xr:revisionPtr revIDLastSave="0" documentId="13_ncr:1_{686498D4-BD01-4988-9F36-4212DB31F5E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All Picks" sheetId="1" r:id="rId1"/>
    <sheet name="Basil" sheetId="2" r:id="rId2"/>
    <sheet name="Chaz" sheetId="3" r:id="rId3"/>
    <sheet name="Ean" sheetId="4" r:id="rId4"/>
    <sheet name="Hunter" sheetId="8" r:id="rId5"/>
    <sheet name="Jared" sheetId="5" r:id="rId6"/>
    <sheet name="Majors" sheetId="6" r:id="rId7"/>
    <sheet name="Matt" sheetId="10" r:id="rId8"/>
    <sheet name="Ross" sheetId="9" r:id="rId9"/>
    <sheet name="Sam" sheetId="11" r:id="rId10"/>
    <sheet name="Sawyer" sheetId="13" r:id="rId11"/>
    <sheet name="Trevor" sheetId="7" r:id="rId12"/>
    <sheet name="Willis" sheetId="12" r:id="rId13"/>
  </sheets>
  <definedNames>
    <definedName name="_xlnm._FilterDatabase" localSheetId="0" hidden="1">'All Picks'!$A$1:$G$181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A5" i="13" l="1"/>
  <c r="A5" i="12"/>
  <c r="A5" i="11"/>
  <c r="A5" i="10"/>
  <c r="A5" i="9"/>
  <c r="A5" i="8"/>
  <c r="A5" i="7"/>
  <c r="A5" i="6"/>
  <c r="A5" i="5"/>
  <c r="A5" i="4"/>
  <c r="A5" i="3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3" i="1"/>
  <c r="A4" i="1"/>
  <c r="A5" i="1"/>
  <c r="A6" i="1"/>
  <c r="A7" i="1"/>
  <c r="A8" i="1"/>
  <c r="A9" i="1"/>
  <c r="A10" i="1"/>
  <c r="A11" i="1"/>
  <c r="A12" i="1"/>
  <c r="A2" i="1"/>
  <c r="B3" i="1"/>
  <c r="B4" i="1" s="1"/>
  <c r="A5" i="2"/>
  <c r="C2" i="1"/>
  <c r="C3" i="1" l="1"/>
  <c r="D5" i="3"/>
  <c r="E5" i="3"/>
  <c r="D5" i="4"/>
  <c r="E5" i="4"/>
  <c r="D5" i="5"/>
  <c r="E5" i="5"/>
  <c r="D5" i="6"/>
  <c r="E5" i="6"/>
  <c r="D5" i="7"/>
  <c r="E5" i="7"/>
  <c r="D5" i="8"/>
  <c r="E5" i="8"/>
  <c r="D5" i="9"/>
  <c r="E5" i="9"/>
  <c r="D5" i="10"/>
  <c r="E5" i="10"/>
  <c r="E5" i="11"/>
  <c r="A6" i="2"/>
  <c r="E5" i="2"/>
  <c r="D5" i="2"/>
  <c r="B4" i="4"/>
  <c r="D4" i="12"/>
  <c r="D4" i="13"/>
  <c r="D5" i="11"/>
  <c r="D5" i="12"/>
  <c r="E5" i="12"/>
  <c r="D5" i="13"/>
  <c r="E5" i="13"/>
  <c r="E4" i="9"/>
  <c r="E4" i="13"/>
  <c r="E4" i="11"/>
  <c r="D4" i="2"/>
  <c r="E4" i="3"/>
  <c r="E4" i="2"/>
  <c r="E4" i="10"/>
  <c r="E4" i="12"/>
  <c r="E4" i="7"/>
  <c r="E4" i="6"/>
  <c r="E4" i="4"/>
  <c r="E4" i="5"/>
  <c r="E4" i="8"/>
  <c r="D4" i="3"/>
  <c r="D4" i="4"/>
  <c r="D4" i="5"/>
  <c r="D4" i="6"/>
  <c r="D4" i="7"/>
  <c r="D4" i="8"/>
  <c r="D4" i="9"/>
  <c r="D4" i="10"/>
  <c r="D4" i="11"/>
  <c r="A6" i="13"/>
  <c r="E6" i="13" s="1"/>
  <c r="A6" i="12"/>
  <c r="E6" i="12" s="1"/>
  <c r="A6" i="11"/>
  <c r="E6" i="11" s="1"/>
  <c r="A6" i="10"/>
  <c r="E6" i="10" s="1"/>
  <c r="A6" i="9"/>
  <c r="E6" i="9" s="1"/>
  <c r="A6" i="8"/>
  <c r="E6" i="8" s="1"/>
  <c r="A6" i="7"/>
  <c r="E6" i="7" s="1"/>
  <c r="A6" i="6"/>
  <c r="E6" i="6" s="1"/>
  <c r="A6" i="5"/>
  <c r="E6" i="5" s="1"/>
  <c r="A6" i="4"/>
  <c r="E6" i="4" s="1"/>
  <c r="A6" i="3"/>
  <c r="E6" i="3" s="1"/>
  <c r="C4" i="1"/>
  <c r="B5" i="1"/>
  <c r="B4" i="3" s="1"/>
  <c r="A7" i="2" l="1"/>
  <c r="E6" i="2"/>
  <c r="D6" i="2"/>
  <c r="D6" i="13"/>
  <c r="A7" i="13"/>
  <c r="E7" i="13" s="1"/>
  <c r="D6" i="12"/>
  <c r="A7" i="12"/>
  <c r="E7" i="12" s="1"/>
  <c r="A7" i="11"/>
  <c r="E7" i="11" s="1"/>
  <c r="D6" i="11"/>
  <c r="D6" i="10"/>
  <c r="A7" i="10"/>
  <c r="E7" i="10" s="1"/>
  <c r="D6" i="9"/>
  <c r="A7" i="9"/>
  <c r="E7" i="9" s="1"/>
  <c r="D6" i="8"/>
  <c r="A7" i="8"/>
  <c r="E7" i="8" s="1"/>
  <c r="D6" i="7"/>
  <c r="A7" i="7"/>
  <c r="E7" i="7" s="1"/>
  <c r="D6" i="6"/>
  <c r="A7" i="6"/>
  <c r="E7" i="6" s="1"/>
  <c r="D6" i="5"/>
  <c r="A7" i="5"/>
  <c r="E7" i="5" s="1"/>
  <c r="D6" i="4"/>
  <c r="A7" i="4"/>
  <c r="E7" i="4" s="1"/>
  <c r="D6" i="3"/>
  <c r="A7" i="3"/>
  <c r="E7" i="3" s="1"/>
  <c r="B6" i="1"/>
  <c r="C5" i="1"/>
  <c r="C4" i="4" l="1"/>
  <c r="C4" i="3"/>
  <c r="B4" i="5"/>
  <c r="B4" i="9"/>
  <c r="A8" i="2"/>
  <c r="E7" i="2"/>
  <c r="D7" i="2"/>
  <c r="D7" i="13"/>
  <c r="A8" i="13"/>
  <c r="E8" i="13" s="1"/>
  <c r="D7" i="12"/>
  <c r="A8" i="12"/>
  <c r="E8" i="12" s="1"/>
  <c r="A8" i="11"/>
  <c r="E8" i="11" s="1"/>
  <c r="D7" i="11"/>
  <c r="D7" i="10"/>
  <c r="A8" i="10"/>
  <c r="E8" i="10" s="1"/>
  <c r="D7" i="9"/>
  <c r="A8" i="9"/>
  <c r="E8" i="9" s="1"/>
  <c r="D7" i="8"/>
  <c r="A8" i="8"/>
  <c r="E8" i="8" s="1"/>
  <c r="D7" i="7"/>
  <c r="A8" i="7"/>
  <c r="E8" i="7" s="1"/>
  <c r="D7" i="6"/>
  <c r="A8" i="6"/>
  <c r="E8" i="6" s="1"/>
  <c r="D7" i="5"/>
  <c r="A8" i="5"/>
  <c r="E8" i="5" s="1"/>
  <c r="D7" i="4"/>
  <c r="A8" i="4"/>
  <c r="E8" i="4" s="1"/>
  <c r="D7" i="3"/>
  <c r="A8" i="3"/>
  <c r="E8" i="3" s="1"/>
  <c r="B7" i="1"/>
  <c r="C6" i="1"/>
  <c r="C4" i="5" l="1"/>
  <c r="C4" i="9"/>
  <c r="A9" i="2"/>
  <c r="E8" i="2"/>
  <c r="D8" i="2"/>
  <c r="D8" i="13"/>
  <c r="A9" i="13"/>
  <c r="E9" i="13" s="1"/>
  <c r="D8" i="12"/>
  <c r="A9" i="12"/>
  <c r="E9" i="12" s="1"/>
  <c r="D8" i="11"/>
  <c r="A9" i="11"/>
  <c r="E9" i="11" s="1"/>
  <c r="D8" i="10"/>
  <c r="A9" i="10"/>
  <c r="E9" i="10" s="1"/>
  <c r="D8" i="9"/>
  <c r="A9" i="9"/>
  <c r="E9" i="9" s="1"/>
  <c r="D8" i="8"/>
  <c r="A9" i="8"/>
  <c r="E9" i="8" s="1"/>
  <c r="D8" i="7"/>
  <c r="A9" i="7"/>
  <c r="E9" i="7" s="1"/>
  <c r="D8" i="6"/>
  <c r="A9" i="6"/>
  <c r="E9" i="6" s="1"/>
  <c r="D8" i="5"/>
  <c r="A9" i="5"/>
  <c r="E9" i="5" s="1"/>
  <c r="D8" i="4"/>
  <c r="A9" i="4"/>
  <c r="E9" i="4" s="1"/>
  <c r="D8" i="3"/>
  <c r="A9" i="3"/>
  <c r="E9" i="3" s="1"/>
  <c r="B8" i="1"/>
  <c r="B4" i="12" s="1"/>
  <c r="C7" i="1"/>
  <c r="A10" i="2" l="1"/>
  <c r="E9" i="2"/>
  <c r="D9" i="2"/>
  <c r="D9" i="13"/>
  <c r="A10" i="13"/>
  <c r="E10" i="13" s="1"/>
  <c r="D9" i="12"/>
  <c r="A10" i="12"/>
  <c r="E10" i="12" s="1"/>
  <c r="A10" i="11"/>
  <c r="E10" i="11" s="1"/>
  <c r="D9" i="11"/>
  <c r="D9" i="10"/>
  <c r="A10" i="10"/>
  <c r="E10" i="10" s="1"/>
  <c r="D9" i="9"/>
  <c r="A10" i="9"/>
  <c r="E10" i="9" s="1"/>
  <c r="D9" i="8"/>
  <c r="A10" i="8"/>
  <c r="E10" i="8" s="1"/>
  <c r="D9" i="7"/>
  <c r="A10" i="7"/>
  <c r="E10" i="7" s="1"/>
  <c r="D9" i="6"/>
  <c r="A10" i="6"/>
  <c r="E10" i="6" s="1"/>
  <c r="D9" i="5"/>
  <c r="A10" i="5"/>
  <c r="E10" i="5" s="1"/>
  <c r="D9" i="4"/>
  <c r="A10" i="4"/>
  <c r="E10" i="4" s="1"/>
  <c r="D9" i="3"/>
  <c r="A10" i="3"/>
  <c r="E10" i="3" s="1"/>
  <c r="C8" i="1"/>
  <c r="C4" i="12" s="1"/>
  <c r="B9" i="1"/>
  <c r="B4" i="11" s="1"/>
  <c r="A11" i="2" l="1"/>
  <c r="E10" i="2"/>
  <c r="D10" i="2"/>
  <c r="D10" i="13"/>
  <c r="A11" i="13"/>
  <c r="E11" i="13" s="1"/>
  <c r="D10" i="12"/>
  <c r="A11" i="12"/>
  <c r="E11" i="12" s="1"/>
  <c r="D10" i="11"/>
  <c r="A11" i="11"/>
  <c r="E11" i="11" s="1"/>
  <c r="D10" i="10"/>
  <c r="A11" i="10"/>
  <c r="E11" i="10" s="1"/>
  <c r="D10" i="9"/>
  <c r="A11" i="9"/>
  <c r="E11" i="9" s="1"/>
  <c r="D10" i="8"/>
  <c r="A11" i="8"/>
  <c r="E11" i="8" s="1"/>
  <c r="D10" i="7"/>
  <c r="A11" i="7"/>
  <c r="E11" i="7" s="1"/>
  <c r="D10" i="6"/>
  <c r="A11" i="6"/>
  <c r="E11" i="6" s="1"/>
  <c r="D10" i="5"/>
  <c r="A11" i="5"/>
  <c r="E11" i="5" s="1"/>
  <c r="D10" i="4"/>
  <c r="A11" i="4"/>
  <c r="E11" i="4" s="1"/>
  <c r="D10" i="3"/>
  <c r="A11" i="3"/>
  <c r="E11" i="3" s="1"/>
  <c r="C9" i="1"/>
  <c r="C4" i="11" s="1"/>
  <c r="B10" i="1"/>
  <c r="A12" i="2" l="1"/>
  <c r="E11" i="2"/>
  <c r="D11" i="2"/>
  <c r="D11" i="13"/>
  <c r="A12" i="13"/>
  <c r="E12" i="13" s="1"/>
  <c r="D11" i="12"/>
  <c r="A12" i="12"/>
  <c r="E12" i="12" s="1"/>
  <c r="A12" i="11"/>
  <c r="E12" i="11" s="1"/>
  <c r="D11" i="11"/>
  <c r="D11" i="10"/>
  <c r="A12" i="10"/>
  <c r="E12" i="10" s="1"/>
  <c r="D11" i="9"/>
  <c r="A12" i="9"/>
  <c r="E12" i="9" s="1"/>
  <c r="D11" i="8"/>
  <c r="A12" i="8"/>
  <c r="E12" i="8" s="1"/>
  <c r="D11" i="7"/>
  <c r="A12" i="7"/>
  <c r="E12" i="7" s="1"/>
  <c r="D11" i="6"/>
  <c r="A12" i="6"/>
  <c r="E12" i="6" s="1"/>
  <c r="D11" i="5"/>
  <c r="A12" i="5"/>
  <c r="E12" i="5" s="1"/>
  <c r="D11" i="4"/>
  <c r="A12" i="4"/>
  <c r="E12" i="4" s="1"/>
  <c r="D11" i="3"/>
  <c r="A12" i="3"/>
  <c r="E12" i="3" s="1"/>
  <c r="B11" i="1"/>
  <c r="C10" i="1"/>
  <c r="B4" i="7" l="1"/>
  <c r="A13" i="2"/>
  <c r="E12" i="2"/>
  <c r="D12" i="2"/>
  <c r="D12" i="13"/>
  <c r="A13" i="13"/>
  <c r="E13" i="13" s="1"/>
  <c r="D12" i="12"/>
  <c r="A13" i="12"/>
  <c r="E13" i="12" s="1"/>
  <c r="D12" i="11"/>
  <c r="A13" i="11"/>
  <c r="E13" i="11" s="1"/>
  <c r="D12" i="10"/>
  <c r="A13" i="10"/>
  <c r="E13" i="10" s="1"/>
  <c r="D12" i="9"/>
  <c r="A13" i="9"/>
  <c r="E13" i="9" s="1"/>
  <c r="D12" i="8"/>
  <c r="A13" i="8"/>
  <c r="E13" i="8" s="1"/>
  <c r="D12" i="7"/>
  <c r="A13" i="7"/>
  <c r="E13" i="7" s="1"/>
  <c r="D12" i="6"/>
  <c r="A13" i="6"/>
  <c r="E13" i="6" s="1"/>
  <c r="D12" i="5"/>
  <c r="A13" i="5"/>
  <c r="E13" i="5" s="1"/>
  <c r="D12" i="4"/>
  <c r="A13" i="4"/>
  <c r="E13" i="4" s="1"/>
  <c r="D12" i="3"/>
  <c r="A13" i="3"/>
  <c r="E13" i="3" s="1"/>
  <c r="B12" i="1"/>
  <c r="B4" i="6" s="1"/>
  <c r="C11" i="1"/>
  <c r="C4" i="7" s="1"/>
  <c r="A14" i="2" l="1"/>
  <c r="E13" i="2"/>
  <c r="D13" i="2"/>
  <c r="D13" i="13"/>
  <c r="A14" i="13"/>
  <c r="E14" i="13" s="1"/>
  <c r="D13" i="12"/>
  <c r="A14" i="12"/>
  <c r="E14" i="12" s="1"/>
  <c r="A14" i="11"/>
  <c r="E14" i="11" s="1"/>
  <c r="D13" i="11"/>
  <c r="D13" i="10"/>
  <c r="A14" i="10"/>
  <c r="E14" i="10" s="1"/>
  <c r="D13" i="9"/>
  <c r="A14" i="9"/>
  <c r="E14" i="9" s="1"/>
  <c r="D13" i="8"/>
  <c r="A14" i="8"/>
  <c r="E14" i="8" s="1"/>
  <c r="D13" i="7"/>
  <c r="A14" i="7"/>
  <c r="E14" i="7" s="1"/>
  <c r="D13" i="6"/>
  <c r="A14" i="6"/>
  <c r="E14" i="6" s="1"/>
  <c r="D13" i="5"/>
  <c r="A14" i="5"/>
  <c r="E14" i="5" s="1"/>
  <c r="D13" i="4"/>
  <c r="A14" i="4"/>
  <c r="E14" i="4" s="1"/>
  <c r="D13" i="3"/>
  <c r="A14" i="3"/>
  <c r="E14" i="3" s="1"/>
  <c r="C12" i="1"/>
  <c r="C4" i="6" s="1"/>
  <c r="B13" i="1"/>
  <c r="B4" i="8" l="1"/>
  <c r="B4" i="2"/>
  <c r="A15" i="2"/>
  <c r="E14" i="2"/>
  <c r="D14" i="2"/>
  <c r="D14" i="13"/>
  <c r="A15" i="13"/>
  <c r="E15" i="13" s="1"/>
  <c r="D14" i="12"/>
  <c r="A15" i="12"/>
  <c r="E15" i="12" s="1"/>
  <c r="D14" i="11"/>
  <c r="A15" i="11"/>
  <c r="E15" i="11" s="1"/>
  <c r="D14" i="10"/>
  <c r="A15" i="10"/>
  <c r="E15" i="10" s="1"/>
  <c r="D14" i="9"/>
  <c r="A15" i="9"/>
  <c r="E15" i="9" s="1"/>
  <c r="D14" i="8"/>
  <c r="A15" i="8"/>
  <c r="E15" i="8" s="1"/>
  <c r="D14" i="7"/>
  <c r="A15" i="7"/>
  <c r="E15" i="7" s="1"/>
  <c r="D14" i="6"/>
  <c r="A15" i="6"/>
  <c r="E15" i="6" s="1"/>
  <c r="D14" i="5"/>
  <c r="A15" i="5"/>
  <c r="E15" i="5" s="1"/>
  <c r="D14" i="4"/>
  <c r="A15" i="4"/>
  <c r="E15" i="4" s="1"/>
  <c r="D14" i="3"/>
  <c r="A15" i="3"/>
  <c r="E15" i="3" s="1"/>
  <c r="C13" i="1"/>
  <c r="B14" i="1"/>
  <c r="C4" i="8" l="1"/>
  <c r="C4" i="2"/>
  <c r="B5" i="2"/>
  <c r="A16" i="2"/>
  <c r="E15" i="2"/>
  <c r="D15" i="2"/>
  <c r="D15" i="13"/>
  <c r="A16" i="13"/>
  <c r="E16" i="13" s="1"/>
  <c r="D15" i="12"/>
  <c r="A16" i="12"/>
  <c r="E16" i="12" s="1"/>
  <c r="A16" i="11"/>
  <c r="E16" i="11" s="1"/>
  <c r="D15" i="11"/>
  <c r="D15" i="10"/>
  <c r="A16" i="10"/>
  <c r="E16" i="10" s="1"/>
  <c r="D15" i="9"/>
  <c r="A16" i="9"/>
  <c r="E16" i="9" s="1"/>
  <c r="D15" i="8"/>
  <c r="A16" i="8"/>
  <c r="E16" i="8" s="1"/>
  <c r="D15" i="7"/>
  <c r="A16" i="7"/>
  <c r="E16" i="7" s="1"/>
  <c r="D15" i="6"/>
  <c r="A16" i="6"/>
  <c r="E16" i="6" s="1"/>
  <c r="D15" i="5"/>
  <c r="A16" i="5"/>
  <c r="E16" i="5" s="1"/>
  <c r="D15" i="4"/>
  <c r="A16" i="4"/>
  <c r="E16" i="4" s="1"/>
  <c r="D15" i="3"/>
  <c r="A16" i="3"/>
  <c r="E16" i="3" s="1"/>
  <c r="C14" i="1"/>
  <c r="B15" i="1"/>
  <c r="C5" i="2" l="1"/>
  <c r="A17" i="2"/>
  <c r="D16" i="2"/>
  <c r="E16" i="2"/>
  <c r="D16" i="13"/>
  <c r="A17" i="13"/>
  <c r="E17" i="13" s="1"/>
  <c r="D16" i="12"/>
  <c r="A17" i="12"/>
  <c r="E17" i="12" s="1"/>
  <c r="D16" i="11"/>
  <c r="A17" i="11"/>
  <c r="E17" i="11" s="1"/>
  <c r="D16" i="10"/>
  <c r="A17" i="10"/>
  <c r="E17" i="10" s="1"/>
  <c r="D16" i="9"/>
  <c r="A17" i="9"/>
  <c r="E17" i="9" s="1"/>
  <c r="D16" i="8"/>
  <c r="A17" i="8"/>
  <c r="E17" i="8" s="1"/>
  <c r="D16" i="7"/>
  <c r="A17" i="7"/>
  <c r="E17" i="7" s="1"/>
  <c r="D16" i="6"/>
  <c r="A17" i="6"/>
  <c r="E17" i="6" s="1"/>
  <c r="D16" i="5"/>
  <c r="A17" i="5"/>
  <c r="E17" i="5" s="1"/>
  <c r="D16" i="4"/>
  <c r="A17" i="4"/>
  <c r="E17" i="4" s="1"/>
  <c r="D16" i="3"/>
  <c r="A17" i="3"/>
  <c r="E17" i="3" s="1"/>
  <c r="B16" i="1"/>
  <c r="B6" i="2" s="1"/>
  <c r="C15" i="1"/>
  <c r="A18" i="2" l="1"/>
  <c r="D17" i="2"/>
  <c r="E17" i="2"/>
  <c r="D17" i="13"/>
  <c r="A18" i="13"/>
  <c r="E18" i="13" s="1"/>
  <c r="D17" i="12"/>
  <c r="A18" i="12"/>
  <c r="E18" i="12" s="1"/>
  <c r="A18" i="11"/>
  <c r="E18" i="11" s="1"/>
  <c r="D17" i="11"/>
  <c r="D17" i="10"/>
  <c r="A18" i="10"/>
  <c r="E18" i="10" s="1"/>
  <c r="D17" i="9"/>
  <c r="A18" i="9"/>
  <c r="E18" i="9" s="1"/>
  <c r="D17" i="8"/>
  <c r="A18" i="8"/>
  <c r="E18" i="8" s="1"/>
  <c r="D17" i="7"/>
  <c r="A18" i="7"/>
  <c r="E18" i="7" s="1"/>
  <c r="D17" i="6"/>
  <c r="A18" i="6"/>
  <c r="E18" i="6" s="1"/>
  <c r="D17" i="5"/>
  <c r="A18" i="5"/>
  <c r="E18" i="5" s="1"/>
  <c r="D17" i="4"/>
  <c r="A18" i="4"/>
  <c r="E18" i="4" s="1"/>
  <c r="D17" i="3"/>
  <c r="A18" i="3"/>
  <c r="E18" i="3" s="1"/>
  <c r="B17" i="1"/>
  <c r="C16" i="1"/>
  <c r="C6" i="2" s="1"/>
  <c r="B5" i="6" l="1"/>
  <c r="D18" i="2"/>
  <c r="E18" i="2"/>
  <c r="D18" i="13"/>
  <c r="D18" i="12"/>
  <c r="D18" i="11"/>
  <c r="D18" i="10"/>
  <c r="D18" i="9"/>
  <c r="D18" i="8"/>
  <c r="D18" i="7"/>
  <c r="D18" i="6"/>
  <c r="D18" i="5"/>
  <c r="D18" i="4"/>
  <c r="D18" i="3"/>
  <c r="B18" i="1"/>
  <c r="C17" i="1"/>
  <c r="B5" i="8" l="1"/>
  <c r="C5" i="6"/>
  <c r="B19" i="1"/>
  <c r="C18" i="1"/>
  <c r="C5" i="8" l="1"/>
  <c r="B5" i="11"/>
  <c r="B20" i="1"/>
  <c r="B4" i="10" s="1"/>
  <c r="C19" i="1"/>
  <c r="B5" i="12" l="1"/>
  <c r="C5" i="11"/>
  <c r="B21" i="1"/>
  <c r="B4" i="13" s="1"/>
  <c r="C20" i="1"/>
  <c r="C4" i="10" s="1"/>
  <c r="C5" i="12" l="1"/>
  <c r="B22" i="1"/>
  <c r="C21" i="1"/>
  <c r="C4" i="13" s="1"/>
  <c r="C22" i="1" l="1"/>
  <c r="B23" i="1"/>
  <c r="B5" i="9" s="1"/>
  <c r="B24" i="1" l="1"/>
  <c r="C23" i="1"/>
  <c r="C5" i="9" s="1"/>
  <c r="B5" i="3" l="1"/>
  <c r="B5" i="4"/>
  <c r="B25" i="1"/>
  <c r="C24" i="1"/>
  <c r="C5" i="3" l="1"/>
  <c r="C5" i="4"/>
  <c r="B5" i="5"/>
  <c r="B26" i="1"/>
  <c r="B6" i="5" s="1"/>
  <c r="C25" i="1"/>
  <c r="C5" i="5" l="1"/>
  <c r="C26" i="1"/>
  <c r="C6" i="5" s="1"/>
  <c r="B27" i="1"/>
  <c r="C27" i="1" l="1"/>
  <c r="B28" i="1"/>
  <c r="C28" i="1" l="1"/>
  <c r="B29" i="1"/>
  <c r="B6" i="4" l="1"/>
  <c r="B6" i="3"/>
  <c r="C29" i="1"/>
  <c r="B30" i="1"/>
  <c r="B5" i="13" l="1"/>
  <c r="B6" i="9"/>
  <c r="C6" i="4"/>
  <c r="C6" i="3"/>
  <c r="B31" i="1"/>
  <c r="B5" i="10" s="1"/>
  <c r="C30" i="1"/>
  <c r="C5" i="13" l="1"/>
  <c r="C6" i="9"/>
  <c r="C31" i="1"/>
  <c r="C5" i="10" s="1"/>
  <c r="B32" i="1"/>
  <c r="B6" i="12" s="1"/>
  <c r="C32" i="1" l="1"/>
  <c r="C6" i="12" s="1"/>
  <c r="B33" i="1"/>
  <c r="B6" i="11" s="1"/>
  <c r="B34" i="1" l="1"/>
  <c r="C33" i="1"/>
  <c r="C6" i="11" s="1"/>
  <c r="B35" i="1" l="1"/>
  <c r="C34" i="1"/>
  <c r="B6" i="6" l="1"/>
  <c r="B5" i="7"/>
  <c r="C35" i="1"/>
  <c r="B36" i="1"/>
  <c r="C6" i="6" l="1"/>
  <c r="C5" i="7"/>
  <c r="C36" i="1"/>
  <c r="B37" i="1"/>
  <c r="B6" i="8" l="1"/>
  <c r="B6" i="7"/>
  <c r="C37" i="1"/>
  <c r="B38" i="1"/>
  <c r="B7" i="7" l="1"/>
  <c r="C6" i="8"/>
  <c r="C6" i="7"/>
  <c r="B39" i="1"/>
  <c r="C38" i="1"/>
  <c r="C7" i="7" l="1"/>
  <c r="C39" i="1"/>
  <c r="B40" i="1"/>
  <c r="B7" i="2" s="1"/>
  <c r="C40" i="1" l="1"/>
  <c r="C7" i="2" s="1"/>
  <c r="B41" i="1"/>
  <c r="B7" i="6" l="1"/>
  <c r="C41" i="1"/>
  <c r="B42" i="1"/>
  <c r="B7" i="8" l="1"/>
  <c r="C7" i="6"/>
  <c r="C42" i="1"/>
  <c r="B43" i="1"/>
  <c r="C7" i="8" l="1"/>
  <c r="B7" i="11"/>
  <c r="C43" i="1"/>
  <c r="C7" i="11" s="1"/>
  <c r="B44" i="1"/>
  <c r="B6" i="10" s="1"/>
  <c r="B7" i="12" l="1"/>
  <c r="C44" i="1"/>
  <c r="C6" i="10" s="1"/>
  <c r="B45" i="1"/>
  <c r="B6" i="13" s="1"/>
  <c r="C7" i="12" l="1"/>
  <c r="C45" i="1"/>
  <c r="C6" i="13" s="1"/>
  <c r="B46" i="1"/>
  <c r="B47" i="1" l="1"/>
  <c r="B7" i="9" s="1"/>
  <c r="C46" i="1"/>
  <c r="C47" i="1" l="1"/>
  <c r="C7" i="9" s="1"/>
  <c r="B48" i="1"/>
  <c r="B7" i="3" l="1"/>
  <c r="B7" i="4"/>
  <c r="C48" i="1"/>
  <c r="B49" i="1"/>
  <c r="B7" i="5" l="1"/>
  <c r="C7" i="3"/>
  <c r="C7" i="4"/>
  <c r="C49" i="1"/>
  <c r="B50" i="1"/>
  <c r="C7" i="5" l="1"/>
  <c r="B8" i="5"/>
  <c r="B51" i="1"/>
  <c r="C50" i="1"/>
  <c r="C8" i="5" l="1"/>
  <c r="C51" i="1"/>
  <c r="B52" i="1"/>
  <c r="C52" i="1" l="1"/>
  <c r="B53" i="1"/>
  <c r="B8" i="3" l="1"/>
  <c r="C53" i="1"/>
  <c r="B54" i="1"/>
  <c r="C8" i="3" l="1"/>
  <c r="B7" i="13"/>
  <c r="B8" i="9"/>
  <c r="C54" i="1"/>
  <c r="B55" i="1"/>
  <c r="C7" i="13" l="1"/>
  <c r="C8" i="9"/>
  <c r="C55" i="1"/>
  <c r="B56" i="1"/>
  <c r="B8" i="12" s="1"/>
  <c r="C56" i="1" l="1"/>
  <c r="C8" i="12" s="1"/>
  <c r="B57" i="1"/>
  <c r="B8" i="11" s="1"/>
  <c r="C57" i="1" l="1"/>
  <c r="C8" i="11" s="1"/>
  <c r="B58" i="1"/>
  <c r="B8" i="6" l="1"/>
  <c r="B59" i="1"/>
  <c r="B8" i="2" s="1"/>
  <c r="C58" i="1"/>
  <c r="C8" i="6" l="1"/>
  <c r="C59" i="1"/>
  <c r="C8" i="2" s="1"/>
  <c r="B60" i="1"/>
  <c r="C60" i="1" l="1"/>
  <c r="B61" i="1"/>
  <c r="B8" i="8" l="1"/>
  <c r="B8" i="7"/>
  <c r="C61" i="1"/>
  <c r="B62" i="1"/>
  <c r="C8" i="8" l="1"/>
  <c r="C8" i="7"/>
  <c r="B63" i="1"/>
  <c r="C62" i="1"/>
  <c r="C63" i="1" l="1"/>
  <c r="B64" i="1"/>
  <c r="B9" i="2" s="1"/>
  <c r="C64" i="1" l="1"/>
  <c r="C9" i="2" s="1"/>
  <c r="B65" i="1"/>
  <c r="B9" i="7" s="1"/>
  <c r="C65" i="1" l="1"/>
  <c r="C9" i="7" s="1"/>
  <c r="B66" i="1"/>
  <c r="B9" i="11" l="1"/>
  <c r="B9" i="8"/>
  <c r="B67" i="1"/>
  <c r="B9" i="12" s="1"/>
  <c r="C66" i="1"/>
  <c r="C9" i="11" l="1"/>
  <c r="C9" i="8"/>
  <c r="C67" i="1"/>
  <c r="C9" i="12" s="1"/>
  <c r="B68" i="1"/>
  <c r="B7" i="10" s="1"/>
  <c r="B69" i="1" l="1"/>
  <c r="B8" i="13" s="1"/>
  <c r="C68" i="1"/>
  <c r="C7" i="10" s="1"/>
  <c r="C69" i="1" l="1"/>
  <c r="C8" i="13" s="1"/>
  <c r="B70" i="1"/>
  <c r="B71" i="1" l="1"/>
  <c r="B9" i="9" s="1"/>
  <c r="C70" i="1"/>
  <c r="C71" i="1" l="1"/>
  <c r="C9" i="9" s="1"/>
  <c r="B72" i="1"/>
  <c r="B9" i="3" l="1"/>
  <c r="B8" i="4"/>
  <c r="C72" i="1"/>
  <c r="B73" i="1"/>
  <c r="B9" i="5" l="1"/>
  <c r="C9" i="3"/>
  <c r="C8" i="4"/>
  <c r="C73" i="1"/>
  <c r="B74" i="1"/>
  <c r="C9" i="5" l="1"/>
  <c r="B9" i="6"/>
  <c r="B75" i="1"/>
  <c r="C74" i="1"/>
  <c r="C9" i="6" l="1"/>
  <c r="C75" i="1"/>
  <c r="B76" i="1"/>
  <c r="B10" i="9" s="1"/>
  <c r="C76" i="1" l="1"/>
  <c r="C10" i="9" s="1"/>
  <c r="B77" i="1"/>
  <c r="B10" i="3" l="1"/>
  <c r="C77" i="1"/>
  <c r="B78" i="1"/>
  <c r="B9" i="13" s="1"/>
  <c r="C10" i="3" l="1"/>
  <c r="B79" i="1"/>
  <c r="B8" i="10" s="1"/>
  <c r="C78" i="1"/>
  <c r="C9" i="13" s="1"/>
  <c r="C79" i="1" l="1"/>
  <c r="C8" i="10" s="1"/>
  <c r="B80" i="1"/>
  <c r="B10" i="12" s="1"/>
  <c r="C80" i="1" l="1"/>
  <c r="C10" i="12" s="1"/>
  <c r="B81" i="1"/>
  <c r="B10" i="11" s="1"/>
  <c r="B82" i="1" l="1"/>
  <c r="C81" i="1"/>
  <c r="C10" i="11" s="1"/>
  <c r="B10" i="7" l="1"/>
  <c r="B10" i="6"/>
  <c r="B83" i="1"/>
  <c r="B10" i="2" s="1"/>
  <c r="C82" i="1"/>
  <c r="C10" i="7" l="1"/>
  <c r="C10" i="6"/>
  <c r="C83" i="1"/>
  <c r="C10" i="2" s="1"/>
  <c r="B84" i="1"/>
  <c r="C84" i="1" l="1"/>
  <c r="B85" i="1"/>
  <c r="B10" i="8" s="1"/>
  <c r="C85" i="1" l="1"/>
  <c r="C10" i="8" s="1"/>
  <c r="B86" i="1"/>
  <c r="B87" i="1" l="1"/>
  <c r="C86" i="1"/>
  <c r="B88" i="1" l="1"/>
  <c r="B11" i="2" s="1"/>
  <c r="C87" i="1"/>
  <c r="C88" i="1" l="1"/>
  <c r="C11" i="2" s="1"/>
  <c r="B89" i="1"/>
  <c r="B11" i="7" l="1"/>
  <c r="B11" i="6"/>
  <c r="B90" i="1"/>
  <c r="C89" i="1"/>
  <c r="C11" i="7" l="1"/>
  <c r="C11" i="6"/>
  <c r="B11" i="8"/>
  <c r="B91" i="1"/>
  <c r="B11" i="12" s="1"/>
  <c r="C90" i="1"/>
  <c r="B11" i="11" l="1"/>
  <c r="C11" i="8"/>
  <c r="C91" i="1"/>
  <c r="C11" i="12" s="1"/>
  <c r="B92" i="1"/>
  <c r="B9" i="10" s="1"/>
  <c r="C11" i="11" l="1"/>
  <c r="C92" i="1"/>
  <c r="C9" i="10" s="1"/>
  <c r="B93" i="1"/>
  <c r="B10" i="13" s="1"/>
  <c r="C93" i="1" l="1"/>
  <c r="C10" i="13" s="1"/>
  <c r="B94" i="1"/>
  <c r="B95" i="1" l="1"/>
  <c r="B11" i="9" s="1"/>
  <c r="C94" i="1"/>
  <c r="C95" i="1" l="1"/>
  <c r="C11" i="9" s="1"/>
  <c r="B96" i="1"/>
  <c r="B11" i="3" l="1"/>
  <c r="B9" i="4"/>
  <c r="C96" i="1"/>
  <c r="B97" i="1"/>
  <c r="C11" i="3" l="1"/>
  <c r="C9" i="4"/>
  <c r="C97" i="1"/>
  <c r="B98" i="1"/>
  <c r="B10" i="5" s="1"/>
  <c r="B99" i="1" l="1"/>
  <c r="C98" i="1"/>
  <c r="C10" i="5" s="1"/>
  <c r="C99" i="1" l="1"/>
  <c r="B100" i="1"/>
  <c r="B12" i="9" s="1"/>
  <c r="C100" i="1" l="1"/>
  <c r="C12" i="9" s="1"/>
  <c r="B101" i="1"/>
  <c r="B12" i="3" l="1"/>
  <c r="C101" i="1"/>
  <c r="B102" i="1"/>
  <c r="B11" i="13" s="1"/>
  <c r="C12" i="3" l="1"/>
  <c r="B103" i="1"/>
  <c r="B10" i="10" s="1"/>
  <c r="C102" i="1"/>
  <c r="C11" i="13" s="1"/>
  <c r="C103" i="1" l="1"/>
  <c r="C10" i="10" s="1"/>
  <c r="B104" i="1"/>
  <c r="B12" i="12" s="1"/>
  <c r="C104" i="1" l="1"/>
  <c r="C12" i="12" s="1"/>
  <c r="B105" i="1"/>
  <c r="B12" i="11" s="1"/>
  <c r="C105" i="1" l="1"/>
  <c r="C12" i="11" s="1"/>
  <c r="B106" i="1"/>
  <c r="B12" i="7" l="1"/>
  <c r="B12" i="6"/>
  <c r="B107" i="1"/>
  <c r="B12" i="2" s="1"/>
  <c r="C106" i="1"/>
  <c r="C12" i="7" l="1"/>
  <c r="C12" i="6"/>
  <c r="C107" i="1"/>
  <c r="C12" i="2" s="1"/>
  <c r="B108" i="1"/>
  <c r="C108" i="1" l="1"/>
  <c r="B109" i="1"/>
  <c r="B12" i="8" s="1"/>
  <c r="C109" i="1" l="1"/>
  <c r="C12" i="8" s="1"/>
  <c r="B110" i="1"/>
  <c r="C110" i="1" l="1"/>
  <c r="B111" i="1"/>
  <c r="C111" i="1" l="1"/>
  <c r="B112" i="1"/>
  <c r="B13" i="2" s="1"/>
  <c r="C112" i="1" l="1"/>
  <c r="C13" i="2" s="1"/>
  <c r="B113" i="1"/>
  <c r="B13" i="7" l="1"/>
  <c r="B13" i="6"/>
  <c r="C113" i="1"/>
  <c r="B114" i="1"/>
  <c r="B13" i="8" l="1"/>
  <c r="C13" i="7"/>
  <c r="C13" i="6"/>
  <c r="B115" i="1"/>
  <c r="B13" i="12" s="1"/>
  <c r="C114" i="1"/>
  <c r="C13" i="8" l="1"/>
  <c r="B13" i="11"/>
  <c r="C115" i="1"/>
  <c r="C13" i="12" s="1"/>
  <c r="B116" i="1"/>
  <c r="B11" i="10" s="1"/>
  <c r="C13" i="11" l="1"/>
  <c r="C116" i="1"/>
  <c r="C11" i="10" s="1"/>
  <c r="B117" i="1"/>
  <c r="B12" i="13" s="1"/>
  <c r="C117" i="1" l="1"/>
  <c r="C12" i="13" s="1"/>
  <c r="B118" i="1"/>
  <c r="B119" i="1" l="1"/>
  <c r="B13" i="9" s="1"/>
  <c r="C118" i="1"/>
  <c r="C119" i="1" l="1"/>
  <c r="C13" i="9" s="1"/>
  <c r="B120" i="1"/>
  <c r="B13" i="3" l="1"/>
  <c r="B10" i="4"/>
  <c r="C120" i="1"/>
  <c r="B121" i="1"/>
  <c r="B11" i="5" s="1"/>
  <c r="C13" i="3" l="1"/>
  <c r="C10" i="4"/>
  <c r="C121" i="1"/>
  <c r="C11" i="5" s="1"/>
  <c r="B122" i="1"/>
  <c r="B12" i="5" s="1"/>
  <c r="B123" i="1" l="1"/>
  <c r="C122" i="1"/>
  <c r="C12" i="5" s="1"/>
  <c r="C123" i="1" l="1"/>
  <c r="B124" i="1"/>
  <c r="B14" i="9" s="1"/>
  <c r="C124" i="1" l="1"/>
  <c r="C14" i="9" s="1"/>
  <c r="B125" i="1"/>
  <c r="B14" i="3" l="1"/>
  <c r="C125" i="1"/>
  <c r="B126" i="1"/>
  <c r="B13" i="13" s="1"/>
  <c r="C14" i="3" l="1"/>
  <c r="B127" i="1"/>
  <c r="B12" i="10" s="1"/>
  <c r="C126" i="1"/>
  <c r="C13" i="13" s="1"/>
  <c r="C127" i="1" l="1"/>
  <c r="C12" i="10" s="1"/>
  <c r="B128" i="1"/>
  <c r="B14" i="12" s="1"/>
  <c r="C128" i="1" l="1"/>
  <c r="C14" i="12" s="1"/>
  <c r="B129" i="1"/>
  <c r="B14" i="11" s="1"/>
  <c r="C129" i="1" l="1"/>
  <c r="C14" i="11" s="1"/>
  <c r="B130" i="1"/>
  <c r="B14" i="7" l="1"/>
  <c r="B14" i="6"/>
  <c r="B131" i="1"/>
  <c r="B14" i="2" s="1"/>
  <c r="C130" i="1"/>
  <c r="C14" i="7" l="1"/>
  <c r="C14" i="6"/>
  <c r="C131" i="1"/>
  <c r="C14" i="2" s="1"/>
  <c r="B132" i="1"/>
  <c r="B133" i="1" l="1"/>
  <c r="B14" i="8" s="1"/>
  <c r="C132" i="1"/>
  <c r="C133" i="1" l="1"/>
  <c r="C14" i="8" s="1"/>
  <c r="B134" i="1"/>
  <c r="B135" i="1" l="1"/>
  <c r="C134" i="1"/>
  <c r="C135" i="1" l="1"/>
  <c r="B136" i="1"/>
  <c r="B15" i="2" s="1"/>
  <c r="C136" i="1" l="1"/>
  <c r="C15" i="2" s="1"/>
  <c r="B137" i="1"/>
  <c r="B15" i="7" l="1"/>
  <c r="B15" i="6"/>
  <c r="C137" i="1"/>
  <c r="B138" i="1"/>
  <c r="B15" i="8" l="1"/>
  <c r="C15" i="7"/>
  <c r="C15" i="6"/>
  <c r="B139" i="1"/>
  <c r="B15" i="12" s="1"/>
  <c r="C138" i="1"/>
  <c r="C15" i="8" l="1"/>
  <c r="B15" i="11"/>
  <c r="C139" i="1"/>
  <c r="C15" i="12" s="1"/>
  <c r="B140" i="1"/>
  <c r="B13" i="10" s="1"/>
  <c r="C15" i="11" l="1"/>
  <c r="C140" i="1"/>
  <c r="C13" i="10" s="1"/>
  <c r="B141" i="1"/>
  <c r="B14" i="13" s="1"/>
  <c r="C141" i="1" l="1"/>
  <c r="C14" i="13" s="1"/>
  <c r="B142" i="1"/>
  <c r="B143" i="1" l="1"/>
  <c r="B15" i="9" s="1"/>
  <c r="C142" i="1"/>
  <c r="C143" i="1" l="1"/>
  <c r="C15" i="9" s="1"/>
  <c r="B144" i="1"/>
  <c r="B13" i="4" s="1"/>
  <c r="B15" i="3" l="1"/>
  <c r="B11" i="4"/>
  <c r="C144" i="1"/>
  <c r="C13" i="4" s="1"/>
  <c r="B145" i="1"/>
  <c r="B13" i="5" s="1"/>
  <c r="C15" i="3" l="1"/>
  <c r="C11" i="4"/>
  <c r="C145" i="1"/>
  <c r="C13" i="5" s="1"/>
  <c r="B146" i="1"/>
  <c r="B14" i="5" s="1"/>
  <c r="B16" i="7" l="1"/>
  <c r="B147" i="1"/>
  <c r="C146" i="1"/>
  <c r="C14" i="5" s="1"/>
  <c r="C16" i="7" l="1"/>
  <c r="C147" i="1"/>
  <c r="B148" i="1"/>
  <c r="B16" i="9" s="1"/>
  <c r="B149" i="1" l="1"/>
  <c r="C148" i="1"/>
  <c r="C16" i="9" s="1"/>
  <c r="B16" i="3" l="1"/>
  <c r="C149" i="1"/>
  <c r="B150" i="1"/>
  <c r="B15" i="13" s="1"/>
  <c r="C16" i="3" l="1"/>
  <c r="B151" i="1"/>
  <c r="B14" i="10" s="1"/>
  <c r="C150" i="1"/>
  <c r="C15" i="13" s="1"/>
  <c r="C151" i="1" l="1"/>
  <c r="C14" i="10" s="1"/>
  <c r="B152" i="1"/>
  <c r="B16" i="12" s="1"/>
  <c r="C152" i="1" l="1"/>
  <c r="C16" i="12" s="1"/>
  <c r="B153" i="1"/>
  <c r="B16" i="11" s="1"/>
  <c r="C153" i="1" l="1"/>
  <c r="C16" i="11" s="1"/>
  <c r="B154" i="1"/>
  <c r="B16" i="6" l="1"/>
  <c r="B155" i="1"/>
  <c r="B16" i="2" s="1"/>
  <c r="C154" i="1"/>
  <c r="C16" i="6" l="1"/>
  <c r="B156" i="1"/>
  <c r="C155" i="1"/>
  <c r="C16" i="2" s="1"/>
  <c r="C156" i="1" l="1"/>
  <c r="B157" i="1"/>
  <c r="B16" i="8" l="1"/>
  <c r="B17" i="7"/>
  <c r="C157" i="1"/>
  <c r="B158" i="1"/>
  <c r="C16" i="8" l="1"/>
  <c r="C17" i="7"/>
  <c r="B159" i="1"/>
  <c r="C158" i="1"/>
  <c r="C159" i="1" l="1"/>
  <c r="B160" i="1"/>
  <c r="B15" i="10" s="1"/>
  <c r="C160" i="1" l="1"/>
  <c r="C15" i="10" s="1"/>
  <c r="B161" i="1"/>
  <c r="B15" i="5" s="1"/>
  <c r="B18" i="7" l="1"/>
  <c r="B17" i="6"/>
  <c r="C161" i="1"/>
  <c r="C15" i="5" s="1"/>
  <c r="B162" i="1"/>
  <c r="B17" i="8" l="1"/>
  <c r="C18" i="7"/>
  <c r="C17" i="6"/>
  <c r="B163" i="1"/>
  <c r="B17" i="12" s="1"/>
  <c r="C162" i="1"/>
  <c r="B17" i="11" l="1"/>
  <c r="C17" i="8"/>
  <c r="C163" i="1"/>
  <c r="C17" i="12" s="1"/>
  <c r="B164" i="1"/>
  <c r="B16" i="10" s="1"/>
  <c r="C17" i="11" l="1"/>
  <c r="C164" i="1"/>
  <c r="C16" i="10" s="1"/>
  <c r="B165" i="1"/>
  <c r="B16" i="13" s="1"/>
  <c r="C165" i="1" l="1"/>
  <c r="C16" i="13" s="1"/>
  <c r="B166" i="1"/>
  <c r="B167" i="1" l="1"/>
  <c r="B17" i="9" s="1"/>
  <c r="C166" i="1"/>
  <c r="C167" i="1" l="1"/>
  <c r="C17" i="9" s="1"/>
  <c r="B168" i="1"/>
  <c r="B14" i="4" l="1"/>
  <c r="B16" i="4"/>
  <c r="B17" i="3"/>
  <c r="B12" i="4"/>
  <c r="C168" i="1"/>
  <c r="B169" i="1"/>
  <c r="C14" i="4" l="1"/>
  <c r="C16" i="4"/>
  <c r="B16" i="5"/>
  <c r="C17" i="3"/>
  <c r="C12" i="4"/>
  <c r="B170" i="1"/>
  <c r="C169" i="1"/>
  <c r="C16" i="5" l="1"/>
  <c r="B17" i="2"/>
  <c r="B17" i="5"/>
  <c r="C170" i="1"/>
  <c r="B171" i="1"/>
  <c r="B17" i="4" s="1"/>
  <c r="C17" i="2" l="1"/>
  <c r="C17" i="5"/>
  <c r="C171" i="1"/>
  <c r="C17" i="4" s="1"/>
  <c r="B172" i="1"/>
  <c r="B18" i="9" s="1"/>
  <c r="B173" i="1" l="1"/>
  <c r="C172" i="1"/>
  <c r="C18" i="9" s="1"/>
  <c r="B18" i="3" l="1"/>
  <c r="C173" i="1"/>
  <c r="B174" i="1"/>
  <c r="B17" i="13" s="1"/>
  <c r="C18" i="3" l="1"/>
  <c r="B175" i="1"/>
  <c r="C174" i="1"/>
  <c r="C17" i="13" s="1"/>
  <c r="B15" i="4" l="1"/>
  <c r="B18" i="4"/>
  <c r="B176" i="1"/>
  <c r="B18" i="12" s="1"/>
  <c r="C175" i="1"/>
  <c r="C15" i="4" l="1"/>
  <c r="C18" i="4"/>
  <c r="C176" i="1"/>
  <c r="C18" i="12" s="1"/>
  <c r="B177" i="1"/>
  <c r="C177" i="1" l="1"/>
  <c r="B178" i="1"/>
  <c r="B18" i="5" s="1"/>
  <c r="B18" i="6" l="1"/>
  <c r="B179" i="1"/>
  <c r="B18" i="13" s="1"/>
  <c r="C178" i="1"/>
  <c r="C18" i="5" s="1"/>
  <c r="C18" i="6" l="1"/>
  <c r="B180" i="1"/>
  <c r="B18" i="10" s="1"/>
  <c r="C179" i="1"/>
  <c r="C18" i="13" s="1"/>
  <c r="B18" i="2" l="1"/>
  <c r="B17" i="10"/>
  <c r="C180" i="1"/>
  <c r="C18" i="10" s="1"/>
  <c r="B181" i="1"/>
  <c r="B18" i="11" s="1"/>
  <c r="C18" i="2" l="1"/>
  <c r="C17" i="10"/>
  <c r="C181" i="1"/>
  <c r="B18" i="8"/>
  <c r="C18" i="8" l="1"/>
  <c r="C18" i="11"/>
</calcChain>
</file>

<file path=xl/sharedStrings.xml><?xml version="1.0" encoding="utf-8"?>
<sst xmlns="http://schemas.openxmlformats.org/spreadsheetml/2006/main" count="619" uniqueCount="207">
  <si>
    <t>Overall</t>
  </si>
  <si>
    <t>Round</t>
  </si>
  <si>
    <t>Team</t>
  </si>
  <si>
    <t>Player</t>
  </si>
  <si>
    <t>Basil</t>
  </si>
  <si>
    <t>Chaz</t>
  </si>
  <si>
    <t>Ross</t>
  </si>
  <si>
    <t>Ean</t>
  </si>
  <si>
    <t>Jared</t>
  </si>
  <si>
    <t>Derrick Henry</t>
  </si>
  <si>
    <t>Willis</t>
  </si>
  <si>
    <t>Sam</t>
  </si>
  <si>
    <t>LeSean McCoy</t>
  </si>
  <si>
    <t>Trevor</t>
  </si>
  <si>
    <t>TY Hilton</t>
  </si>
  <si>
    <t>Majors</t>
  </si>
  <si>
    <t>Hunter</t>
  </si>
  <si>
    <t>Stefon Diggs</t>
  </si>
  <si>
    <t>Mike Evans</t>
  </si>
  <si>
    <t>Matt</t>
  </si>
  <si>
    <t>Sawyer</t>
  </si>
  <si>
    <t>Royce Freeman</t>
  </si>
  <si>
    <t>Kenyan Drake</t>
  </si>
  <si>
    <t>Allen Robinson</t>
  </si>
  <si>
    <t>Jarvis Landry</t>
  </si>
  <si>
    <t>Robert Woods</t>
  </si>
  <si>
    <t>Carson Wentz</t>
  </si>
  <si>
    <t>Evan Engram</t>
  </si>
  <si>
    <t>Duke Johnson Jr</t>
  </si>
  <si>
    <t>Will Fuller V</t>
  </si>
  <si>
    <t>Alshon Jeffery</t>
  </si>
  <si>
    <t>Mark Ingram</t>
  </si>
  <si>
    <t>Robby Anderson</t>
  </si>
  <si>
    <t>Rashaad Penny</t>
  </si>
  <si>
    <t>Dion Lewis</t>
  </si>
  <si>
    <t>Marlon Mack</t>
  </si>
  <si>
    <t>Emmanuel Sanders</t>
  </si>
  <si>
    <t>Sammy Watkins</t>
  </si>
  <si>
    <t>Tevin Coleman</t>
  </si>
  <si>
    <t>Tarik Cohen</t>
  </si>
  <si>
    <t>David Njoku</t>
  </si>
  <si>
    <t>Julian Edelman</t>
  </si>
  <si>
    <t>Kenny Stills</t>
  </si>
  <si>
    <t>Sterling Shepard</t>
  </si>
  <si>
    <t>Matt Breida</t>
  </si>
  <si>
    <t>Jordan Reed</t>
  </si>
  <si>
    <t>Ty Montgomery</t>
  </si>
  <si>
    <t>Matt Ryan</t>
  </si>
  <si>
    <t>George Kittle</t>
  </si>
  <si>
    <t>Kenny Golladay</t>
  </si>
  <si>
    <t>Mike Williams</t>
  </si>
  <si>
    <t>DJ Moore</t>
  </si>
  <si>
    <t>James White</t>
  </si>
  <si>
    <t>Dede Westbrook</t>
  </si>
  <si>
    <t>Jack Doyle</t>
  </si>
  <si>
    <t>Justin Tucker</t>
  </si>
  <si>
    <t>Rams D</t>
  </si>
  <si>
    <t>Ben Roethlisberger</t>
  </si>
  <si>
    <t>Philip Rivers</t>
  </si>
  <si>
    <t>Christian Kirk</t>
  </si>
  <si>
    <t>Nelson Agholor</t>
  </si>
  <si>
    <t>Greg Zuerlein</t>
  </si>
  <si>
    <t>Dak Prescott</t>
  </si>
  <si>
    <t>Stephen Gostkowski</t>
  </si>
  <si>
    <t>Matt Bryant</t>
  </si>
  <si>
    <t>Latavius Murray</t>
  </si>
  <si>
    <t>Derrius Guice</t>
  </si>
  <si>
    <t>Peyton Barber</t>
  </si>
  <si>
    <t>Broncos D</t>
  </si>
  <si>
    <t>Eric Ebron</t>
  </si>
  <si>
    <t>Michael Gallup</t>
  </si>
  <si>
    <t>Dallas D</t>
  </si>
  <si>
    <t>Tyler Lockett</t>
  </si>
  <si>
    <t>Jake Elliot</t>
  </si>
  <si>
    <t>Mitchell Trubisky</t>
  </si>
  <si>
    <t>Matt Prater</t>
  </si>
  <si>
    <t>Robbie Gould</t>
  </si>
  <si>
    <t>Harrison Butker</t>
  </si>
  <si>
    <t>Pick</t>
  </si>
  <si>
    <t>ID</t>
  </si>
  <si>
    <t>Position Taken</t>
  </si>
  <si>
    <t>Position</t>
  </si>
  <si>
    <t>RB</t>
  </si>
  <si>
    <t>WR</t>
  </si>
  <si>
    <t>QB</t>
  </si>
  <si>
    <t>TE</t>
  </si>
  <si>
    <t>DST</t>
  </si>
  <si>
    <t>K</t>
  </si>
  <si>
    <t>Position Rank</t>
  </si>
  <si>
    <t>Josh Jacobs</t>
  </si>
  <si>
    <t>Leonard Fournette</t>
  </si>
  <si>
    <t>Ezekial Elliot (2nd Year Keeper)</t>
  </si>
  <si>
    <t>Saquon Barkley (1st Year Keeper)</t>
  </si>
  <si>
    <t>Todd Gurley (2nd Year Keeper)</t>
  </si>
  <si>
    <t>Melvin Gordon</t>
  </si>
  <si>
    <t>Devonta Freeman</t>
  </si>
  <si>
    <t>Chris Godwin</t>
  </si>
  <si>
    <t>Julio Jones (2nd Year Keeper)</t>
  </si>
  <si>
    <t>Zach Ertz</t>
  </si>
  <si>
    <t>Keenan Allen (2nd Year Keeper)</t>
  </si>
  <si>
    <t>Juju Smith-Schuster (1st Year Keeper)</t>
  </si>
  <si>
    <t>David Montgomery</t>
  </si>
  <si>
    <t>Le'Veon Bell (2nd Year Keeper)</t>
  </si>
  <si>
    <t>Devin Singletary</t>
  </si>
  <si>
    <t>OJ Howard</t>
  </si>
  <si>
    <t>Tyler Boyd</t>
  </si>
  <si>
    <t>Antonio Brown (2nd Year Keeper)</t>
  </si>
  <si>
    <t>Miles Sanders</t>
  </si>
  <si>
    <t>Austin Ekeler</t>
  </si>
  <si>
    <t>Donte Moncrief</t>
  </si>
  <si>
    <t>Kerryon Johnson (1st Year Keeper)</t>
  </si>
  <si>
    <t>Hunter Henry</t>
  </si>
  <si>
    <t>Chris Carson (1st Year Keeper)</t>
  </si>
  <si>
    <t>AJ Green</t>
  </si>
  <si>
    <t>Aaron Rodgers</t>
  </si>
  <si>
    <t>Nick Chubb (1st Year Keeper)</t>
  </si>
  <si>
    <t>Darrell Henderson</t>
  </si>
  <si>
    <t>Tyrell Williams</t>
  </si>
  <si>
    <t>Tony Pollard</t>
  </si>
  <si>
    <t>Jordan Howard</t>
  </si>
  <si>
    <t>Jared Cook</t>
  </si>
  <si>
    <t>Curtis Samuel</t>
  </si>
  <si>
    <t>Vance McDonald</t>
  </si>
  <si>
    <t>Cam Newton</t>
  </si>
  <si>
    <t>Dante Pettis</t>
  </si>
  <si>
    <t>Lamar Jackson</t>
  </si>
  <si>
    <t>Adam Thielen (2nd Year Keeper)</t>
  </si>
  <si>
    <t>Marvin Jones Jr</t>
  </si>
  <si>
    <t>Russell Wilson</t>
  </si>
  <si>
    <t>Corey Davis</t>
  </si>
  <si>
    <t>Larry Fitzgerald</t>
  </si>
  <si>
    <t>Nyheim Hines</t>
  </si>
  <si>
    <t>Drew Brees</t>
  </si>
  <si>
    <t>Kyler Murray</t>
  </si>
  <si>
    <t>Delanie Walker</t>
  </si>
  <si>
    <t>Jared Goff</t>
  </si>
  <si>
    <t>Jaylen Samuels</t>
  </si>
  <si>
    <t>Courtland Sutton</t>
  </si>
  <si>
    <t>Justin Jackson</t>
  </si>
  <si>
    <t>Ronald Jones</t>
  </si>
  <si>
    <t>Kallen Ballage</t>
  </si>
  <si>
    <t>Ito Smith</t>
  </si>
  <si>
    <t>Marques Valdes-Scantlin</t>
  </si>
  <si>
    <t>Tre'Quan Smith</t>
  </si>
  <si>
    <t>Baltimore D</t>
  </si>
  <si>
    <t>DK Metcalf</t>
  </si>
  <si>
    <t>James Washington</t>
  </si>
  <si>
    <t>Tom Brady</t>
  </si>
  <si>
    <t>John Brown</t>
  </si>
  <si>
    <t>Kareem Hunt</t>
  </si>
  <si>
    <t>Mecole Hardman</t>
  </si>
  <si>
    <t>Bears D</t>
  </si>
  <si>
    <t>Jacksonville D</t>
  </si>
  <si>
    <t>Jalen Richard</t>
  </si>
  <si>
    <t>Sam Darnold</t>
  </si>
  <si>
    <t>Jimmy Graham</t>
  </si>
  <si>
    <t>Darwin Thompson</t>
  </si>
  <si>
    <t>Desean Jackson</t>
  </si>
  <si>
    <t>Will Lutz</t>
  </si>
  <si>
    <t>Ka'imi Fairbairn</t>
  </si>
  <si>
    <t>Jameis Winston</t>
  </si>
  <si>
    <t>Mark Andrews</t>
  </si>
  <si>
    <t>DeAndre Hopkins (2nd Year Keeper)</t>
  </si>
  <si>
    <t>Seattle D</t>
  </si>
  <si>
    <t>Minnesota D</t>
  </si>
  <si>
    <t>Keke Coutee</t>
  </si>
  <si>
    <t>Deshaun Watson (15th Round, 2nd Year Keeper)</t>
  </si>
  <si>
    <t>Browns D</t>
  </si>
  <si>
    <t>Michael Thomas (2nd Year Keeper)</t>
  </si>
  <si>
    <t>Michael Badgley</t>
  </si>
  <si>
    <t>Adrian Peterson</t>
  </si>
  <si>
    <t>New England D</t>
  </si>
  <si>
    <t>Bills D</t>
  </si>
  <si>
    <t>Baker Mayfield (15th Round, 1st Year Keeper)</t>
  </si>
  <si>
    <t>Austin Hooper</t>
  </si>
  <si>
    <t>Tyreek Hill (15th Round, 2nd Year Keeper)</t>
  </si>
  <si>
    <t>Greg Olsen</t>
  </si>
  <si>
    <t>Alvin Kamara (15th Round, 2nd Year Keeper)</t>
  </si>
  <si>
    <t>Hunter Renfrow</t>
  </si>
  <si>
    <t>Davante Adams (15th Round, 2nd Year Keeper)</t>
  </si>
  <si>
    <t>Darren Waller</t>
  </si>
  <si>
    <t>Houston D</t>
  </si>
  <si>
    <t>Odell Beckham Jr (15th Round, 2nd Year Keeper)</t>
  </si>
  <si>
    <t>Philip Lindsay (15th Round, 1st Year Keeper)</t>
  </si>
  <si>
    <t>Amari Cooper (15th Round, 1st Year Keeper)</t>
  </si>
  <si>
    <t>Rob Gronkowski</t>
  </si>
  <si>
    <t>James Conner (15th Round, 1st Year Keeper)</t>
  </si>
  <si>
    <t>Ryan Fitzpatrick</t>
  </si>
  <si>
    <t>David Johnson (2nd Year Keeper)</t>
  </si>
  <si>
    <t>Kyle Rudolph</t>
  </si>
  <si>
    <t>Carlos Hyde</t>
  </si>
  <si>
    <t>Daniel Jones</t>
  </si>
  <si>
    <t>Jason Witten</t>
  </si>
  <si>
    <t>Damien Williams (1st Year Keeper)</t>
  </si>
  <si>
    <t>Brett Maher</t>
  </si>
  <si>
    <t>Saints D</t>
  </si>
  <si>
    <t>Patrick Mahomes (1st Year Keeper)</t>
  </si>
  <si>
    <t>Aaron Jones (1st Year Keeper)</t>
  </si>
  <si>
    <t>Christian McCaffrey (1st Year Keeper)</t>
  </si>
  <si>
    <t>Joe Mixon (1st Year Keeper)</t>
  </si>
  <si>
    <t>Brandin Cooks (1st Year Keeper)</t>
  </si>
  <si>
    <t>Sony Michel (3rd Round, 1st Year Keeper)</t>
  </si>
  <si>
    <t>Josh Gordon (2nd Year Keeper)</t>
  </si>
  <si>
    <t>Dalvin Cook (1st Year Keeper)</t>
  </si>
  <si>
    <t>Cooper Kupp (1st Year Keeper)</t>
  </si>
  <si>
    <t>Travis Kelce (2nd Year Keeper)</t>
  </si>
  <si>
    <t>Calvin Ridley (1st Year Keeper)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</si>
</sst>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1"/>
  <sheetViews>
    <sheetView tabSelected="1" topLeftCell="A157" zoomScale="130" zoomScaleNormal="130" workbookViewId="0">
      <selection activeCell="B2" sqref="B2:G181"/>
    </sheetView>
  </sheetViews>
  <sheetFormatPr defaultRowHeight="15" x14ac:dyDescent="0.25"/>
  <cols>
    <col min="1" max="1" width="9.140625" customWidth="1"/>
    <col min="5" max="5" width="32.5703125" bestFit="1" customWidth="1"/>
    <col min="6" max="6" width="11.42578125" hidden="1" customWidth="1"/>
    <col min="7" max="7" width="14.7109375" customWidth="1"/>
  </cols>
  <sheetData>
    <row r="1" spans="1:7" x14ac:dyDescent="0.25">
      <c r="A1" t="s">
        <v>79</v>
      </c>
      <c r="B1" t="s">
        <v>0</v>
      </c>
      <c r="C1" t="s">
        <v>1</v>
      </c>
      <c r="D1" t="s">
        <v>2</v>
      </c>
      <c r="E1" t="s">
        <v>3</v>
      </c>
      <c r="F1" t="s">
        <v>81</v>
      </c>
      <c r="G1" t="s">
        <v>80</v>
      </c>
    </row>
    <row r="2" spans="1:7" x14ac:dyDescent="0.25">
      <c r="A2" t="str">
        <f>TEXT(D2,) &amp;COUNTIF($D$2:$D2,$D2)</f>
        <v>Jared1</v>
      </c>
      <c r="B2">
        <v>1</v>
      </c>
      <c r="C2">
        <f t="shared" ref="C2:C33" si="0">_xlfn.FLOOR.MATH((B2-1)/12)+1</f>
        <v>1</v>
      </c>
      <c r="D2" t="s">
        <v>8</v>
      </c>
      <c r="E2" t="s">
        <v>18</v>
      </c>
      <c r="F2" t="s">
        <v>83</v>
      </c>
      <c r="G2" t="str">
        <f>F2&amp;(COUNTIF($F$2:$F2,$F2))</f>
        <v>WR1</v>
      </c>
    </row>
    <row r="3" spans="1:7" x14ac:dyDescent="0.25">
      <c r="A3" t="str">
        <f>TEXT(D3,) &amp;COUNTIF($D$2:$D3,$D3)</f>
        <v>Ean1</v>
      </c>
      <c r="B3">
        <f>B2+1</f>
        <v>2</v>
      </c>
      <c r="C3">
        <f t="shared" si="0"/>
        <v>1</v>
      </c>
      <c r="D3" t="s">
        <v>7</v>
      </c>
      <c r="E3" t="s">
        <v>89</v>
      </c>
      <c r="F3" t="s">
        <v>82</v>
      </c>
      <c r="G3" t="str">
        <f>F3&amp;(COUNTIF($F$2:$F3,$F3))</f>
        <v>RB1</v>
      </c>
    </row>
    <row r="4" spans="1:7" x14ac:dyDescent="0.25">
      <c r="A4" t="str">
        <f>TEXT(D4,) &amp;COUNTIF($D$2:$D4,$D4)</f>
        <v>Sawyer1</v>
      </c>
      <c r="B4">
        <f t="shared" ref="B4:B67" si="1">B3+1</f>
        <v>3</v>
      </c>
      <c r="C4">
        <f t="shared" si="0"/>
        <v>1</v>
      </c>
      <c r="D4" t="s">
        <v>20</v>
      </c>
      <c r="E4" t="s">
        <v>17</v>
      </c>
      <c r="F4" t="s">
        <v>83</v>
      </c>
      <c r="G4" t="str">
        <f>F4&amp;(COUNTIF($F$2:$F4,$F4))</f>
        <v>WR2</v>
      </c>
    </row>
    <row r="5" spans="1:7" x14ac:dyDescent="0.25">
      <c r="A5" t="str">
        <f>TEXT(D5,) &amp;COUNTIF($D$2:$D5,$D5)</f>
        <v>Chaz1</v>
      </c>
      <c r="B5">
        <f t="shared" si="1"/>
        <v>4</v>
      </c>
      <c r="C5">
        <f t="shared" si="0"/>
        <v>1</v>
      </c>
      <c r="D5" t="s">
        <v>5</v>
      </c>
      <c r="E5" t="s">
        <v>203</v>
      </c>
      <c r="F5" t="s">
        <v>82</v>
      </c>
      <c r="G5" t="str">
        <f>F5&amp;(COUNTIF($F$2:$F5,$F5))</f>
        <v>RB2</v>
      </c>
    </row>
    <row r="6" spans="1:7" x14ac:dyDescent="0.25">
      <c r="A6" t="str">
        <f>TEXT(D6,) &amp;COUNTIF($D$2:$D6,$D6)</f>
        <v>Ross1</v>
      </c>
      <c r="B6">
        <f t="shared" si="1"/>
        <v>5</v>
      </c>
      <c r="C6">
        <f t="shared" si="0"/>
        <v>1</v>
      </c>
      <c r="D6" t="s">
        <v>6</v>
      </c>
      <c r="E6" t="s">
        <v>198</v>
      </c>
      <c r="F6" t="s">
        <v>82</v>
      </c>
      <c r="G6" t="str">
        <f>F6&amp;(COUNTIF($F$2:$F6,$F6))</f>
        <v>RB3</v>
      </c>
    </row>
    <row r="7" spans="1:7" x14ac:dyDescent="0.25">
      <c r="A7" t="str">
        <f>TEXT(D7,) &amp;COUNTIF($D$2:$D7,$D7)</f>
        <v>Willis1</v>
      </c>
      <c r="B7">
        <f t="shared" si="1"/>
        <v>6</v>
      </c>
      <c r="C7">
        <f t="shared" si="0"/>
        <v>1</v>
      </c>
      <c r="D7" t="s">
        <v>10</v>
      </c>
      <c r="E7" t="s">
        <v>31</v>
      </c>
      <c r="F7" t="s">
        <v>82</v>
      </c>
      <c r="G7" t="str">
        <f>F7&amp;(COUNTIF($F$2:$F7,$F7))</f>
        <v>RB4</v>
      </c>
    </row>
    <row r="8" spans="1:7" x14ac:dyDescent="0.25">
      <c r="A8" t="str">
        <f>TEXT(D8,) &amp;COUNTIF($D$2:$D8,$D8)</f>
        <v>Sam1</v>
      </c>
      <c r="B8">
        <f t="shared" si="1"/>
        <v>7</v>
      </c>
      <c r="C8">
        <f t="shared" si="0"/>
        <v>1</v>
      </c>
      <c r="D8" t="s">
        <v>11</v>
      </c>
      <c r="E8" t="s">
        <v>90</v>
      </c>
      <c r="F8" t="s">
        <v>82</v>
      </c>
      <c r="G8" t="str">
        <f>F8&amp;(COUNTIF($F$2:$F8,$F8))</f>
        <v>RB5</v>
      </c>
    </row>
    <row r="9" spans="1:7" x14ac:dyDescent="0.25">
      <c r="A9" t="str">
        <f>TEXT(D9,) &amp;COUNTIF($D$2:$D9,$D9)</f>
        <v>Hunter1</v>
      </c>
      <c r="B9">
        <f t="shared" si="1"/>
        <v>8</v>
      </c>
      <c r="C9">
        <f t="shared" si="0"/>
        <v>1</v>
      </c>
      <c r="D9" t="s">
        <v>16</v>
      </c>
      <c r="E9" t="s">
        <v>199</v>
      </c>
      <c r="F9" t="s">
        <v>82</v>
      </c>
      <c r="G9" t="str">
        <f>F9&amp;(COUNTIF($F$2:$F9,$F9))</f>
        <v>RB6</v>
      </c>
    </row>
    <row r="10" spans="1:7" x14ac:dyDescent="0.25">
      <c r="A10" t="str">
        <f>TEXT(D10,) &amp;COUNTIF($D$2:$D10,$D10)</f>
        <v>Majors1</v>
      </c>
      <c r="B10">
        <f t="shared" si="1"/>
        <v>9</v>
      </c>
      <c r="C10">
        <f t="shared" si="0"/>
        <v>1</v>
      </c>
      <c r="D10" t="s">
        <v>15</v>
      </c>
      <c r="E10" t="s">
        <v>91</v>
      </c>
      <c r="F10" t="s">
        <v>82</v>
      </c>
      <c r="G10" t="str">
        <f>F10&amp;(COUNTIF($F$2:$F10,$F10))</f>
        <v>RB7</v>
      </c>
    </row>
    <row r="11" spans="1:7" x14ac:dyDescent="0.25">
      <c r="A11" t="str">
        <f>TEXT(D11,) &amp;COUNTIF($D$2:$D11,$D11)</f>
        <v>Trevor1</v>
      </c>
      <c r="B11">
        <f t="shared" si="1"/>
        <v>10</v>
      </c>
      <c r="C11">
        <f t="shared" si="0"/>
        <v>1</v>
      </c>
      <c r="D11" t="s">
        <v>13</v>
      </c>
      <c r="E11" t="s">
        <v>92</v>
      </c>
      <c r="F11" t="s">
        <v>82</v>
      </c>
      <c r="G11" t="str">
        <f>F11&amp;(COUNTIF($F$2:$F11,$F11))</f>
        <v>RB8</v>
      </c>
    </row>
    <row r="12" spans="1:7" x14ac:dyDescent="0.25">
      <c r="A12" t="str">
        <f>TEXT(D12,) &amp;COUNTIF($D$2:$D12,$D12)</f>
        <v>Matt1</v>
      </c>
      <c r="B12">
        <f t="shared" si="1"/>
        <v>11</v>
      </c>
      <c r="C12">
        <f t="shared" si="0"/>
        <v>1</v>
      </c>
      <c r="D12" t="s">
        <v>19</v>
      </c>
      <c r="E12" t="s">
        <v>93</v>
      </c>
      <c r="F12" t="s">
        <v>82</v>
      </c>
      <c r="G12" t="str">
        <f>F12&amp;(COUNTIF($F$2:$F12,$F12))</f>
        <v>RB9</v>
      </c>
    </row>
    <row r="13" spans="1:7" x14ac:dyDescent="0.25">
      <c r="A13" t="str">
        <f>TEXT(D13,) &amp;COUNTIF($D$2:$D13,$D13)</f>
        <v>Basil1</v>
      </c>
      <c r="B13">
        <f t="shared" si="1"/>
        <v>12</v>
      </c>
      <c r="C13">
        <f t="shared" si="0"/>
        <v>1</v>
      </c>
      <c r="D13" t="s">
        <v>4</v>
      </c>
      <c r="E13" t="s">
        <v>94</v>
      </c>
      <c r="F13" t="s">
        <v>82</v>
      </c>
      <c r="G13" t="str">
        <f>F13&amp;(COUNTIF($F$2:$F13,$F13))</f>
        <v>RB10</v>
      </c>
    </row>
    <row r="14" spans="1:7" x14ac:dyDescent="0.25">
      <c r="A14" t="str">
        <f>TEXT(D14,) &amp;COUNTIF($D$2:$D14,$D14)</f>
        <v>Basil2</v>
      </c>
      <c r="B14">
        <f t="shared" si="1"/>
        <v>13</v>
      </c>
      <c r="C14">
        <f t="shared" si="0"/>
        <v>2</v>
      </c>
      <c r="D14" t="s">
        <v>4</v>
      </c>
      <c r="E14" t="s">
        <v>48</v>
      </c>
      <c r="F14" t="s">
        <v>85</v>
      </c>
      <c r="G14" t="str">
        <f>F14&amp;(COUNTIF($F$2:$F14,$F14))</f>
        <v>TE1</v>
      </c>
    </row>
    <row r="15" spans="1:7" x14ac:dyDescent="0.25">
      <c r="A15" t="str">
        <f>TEXT(D15,) &amp;COUNTIF($D$2:$D15,$D15)</f>
        <v>Matt2</v>
      </c>
      <c r="B15">
        <f t="shared" si="1"/>
        <v>14</v>
      </c>
      <c r="C15">
        <f t="shared" si="0"/>
        <v>2</v>
      </c>
      <c r="D15" t="s">
        <v>19</v>
      </c>
      <c r="E15" t="s">
        <v>95</v>
      </c>
      <c r="F15" t="s">
        <v>82</v>
      </c>
      <c r="G15" t="str">
        <f>F15&amp;(COUNTIF($F$2:$F15,$F15))</f>
        <v>RB11</v>
      </c>
    </row>
    <row r="16" spans="1:7" x14ac:dyDescent="0.25">
      <c r="A16" t="str">
        <f>TEXT(D16,) &amp;COUNTIF($D$2:$D16,$D16)</f>
        <v>Basil3</v>
      </c>
      <c r="B16">
        <f t="shared" si="1"/>
        <v>15</v>
      </c>
      <c r="C16">
        <f t="shared" si="0"/>
        <v>2</v>
      </c>
      <c r="D16" t="s">
        <v>4</v>
      </c>
      <c r="E16" t="s">
        <v>14</v>
      </c>
      <c r="F16" t="s">
        <v>83</v>
      </c>
      <c r="G16" t="str">
        <f>F16&amp;(COUNTIF($F$2:$F16,$F16))</f>
        <v>WR3</v>
      </c>
    </row>
    <row r="17" spans="1:7" x14ac:dyDescent="0.25">
      <c r="A17" t="str">
        <f>TEXT(D17,) &amp;COUNTIF($D$2:$D17,$D17)</f>
        <v>Majors2</v>
      </c>
      <c r="B17">
        <f t="shared" si="1"/>
        <v>16</v>
      </c>
      <c r="C17">
        <f t="shared" si="0"/>
        <v>2</v>
      </c>
      <c r="D17" t="s">
        <v>15</v>
      </c>
      <c r="E17" t="s">
        <v>96</v>
      </c>
      <c r="F17" t="s">
        <v>83</v>
      </c>
      <c r="G17" t="str">
        <f>F17&amp;(COUNTIF($F$2:$F17,$F17))</f>
        <v>WR4</v>
      </c>
    </row>
    <row r="18" spans="1:7" x14ac:dyDescent="0.25">
      <c r="A18" t="str">
        <f>TEXT(D18,) &amp;COUNTIF($D$2:$D18,$D18)</f>
        <v>Hunter2</v>
      </c>
      <c r="B18">
        <f t="shared" si="1"/>
        <v>17</v>
      </c>
      <c r="C18">
        <f t="shared" si="0"/>
        <v>2</v>
      </c>
      <c r="D18" t="s">
        <v>16</v>
      </c>
      <c r="E18" t="s">
        <v>9</v>
      </c>
      <c r="F18" t="s">
        <v>82</v>
      </c>
      <c r="G18" t="str">
        <f>F18&amp;(COUNTIF($F$2:$F18,$F18))</f>
        <v>RB12</v>
      </c>
    </row>
    <row r="19" spans="1:7" x14ac:dyDescent="0.25">
      <c r="A19" t="str">
        <f>TEXT(D19,) &amp;COUNTIF($D$2:$D19,$D19)</f>
        <v>Sam2</v>
      </c>
      <c r="B19">
        <f t="shared" si="1"/>
        <v>18</v>
      </c>
      <c r="C19">
        <f t="shared" si="0"/>
        <v>2</v>
      </c>
      <c r="D19" t="s">
        <v>11</v>
      </c>
      <c r="E19" t="s">
        <v>35</v>
      </c>
      <c r="F19" t="s">
        <v>82</v>
      </c>
      <c r="G19" t="str">
        <f>F19&amp;(COUNTIF($F$2:$F19,$F19))</f>
        <v>RB13</v>
      </c>
    </row>
    <row r="20" spans="1:7" x14ac:dyDescent="0.25">
      <c r="A20" t="str">
        <f>TEXT(D20,) &amp;COUNTIF($D$2:$D20,$D20)</f>
        <v>Willis2</v>
      </c>
      <c r="B20">
        <f t="shared" si="1"/>
        <v>19</v>
      </c>
      <c r="C20">
        <f t="shared" si="0"/>
        <v>2</v>
      </c>
      <c r="D20" t="s">
        <v>10</v>
      </c>
      <c r="E20" t="s">
        <v>97</v>
      </c>
      <c r="F20" t="s">
        <v>83</v>
      </c>
      <c r="G20" t="str">
        <f>F20&amp;(COUNTIF($F$2:$F20,$F20))</f>
        <v>WR5</v>
      </c>
    </row>
    <row r="21" spans="1:7" x14ac:dyDescent="0.25">
      <c r="A21" t="str">
        <f>TEXT(D21,) &amp;COUNTIF($D$2:$D21,$D21)</f>
        <v>Ross2</v>
      </c>
      <c r="B21">
        <f t="shared" si="1"/>
        <v>20</v>
      </c>
      <c r="C21">
        <f t="shared" si="0"/>
        <v>2</v>
      </c>
      <c r="D21" t="s">
        <v>6</v>
      </c>
      <c r="E21" t="s">
        <v>98</v>
      </c>
      <c r="F21" t="s">
        <v>85</v>
      </c>
      <c r="G21" t="str">
        <f>F21&amp;(COUNTIF($F$2:$F21,$F21))</f>
        <v>TE2</v>
      </c>
    </row>
    <row r="22" spans="1:7" x14ac:dyDescent="0.25">
      <c r="A22" t="str">
        <f>TEXT(D22,) &amp;COUNTIF($D$2:$D22,$D22)</f>
        <v>Chaz2</v>
      </c>
      <c r="B22">
        <f t="shared" si="1"/>
        <v>21</v>
      </c>
      <c r="C22">
        <f t="shared" si="0"/>
        <v>2</v>
      </c>
      <c r="D22" t="s">
        <v>5</v>
      </c>
      <c r="E22" t="s">
        <v>99</v>
      </c>
      <c r="F22" t="s">
        <v>83</v>
      </c>
      <c r="G22" t="str">
        <f>F22&amp;(COUNTIF($F$2:$F22,$F22))</f>
        <v>WR6</v>
      </c>
    </row>
    <row r="23" spans="1:7" x14ac:dyDescent="0.25">
      <c r="A23" t="str">
        <f>TEXT(D23,) &amp;COUNTIF($D$2:$D23,$D23)</f>
        <v>Sawyer2</v>
      </c>
      <c r="B23">
        <f t="shared" si="1"/>
        <v>22</v>
      </c>
      <c r="C23">
        <f t="shared" si="0"/>
        <v>2</v>
      </c>
      <c r="D23" t="s">
        <v>20</v>
      </c>
      <c r="E23" t="s">
        <v>100</v>
      </c>
      <c r="F23" t="s">
        <v>83</v>
      </c>
      <c r="G23" t="str">
        <f>F23&amp;(COUNTIF($F$2:$F23,$F23))</f>
        <v>WR7</v>
      </c>
    </row>
    <row r="24" spans="1:7" x14ac:dyDescent="0.25">
      <c r="A24" t="str">
        <f>TEXT(D24,) &amp;COUNTIF($D$2:$D24,$D24)</f>
        <v>Ean2</v>
      </c>
      <c r="B24">
        <f t="shared" si="1"/>
        <v>23</v>
      </c>
      <c r="C24">
        <f t="shared" si="0"/>
        <v>2</v>
      </c>
      <c r="D24" t="s">
        <v>7</v>
      </c>
      <c r="E24" t="s">
        <v>66</v>
      </c>
      <c r="F24" t="s">
        <v>82</v>
      </c>
      <c r="G24" t="str">
        <f>F24&amp;(COUNTIF($F$2:$F24,$F24))</f>
        <v>RB14</v>
      </c>
    </row>
    <row r="25" spans="1:7" x14ac:dyDescent="0.25">
      <c r="A25" t="str">
        <f>TEXT(D25,) &amp;COUNTIF($D$2:$D25,$D25)</f>
        <v>Jared2</v>
      </c>
      <c r="B25">
        <f t="shared" si="1"/>
        <v>24</v>
      </c>
      <c r="C25">
        <f t="shared" si="0"/>
        <v>2</v>
      </c>
      <c r="D25" t="s">
        <v>8</v>
      </c>
      <c r="E25" t="s">
        <v>32</v>
      </c>
      <c r="F25" t="s">
        <v>83</v>
      </c>
      <c r="G25" t="str">
        <f>F25&amp;(COUNTIF($F$2:$F25,$F25))</f>
        <v>WR8</v>
      </c>
    </row>
    <row r="26" spans="1:7" x14ac:dyDescent="0.25">
      <c r="A26" t="str">
        <f>TEXT(D26,) &amp;COUNTIF($D$2:$D26,$D26)</f>
        <v>Jared3</v>
      </c>
      <c r="B26">
        <f t="shared" si="1"/>
        <v>25</v>
      </c>
      <c r="C26">
        <f t="shared" si="0"/>
        <v>3</v>
      </c>
      <c r="D26" t="s">
        <v>8</v>
      </c>
      <c r="E26" t="s">
        <v>200</v>
      </c>
      <c r="F26" t="s">
        <v>83</v>
      </c>
      <c r="G26" t="str">
        <f>F26&amp;(COUNTIF($F$2:$F26,$F26))</f>
        <v>WR9</v>
      </c>
    </row>
    <row r="27" spans="1:7" x14ac:dyDescent="0.25">
      <c r="A27" t="str">
        <f>TEXT(D27,) &amp;COUNTIF($D$2:$D27,$D27)</f>
        <v>Ean3</v>
      </c>
      <c r="B27">
        <f t="shared" si="1"/>
        <v>26</v>
      </c>
      <c r="C27">
        <f t="shared" si="0"/>
        <v>3</v>
      </c>
      <c r="D27" t="s">
        <v>7</v>
      </c>
      <c r="E27" t="s">
        <v>205</v>
      </c>
      <c r="F27" t="s">
        <v>85</v>
      </c>
      <c r="G27" t="str">
        <f>F27&amp;(COUNTIF($F$2:$F27,$F27))</f>
        <v>TE3</v>
      </c>
    </row>
    <row r="28" spans="1:7" x14ac:dyDescent="0.25">
      <c r="A28" t="str">
        <f>TEXT(D28,) &amp;COUNTIF($D$2:$D28,$D28)</f>
        <v>Sawyer3</v>
      </c>
      <c r="B28">
        <f t="shared" si="1"/>
        <v>27</v>
      </c>
      <c r="C28">
        <f t="shared" si="0"/>
        <v>3</v>
      </c>
      <c r="D28" t="s">
        <v>20</v>
      </c>
      <c r="E28" t="s">
        <v>25</v>
      </c>
      <c r="F28" t="s">
        <v>83</v>
      </c>
      <c r="G28" t="str">
        <f>F28&amp;(COUNTIF($F$2:$F28,$F28))</f>
        <v>WR10</v>
      </c>
    </row>
    <row r="29" spans="1:7" x14ac:dyDescent="0.25">
      <c r="A29" t="str">
        <f>TEXT(D29,) &amp;COUNTIF($D$2:$D29,$D29)</f>
        <v>Chaz3</v>
      </c>
      <c r="B29">
        <f t="shared" si="1"/>
        <v>28</v>
      </c>
      <c r="C29">
        <f t="shared" si="0"/>
        <v>3</v>
      </c>
      <c r="D29" t="s">
        <v>5</v>
      </c>
      <c r="E29" t="s">
        <v>49</v>
      </c>
      <c r="F29" t="s">
        <v>83</v>
      </c>
      <c r="G29" t="str">
        <f>F29&amp;(COUNTIF($F$2:$F29,$F29))</f>
        <v>WR11</v>
      </c>
    </row>
    <row r="30" spans="1:7" x14ac:dyDescent="0.25">
      <c r="A30" t="str">
        <f>TEXT(D30,) &amp;COUNTIF($D$2:$D30,$D30)</f>
        <v>Ross3</v>
      </c>
      <c r="B30">
        <f t="shared" si="1"/>
        <v>29</v>
      </c>
      <c r="C30">
        <f t="shared" si="0"/>
        <v>3</v>
      </c>
      <c r="D30" t="s">
        <v>6</v>
      </c>
      <c r="E30" t="s">
        <v>101</v>
      </c>
      <c r="F30" t="s">
        <v>82</v>
      </c>
      <c r="G30" t="str">
        <f>F30&amp;(COUNTIF($F$2:$F30,$F30))</f>
        <v>RB15</v>
      </c>
    </row>
    <row r="31" spans="1:7" x14ac:dyDescent="0.25">
      <c r="A31" t="str">
        <f>TEXT(D31,) &amp;COUNTIF($D$2:$D31,$D31)</f>
        <v>Willis3</v>
      </c>
      <c r="B31">
        <f t="shared" si="1"/>
        <v>30</v>
      </c>
      <c r="C31">
        <f t="shared" si="0"/>
        <v>3</v>
      </c>
      <c r="D31" t="s">
        <v>10</v>
      </c>
      <c r="E31" t="s">
        <v>30</v>
      </c>
      <c r="F31" t="s">
        <v>83</v>
      </c>
      <c r="G31" t="str">
        <f>F31&amp;(COUNTIF($F$2:$F31,$F31))</f>
        <v>WR12</v>
      </c>
    </row>
    <row r="32" spans="1:7" x14ac:dyDescent="0.25">
      <c r="A32" t="str">
        <f>TEXT(D32,) &amp;COUNTIF($D$2:$D32,$D32)</f>
        <v>Sam3</v>
      </c>
      <c r="B32">
        <f t="shared" si="1"/>
        <v>31</v>
      </c>
      <c r="C32">
        <f t="shared" si="0"/>
        <v>3</v>
      </c>
      <c r="D32" t="s">
        <v>11</v>
      </c>
      <c r="E32" t="s">
        <v>72</v>
      </c>
      <c r="F32" t="s">
        <v>83</v>
      </c>
      <c r="G32" t="str">
        <f>F32&amp;(COUNTIF($F$2:$F32,$F32))</f>
        <v>WR13</v>
      </c>
    </row>
    <row r="33" spans="1:7" x14ac:dyDescent="0.25">
      <c r="A33" t="str">
        <f>TEXT(D33,) &amp;COUNTIF($D$2:$D33,$D33)</f>
        <v>Hunter3</v>
      </c>
      <c r="B33">
        <f t="shared" si="1"/>
        <v>32</v>
      </c>
      <c r="C33">
        <f t="shared" si="0"/>
        <v>3</v>
      </c>
      <c r="D33" t="s">
        <v>16</v>
      </c>
      <c r="E33" t="s">
        <v>23</v>
      </c>
      <c r="F33" t="s">
        <v>83</v>
      </c>
      <c r="G33" t="str">
        <f>F33&amp;(COUNTIF($F$2:$F33,$F33))</f>
        <v>WR14</v>
      </c>
    </row>
    <row r="34" spans="1:7" x14ac:dyDescent="0.25">
      <c r="A34" t="str">
        <f>TEXT(D34,) &amp;COUNTIF($D$2:$D34,$D34)</f>
        <v>Majors3</v>
      </c>
      <c r="B34">
        <f t="shared" si="1"/>
        <v>33</v>
      </c>
      <c r="C34">
        <f t="shared" ref="C34:C65" si="2">_xlfn.FLOOR.MATH((B34-1)/12)+1</f>
        <v>3</v>
      </c>
      <c r="D34" t="s">
        <v>15</v>
      </c>
      <c r="E34" t="s">
        <v>102</v>
      </c>
      <c r="F34" t="s">
        <v>82</v>
      </c>
      <c r="G34" t="str">
        <f>F34&amp;(COUNTIF($F$2:$F34,$F34))</f>
        <v>RB16</v>
      </c>
    </row>
    <row r="35" spans="1:7" x14ac:dyDescent="0.25">
      <c r="A35" t="str">
        <f>TEXT(D35,) &amp;COUNTIF($D$2:$D35,$D35)</f>
        <v>Trevor2</v>
      </c>
      <c r="B35">
        <f t="shared" si="1"/>
        <v>34</v>
      </c>
      <c r="C35">
        <f t="shared" si="2"/>
        <v>3</v>
      </c>
      <c r="D35" t="s">
        <v>13</v>
      </c>
      <c r="E35" t="s">
        <v>53</v>
      </c>
      <c r="F35" t="s">
        <v>83</v>
      </c>
      <c r="G35" t="str">
        <f>F35&amp;(COUNTIF($F$2:$F35,$F35))</f>
        <v>WR15</v>
      </c>
    </row>
    <row r="36" spans="1:7" x14ac:dyDescent="0.25">
      <c r="A36" t="str">
        <f>TEXT(D36,) &amp;COUNTIF($D$2:$D36,$D36)</f>
        <v>Matt3</v>
      </c>
      <c r="B36">
        <f t="shared" si="1"/>
        <v>35</v>
      </c>
      <c r="C36">
        <f t="shared" si="2"/>
        <v>3</v>
      </c>
      <c r="D36" t="s">
        <v>19</v>
      </c>
      <c r="E36" t="s">
        <v>103</v>
      </c>
      <c r="F36" t="s">
        <v>82</v>
      </c>
      <c r="G36" t="str">
        <f>F36&amp;(COUNTIF($F$2:$F36,$F36))</f>
        <v>RB17</v>
      </c>
    </row>
    <row r="37" spans="1:7" x14ac:dyDescent="0.25">
      <c r="A37" t="str">
        <f>TEXT(D37,) &amp;COUNTIF($D$2:$D37,$D37)</f>
        <v>Trevor3</v>
      </c>
      <c r="B37">
        <f t="shared" si="1"/>
        <v>36</v>
      </c>
      <c r="C37">
        <f t="shared" si="2"/>
        <v>3</v>
      </c>
      <c r="D37" t="s">
        <v>13</v>
      </c>
      <c r="E37" t="s">
        <v>28</v>
      </c>
      <c r="F37" t="s">
        <v>82</v>
      </c>
      <c r="G37" t="str">
        <f>F37&amp;(COUNTIF($F$2:$F37,$F37))</f>
        <v>RB18</v>
      </c>
    </row>
    <row r="38" spans="1:7" x14ac:dyDescent="0.25">
      <c r="A38" t="str">
        <f>TEXT(D38,) &amp;COUNTIF($D$2:$D38,$D38)</f>
        <v>Trevor4</v>
      </c>
      <c r="B38">
        <f t="shared" si="1"/>
        <v>37</v>
      </c>
      <c r="C38">
        <f t="shared" si="2"/>
        <v>4</v>
      </c>
      <c r="D38" t="s">
        <v>13</v>
      </c>
      <c r="E38" t="s">
        <v>104</v>
      </c>
      <c r="F38" t="s">
        <v>85</v>
      </c>
      <c r="G38" t="str">
        <f>F38&amp;(COUNTIF($F$2:$F38,$F38))</f>
        <v>TE4</v>
      </c>
    </row>
    <row r="39" spans="1:7" x14ac:dyDescent="0.25">
      <c r="A39" t="str">
        <f>TEXT(D39,) &amp;COUNTIF($D$2:$D39,$D39)</f>
        <v>Matt4</v>
      </c>
      <c r="B39">
        <f t="shared" si="1"/>
        <v>38</v>
      </c>
      <c r="C39">
        <f t="shared" si="2"/>
        <v>4</v>
      </c>
      <c r="D39" t="s">
        <v>19</v>
      </c>
      <c r="E39" t="s">
        <v>21</v>
      </c>
      <c r="F39" t="s">
        <v>82</v>
      </c>
      <c r="G39" t="str">
        <f>F39&amp;(COUNTIF($F$2:$F39,$F39))</f>
        <v>RB19</v>
      </c>
    </row>
    <row r="40" spans="1:7" x14ac:dyDescent="0.25">
      <c r="A40" t="str">
        <f>TEXT(D40,) &amp;COUNTIF($D$2:$D40,$D40)</f>
        <v>Basil4</v>
      </c>
      <c r="B40">
        <f t="shared" si="1"/>
        <v>39</v>
      </c>
      <c r="C40">
        <f t="shared" si="2"/>
        <v>4</v>
      </c>
      <c r="D40" t="s">
        <v>4</v>
      </c>
      <c r="E40" t="s">
        <v>105</v>
      </c>
      <c r="F40" t="s">
        <v>83</v>
      </c>
      <c r="G40" t="str">
        <f>F40&amp;(COUNTIF($F$2:$F40,$F40))</f>
        <v>WR16</v>
      </c>
    </row>
    <row r="41" spans="1:7" x14ac:dyDescent="0.25">
      <c r="A41" t="str">
        <f>TEXT(D41,) &amp;COUNTIF($D$2:$D41,$D41)</f>
        <v>Majors4</v>
      </c>
      <c r="B41">
        <f t="shared" si="1"/>
        <v>40</v>
      </c>
      <c r="C41">
        <f t="shared" si="2"/>
        <v>4</v>
      </c>
      <c r="D41" t="s">
        <v>15</v>
      </c>
      <c r="E41" t="s">
        <v>50</v>
      </c>
      <c r="F41" t="s">
        <v>83</v>
      </c>
      <c r="G41" t="str">
        <f>F41&amp;(COUNTIF($F$2:$F41,$F41))</f>
        <v>WR17</v>
      </c>
    </row>
    <row r="42" spans="1:7" x14ac:dyDescent="0.25">
      <c r="A42" t="str">
        <f>TEXT(D42,) &amp;COUNTIF($D$2:$D42,$D42)</f>
        <v>Hunter4</v>
      </c>
      <c r="B42">
        <f t="shared" si="1"/>
        <v>41</v>
      </c>
      <c r="C42">
        <f t="shared" si="2"/>
        <v>4</v>
      </c>
      <c r="D42" t="s">
        <v>16</v>
      </c>
      <c r="E42" t="s">
        <v>106</v>
      </c>
      <c r="F42" t="s">
        <v>83</v>
      </c>
      <c r="G42" t="str">
        <f>F42&amp;(COUNTIF($F$2:$F42,$F42))</f>
        <v>WR18</v>
      </c>
    </row>
    <row r="43" spans="1:7" x14ac:dyDescent="0.25">
      <c r="A43" t="str">
        <f>TEXT(D43,) &amp;COUNTIF($D$2:$D43,$D43)</f>
        <v>Sam4</v>
      </c>
      <c r="B43">
        <f t="shared" si="1"/>
        <v>42</v>
      </c>
      <c r="C43">
        <f t="shared" si="2"/>
        <v>4</v>
      </c>
      <c r="D43" t="s">
        <v>11</v>
      </c>
      <c r="E43" t="s">
        <v>107</v>
      </c>
      <c r="F43" t="s">
        <v>82</v>
      </c>
      <c r="G43" t="str">
        <f>F43&amp;(COUNTIF($F$2:$F43,$F43))</f>
        <v>RB20</v>
      </c>
    </row>
    <row r="44" spans="1:7" x14ac:dyDescent="0.25">
      <c r="A44" t="str">
        <f>TEXT(D44,) &amp;COUNTIF($D$2:$D44,$D44)</f>
        <v>Willis4</v>
      </c>
      <c r="B44">
        <f t="shared" si="1"/>
        <v>43</v>
      </c>
      <c r="C44">
        <f t="shared" si="2"/>
        <v>4</v>
      </c>
      <c r="D44" t="s">
        <v>10</v>
      </c>
      <c r="E44" t="s">
        <v>38</v>
      </c>
      <c r="F44" t="s">
        <v>82</v>
      </c>
      <c r="G44" t="str">
        <f>F44&amp;(COUNTIF($F$2:$F44,$F44))</f>
        <v>RB21</v>
      </c>
    </row>
    <row r="45" spans="1:7" x14ac:dyDescent="0.25">
      <c r="A45" t="str">
        <f>TEXT(D45,) &amp;COUNTIF($D$2:$D45,$D45)</f>
        <v>Ross4</v>
      </c>
      <c r="B45">
        <f t="shared" si="1"/>
        <v>44</v>
      </c>
      <c r="C45">
        <f t="shared" si="2"/>
        <v>4</v>
      </c>
      <c r="D45" t="s">
        <v>6</v>
      </c>
      <c r="E45" t="s">
        <v>41</v>
      </c>
      <c r="F45" t="s">
        <v>83</v>
      </c>
      <c r="G45" t="str">
        <f>F45&amp;(COUNTIF($F$2:$F45,$F45))</f>
        <v>WR19</v>
      </c>
    </row>
    <row r="46" spans="1:7" x14ac:dyDescent="0.25">
      <c r="A46" t="str">
        <f>TEXT(D46,) &amp;COUNTIF($D$2:$D46,$D46)</f>
        <v>Chaz4</v>
      </c>
      <c r="B46">
        <f t="shared" si="1"/>
        <v>45</v>
      </c>
      <c r="C46">
        <f t="shared" si="2"/>
        <v>4</v>
      </c>
      <c r="D46" t="s">
        <v>5</v>
      </c>
      <c r="E46" t="s">
        <v>22</v>
      </c>
      <c r="F46" t="s">
        <v>82</v>
      </c>
      <c r="G46" t="str">
        <f>F46&amp;(COUNTIF($F$2:$F46,$F46))</f>
        <v>RB22</v>
      </c>
    </row>
    <row r="47" spans="1:7" x14ac:dyDescent="0.25">
      <c r="A47" t="str">
        <f>TEXT(D47,) &amp;COUNTIF($D$2:$D47,$D47)</f>
        <v>Sawyer4</v>
      </c>
      <c r="B47">
        <f t="shared" si="1"/>
        <v>46</v>
      </c>
      <c r="C47">
        <f t="shared" si="2"/>
        <v>4</v>
      </c>
      <c r="D47" t="s">
        <v>20</v>
      </c>
      <c r="E47" t="s">
        <v>108</v>
      </c>
      <c r="F47" t="s">
        <v>82</v>
      </c>
      <c r="G47" t="str">
        <f>F47&amp;(COUNTIF($F$2:$F47,$F47))</f>
        <v>RB23</v>
      </c>
    </row>
    <row r="48" spans="1:7" x14ac:dyDescent="0.25">
      <c r="A48" t="str">
        <f>TEXT(D48,) &amp;COUNTIF($D$2:$D48,$D48)</f>
        <v>Ean4</v>
      </c>
      <c r="B48">
        <f t="shared" si="1"/>
        <v>47</v>
      </c>
      <c r="C48">
        <f t="shared" si="2"/>
        <v>4</v>
      </c>
      <c r="D48" t="s">
        <v>7</v>
      </c>
      <c r="E48" t="s">
        <v>43</v>
      </c>
      <c r="F48" t="s">
        <v>83</v>
      </c>
      <c r="G48" t="str">
        <f>F48&amp;(COUNTIF($F$2:$F48,$F48))</f>
        <v>WR20</v>
      </c>
    </row>
    <row r="49" spans="1:7" x14ac:dyDescent="0.25">
      <c r="A49" t="str">
        <f>TEXT(D49,) &amp;COUNTIF($D$2:$D49,$D49)</f>
        <v>Jared4</v>
      </c>
      <c r="B49">
        <f t="shared" si="1"/>
        <v>48</v>
      </c>
      <c r="C49">
        <f t="shared" si="2"/>
        <v>4</v>
      </c>
      <c r="D49" t="s">
        <v>8</v>
      </c>
      <c r="E49" t="s">
        <v>201</v>
      </c>
      <c r="F49" t="s">
        <v>82</v>
      </c>
      <c r="G49" t="str">
        <f>F49&amp;(COUNTIF($F$2:$F49,$F49))</f>
        <v>RB24</v>
      </c>
    </row>
    <row r="50" spans="1:7" x14ac:dyDescent="0.25">
      <c r="A50" t="str">
        <f>TEXT(D50,) &amp;COUNTIF($D$2:$D50,$D50)</f>
        <v>Jared5</v>
      </c>
      <c r="B50">
        <f t="shared" si="1"/>
        <v>49</v>
      </c>
      <c r="C50">
        <f t="shared" si="2"/>
        <v>5</v>
      </c>
      <c r="D50" t="s">
        <v>8</v>
      </c>
      <c r="E50" t="s">
        <v>34</v>
      </c>
      <c r="F50" t="s">
        <v>82</v>
      </c>
      <c r="G50" t="str">
        <f>F50&amp;(COUNTIF($F$2:$F50,$F50))</f>
        <v>RB25</v>
      </c>
    </row>
    <row r="51" spans="1:7" x14ac:dyDescent="0.25">
      <c r="A51" t="str">
        <f>TEXT(D51,) &amp;COUNTIF($D$2:$D51,$D51)</f>
        <v>Willis5</v>
      </c>
      <c r="B51">
        <f t="shared" si="1"/>
        <v>50</v>
      </c>
      <c r="C51">
        <f t="shared" si="2"/>
        <v>5</v>
      </c>
      <c r="D51" t="s">
        <v>10</v>
      </c>
      <c r="E51" t="s">
        <v>47</v>
      </c>
      <c r="F51" t="s">
        <v>84</v>
      </c>
      <c r="G51" t="str">
        <f>F51&amp;(COUNTIF($F$2:$F51,$F51))</f>
        <v>QB1</v>
      </c>
    </row>
    <row r="52" spans="1:7" x14ac:dyDescent="0.25">
      <c r="A52" t="str">
        <f>TEXT(D52,) &amp;COUNTIF($D$2:$D52,$D52)</f>
        <v>Sawyer5</v>
      </c>
      <c r="B52">
        <f t="shared" si="1"/>
        <v>51</v>
      </c>
      <c r="C52">
        <f t="shared" si="2"/>
        <v>5</v>
      </c>
      <c r="D52" t="s">
        <v>20</v>
      </c>
      <c r="E52" t="s">
        <v>27</v>
      </c>
      <c r="F52" t="s">
        <v>85</v>
      </c>
      <c r="G52" t="str">
        <f>F52&amp;(COUNTIF($F$2:$F52,$F52))</f>
        <v>TE5</v>
      </c>
    </row>
    <row r="53" spans="1:7" x14ac:dyDescent="0.25">
      <c r="A53" t="str">
        <f>TEXT(D53,) &amp;COUNTIF($D$2:$D53,$D53)</f>
        <v>Chaz5</v>
      </c>
      <c r="B53">
        <f t="shared" si="1"/>
        <v>52</v>
      </c>
      <c r="C53">
        <f t="shared" si="2"/>
        <v>5</v>
      </c>
      <c r="D53" t="s">
        <v>5</v>
      </c>
      <c r="E53" t="s">
        <v>52</v>
      </c>
      <c r="F53" t="s">
        <v>82</v>
      </c>
      <c r="G53" t="str">
        <f>F53&amp;(COUNTIF($F$2:$F53,$F53))</f>
        <v>RB26</v>
      </c>
    </row>
    <row r="54" spans="1:7" x14ac:dyDescent="0.25">
      <c r="A54" t="str">
        <f>TEXT(D54,) &amp;COUNTIF($D$2:$D54,$D54)</f>
        <v>Ross5</v>
      </c>
      <c r="B54">
        <f t="shared" si="1"/>
        <v>53</v>
      </c>
      <c r="C54">
        <f t="shared" si="2"/>
        <v>5</v>
      </c>
      <c r="D54" t="s">
        <v>6</v>
      </c>
      <c r="E54" t="s">
        <v>59</v>
      </c>
      <c r="F54" t="s">
        <v>83</v>
      </c>
      <c r="G54" t="str">
        <f>F54&amp;(COUNTIF($F$2:$F54,$F54))</f>
        <v>WR21</v>
      </c>
    </row>
    <row r="55" spans="1:7" x14ac:dyDescent="0.25">
      <c r="A55" t="str">
        <f>TEXT(D55,) &amp;COUNTIF($D$2:$D55,$D55)</f>
        <v>Willis6</v>
      </c>
      <c r="B55">
        <f t="shared" si="1"/>
        <v>54</v>
      </c>
      <c r="C55">
        <f t="shared" si="2"/>
        <v>5</v>
      </c>
      <c r="D55" t="s">
        <v>10</v>
      </c>
      <c r="E55" t="s">
        <v>109</v>
      </c>
      <c r="F55" t="s">
        <v>83</v>
      </c>
      <c r="G55" t="str">
        <f>F55&amp;(COUNTIF($F$2:$F55,$F55))</f>
        <v>WR22</v>
      </c>
    </row>
    <row r="56" spans="1:7" x14ac:dyDescent="0.25">
      <c r="A56" t="str">
        <f>TEXT(D56,) &amp;COUNTIF($D$2:$D56,$D56)</f>
        <v>Sam5</v>
      </c>
      <c r="B56">
        <f t="shared" si="1"/>
        <v>55</v>
      </c>
      <c r="C56">
        <f t="shared" si="2"/>
        <v>5</v>
      </c>
      <c r="D56" t="s">
        <v>11</v>
      </c>
      <c r="E56" t="s">
        <v>65</v>
      </c>
      <c r="F56" t="s">
        <v>82</v>
      </c>
      <c r="G56" t="str">
        <f>F56&amp;(COUNTIF($F$2:$F56,$F56))</f>
        <v>RB27</v>
      </c>
    </row>
    <row r="57" spans="1:7" x14ac:dyDescent="0.25">
      <c r="A57" t="str">
        <f>TEXT(D57,) &amp;COUNTIF($D$2:$D57,$D57)</f>
        <v>Hunter5</v>
      </c>
      <c r="B57">
        <f t="shared" si="1"/>
        <v>56</v>
      </c>
      <c r="C57">
        <f t="shared" si="2"/>
        <v>5</v>
      </c>
      <c r="D57" t="s">
        <v>16</v>
      </c>
      <c r="E57" t="s">
        <v>110</v>
      </c>
      <c r="F57" t="s">
        <v>82</v>
      </c>
      <c r="G57" t="str">
        <f>F57&amp;(COUNTIF($F$2:$F57,$F57))</f>
        <v>RB28</v>
      </c>
    </row>
    <row r="58" spans="1:7" x14ac:dyDescent="0.25">
      <c r="A58" t="str">
        <f>TEXT(D58,) &amp;COUNTIF($D$2:$D58,$D58)</f>
        <v>Majors5</v>
      </c>
      <c r="B58">
        <f t="shared" si="1"/>
        <v>57</v>
      </c>
      <c r="C58">
        <f t="shared" si="2"/>
        <v>5</v>
      </c>
      <c r="D58" t="s">
        <v>15</v>
      </c>
      <c r="E58" t="s">
        <v>111</v>
      </c>
      <c r="F58" t="s">
        <v>85</v>
      </c>
      <c r="G58" t="str">
        <f>F58&amp;(COUNTIF($F$2:$F58,$F58))</f>
        <v>TE6</v>
      </c>
    </row>
    <row r="59" spans="1:7" x14ac:dyDescent="0.25">
      <c r="A59" t="str">
        <f>TEXT(D59,) &amp;COUNTIF($D$2:$D59,$D59)</f>
        <v>Basil5</v>
      </c>
      <c r="B59">
        <f t="shared" si="1"/>
        <v>58</v>
      </c>
      <c r="C59">
        <f t="shared" si="2"/>
        <v>5</v>
      </c>
      <c r="D59" t="s">
        <v>4</v>
      </c>
      <c r="E59" t="s">
        <v>36</v>
      </c>
      <c r="F59" t="s">
        <v>83</v>
      </c>
      <c r="G59" t="str">
        <f>F59&amp;(COUNTIF($F$2:$F59,$F59))</f>
        <v>WR23</v>
      </c>
    </row>
    <row r="60" spans="1:7" x14ac:dyDescent="0.25">
      <c r="A60" t="str">
        <f>TEXT(D60,) &amp;COUNTIF($D$2:$D60,$D60)</f>
        <v>Matt5</v>
      </c>
      <c r="B60">
        <f t="shared" si="1"/>
        <v>59</v>
      </c>
      <c r="C60">
        <f t="shared" si="2"/>
        <v>5</v>
      </c>
      <c r="D60" t="s">
        <v>19</v>
      </c>
      <c r="E60" t="s">
        <v>24</v>
      </c>
      <c r="F60" t="s">
        <v>83</v>
      </c>
      <c r="G60" t="str">
        <f>F60&amp;(COUNTIF($F$2:$F60,$F60))</f>
        <v>WR24</v>
      </c>
    </row>
    <row r="61" spans="1:7" x14ac:dyDescent="0.25">
      <c r="A61" t="str">
        <f>TEXT(D61,) &amp;COUNTIF($D$2:$D61,$D61)</f>
        <v>Trevor5</v>
      </c>
      <c r="B61">
        <f t="shared" si="1"/>
        <v>60</v>
      </c>
      <c r="C61">
        <f t="shared" si="2"/>
        <v>5</v>
      </c>
      <c r="D61" t="s">
        <v>13</v>
      </c>
      <c r="E61" t="s">
        <v>51</v>
      </c>
      <c r="F61" t="s">
        <v>83</v>
      </c>
      <c r="G61" t="str">
        <f>F61&amp;(COUNTIF($F$2:$F61,$F61))</f>
        <v>WR25</v>
      </c>
    </row>
    <row r="62" spans="1:7" x14ac:dyDescent="0.25">
      <c r="A62" t="str">
        <f>TEXT(D62,) &amp;COUNTIF($D$2:$D62,$D62)</f>
        <v>Trevor6</v>
      </c>
      <c r="B62">
        <f t="shared" si="1"/>
        <v>61</v>
      </c>
      <c r="C62">
        <f t="shared" si="2"/>
        <v>6</v>
      </c>
      <c r="D62" t="s">
        <v>13</v>
      </c>
      <c r="E62" t="s">
        <v>112</v>
      </c>
      <c r="F62" t="s">
        <v>82</v>
      </c>
      <c r="G62" t="str">
        <f>F62&amp;(COUNTIF($F$2:$F62,$F62))</f>
        <v>RB29</v>
      </c>
    </row>
    <row r="63" spans="1:7" x14ac:dyDescent="0.25">
      <c r="A63" t="str">
        <f>TEXT(D63,) &amp;COUNTIF($D$2:$D63,$D63)</f>
        <v>Sam6</v>
      </c>
      <c r="B63">
        <f t="shared" si="1"/>
        <v>62</v>
      </c>
      <c r="C63">
        <f t="shared" si="2"/>
        <v>6</v>
      </c>
      <c r="D63" t="s">
        <v>11</v>
      </c>
      <c r="E63" t="s">
        <v>113</v>
      </c>
      <c r="F63" t="s">
        <v>83</v>
      </c>
      <c r="G63" t="str">
        <f>F63&amp;(COUNTIF($F$2:$F63,$F63))</f>
        <v>WR26</v>
      </c>
    </row>
    <row r="64" spans="1:7" x14ac:dyDescent="0.25">
      <c r="A64" t="str">
        <f>TEXT(D64,) &amp;COUNTIF($D$2:$D64,$D64)</f>
        <v>Basil6</v>
      </c>
      <c r="B64">
        <f t="shared" si="1"/>
        <v>63</v>
      </c>
      <c r="C64">
        <f t="shared" si="2"/>
        <v>6</v>
      </c>
      <c r="D64" t="s">
        <v>4</v>
      </c>
      <c r="E64" t="s">
        <v>44</v>
      </c>
      <c r="F64" t="s">
        <v>82</v>
      </c>
      <c r="G64" t="str">
        <f>F64&amp;(COUNTIF($F$2:$F64,$F64))</f>
        <v>RB30</v>
      </c>
    </row>
    <row r="65" spans="1:7" x14ac:dyDescent="0.25">
      <c r="A65" t="str">
        <f>TEXT(D65,) &amp;COUNTIF($D$2:$D65,$D65)</f>
        <v>Ross6</v>
      </c>
      <c r="B65">
        <f t="shared" si="1"/>
        <v>64</v>
      </c>
      <c r="C65">
        <f t="shared" si="2"/>
        <v>6</v>
      </c>
      <c r="D65" t="s">
        <v>6</v>
      </c>
      <c r="E65" t="s">
        <v>114</v>
      </c>
      <c r="F65" t="s">
        <v>84</v>
      </c>
      <c r="G65" t="str">
        <f>F65&amp;(COUNTIF($F$2:$F65,$F65))</f>
        <v>QB2</v>
      </c>
    </row>
    <row r="66" spans="1:7" x14ac:dyDescent="0.25">
      <c r="A66" t="str">
        <f>TEXT(D66,) &amp;COUNTIF($D$2:$D66,$D66)</f>
        <v>Hunter6</v>
      </c>
      <c r="B66">
        <f t="shared" si="1"/>
        <v>65</v>
      </c>
      <c r="C66">
        <f t="shared" ref="C66:C97" si="3">_xlfn.FLOOR.MATH((B66-1)/12)+1</f>
        <v>6</v>
      </c>
      <c r="D66" t="s">
        <v>16</v>
      </c>
      <c r="E66" t="s">
        <v>29</v>
      </c>
      <c r="F66" t="s">
        <v>83</v>
      </c>
      <c r="G66" t="str">
        <f>F66&amp;(COUNTIF($F$2:$F66,$F66))</f>
        <v>WR27</v>
      </c>
    </row>
    <row r="67" spans="1:7" x14ac:dyDescent="0.25">
      <c r="A67" t="str">
        <f>TEXT(D67,) &amp;COUNTIF($D$2:$D67,$D67)</f>
        <v>Trevor7</v>
      </c>
      <c r="B67">
        <f t="shared" si="1"/>
        <v>66</v>
      </c>
      <c r="C67">
        <f t="shared" si="3"/>
        <v>6</v>
      </c>
      <c r="D67" t="s">
        <v>13</v>
      </c>
      <c r="E67" t="s">
        <v>12</v>
      </c>
      <c r="F67" t="s">
        <v>82</v>
      </c>
      <c r="G67" t="str">
        <f>F67&amp;(COUNTIF($F$2:$F67,$F67))</f>
        <v>RB31</v>
      </c>
    </row>
    <row r="68" spans="1:7" x14ac:dyDescent="0.25">
      <c r="A68" t="str">
        <f>TEXT(D68,) &amp;COUNTIF($D$2:$D68,$D68)</f>
        <v>Willis7</v>
      </c>
      <c r="B68">
        <f t="shared" ref="B68:B131" si="4">B67+1</f>
        <v>67</v>
      </c>
      <c r="C68">
        <f t="shared" si="3"/>
        <v>6</v>
      </c>
      <c r="D68" t="s">
        <v>10</v>
      </c>
      <c r="E68" t="s">
        <v>115</v>
      </c>
      <c r="F68" t="s">
        <v>82</v>
      </c>
      <c r="G68" t="str">
        <f>F68&amp;(COUNTIF($F$2:$F68,$F68))</f>
        <v>RB32</v>
      </c>
    </row>
    <row r="69" spans="1:7" x14ac:dyDescent="0.25">
      <c r="A69" t="str">
        <f>TEXT(D69,) &amp;COUNTIF($D$2:$D69,$D69)</f>
        <v>Ross7</v>
      </c>
      <c r="B69">
        <f t="shared" si="4"/>
        <v>68</v>
      </c>
      <c r="C69">
        <f t="shared" si="3"/>
        <v>6</v>
      </c>
      <c r="D69" t="s">
        <v>6</v>
      </c>
      <c r="E69" t="s">
        <v>116</v>
      </c>
      <c r="F69" t="s">
        <v>82</v>
      </c>
      <c r="G69" t="str">
        <f>F69&amp;(COUNTIF($F$2:$F69,$F69))</f>
        <v>RB33</v>
      </c>
    </row>
    <row r="70" spans="1:7" x14ac:dyDescent="0.25">
      <c r="A70" t="str">
        <f>TEXT(D70,) &amp;COUNTIF($D$2:$D70,$D70)</f>
        <v>Chaz6</v>
      </c>
      <c r="B70">
        <f t="shared" si="4"/>
        <v>69</v>
      </c>
      <c r="C70">
        <f t="shared" si="3"/>
        <v>6</v>
      </c>
      <c r="D70" t="s">
        <v>5</v>
      </c>
      <c r="E70" t="s">
        <v>117</v>
      </c>
      <c r="F70" t="s">
        <v>83</v>
      </c>
      <c r="G70" t="str">
        <f>F70&amp;(COUNTIF($F$2:$F70,$F70))</f>
        <v>WR28</v>
      </c>
    </row>
    <row r="71" spans="1:7" x14ac:dyDescent="0.25">
      <c r="A71" t="str">
        <f>TEXT(D71,) &amp;COUNTIF($D$2:$D71,$D71)</f>
        <v>Sawyer6</v>
      </c>
      <c r="B71">
        <f t="shared" si="4"/>
        <v>70</v>
      </c>
      <c r="C71">
        <f t="shared" si="3"/>
        <v>6</v>
      </c>
      <c r="D71" t="s">
        <v>20</v>
      </c>
      <c r="E71" t="s">
        <v>37</v>
      </c>
      <c r="F71" t="s">
        <v>83</v>
      </c>
      <c r="G71" t="str">
        <f>F71&amp;(COUNTIF($F$2:$F71,$F71))</f>
        <v>WR29</v>
      </c>
    </row>
    <row r="72" spans="1:7" x14ac:dyDescent="0.25">
      <c r="A72" t="str">
        <f>TEXT(D72,) &amp;COUNTIF($D$2:$D72,$D72)</f>
        <v>Ean5</v>
      </c>
      <c r="B72">
        <f t="shared" si="4"/>
        <v>71</v>
      </c>
      <c r="C72">
        <f t="shared" si="3"/>
        <v>6</v>
      </c>
      <c r="D72" t="s">
        <v>7</v>
      </c>
      <c r="E72" t="s">
        <v>67</v>
      </c>
      <c r="F72" t="s">
        <v>82</v>
      </c>
      <c r="G72" t="str">
        <f>F72&amp;(COUNTIF($F$2:$F72,$F72))</f>
        <v>RB34</v>
      </c>
    </row>
    <row r="73" spans="1:7" x14ac:dyDescent="0.25">
      <c r="A73" t="str">
        <f>TEXT(D73,) &amp;COUNTIF($D$2:$D73,$D73)</f>
        <v>Jared6</v>
      </c>
      <c r="B73">
        <f t="shared" si="4"/>
        <v>72</v>
      </c>
      <c r="C73">
        <f t="shared" si="3"/>
        <v>6</v>
      </c>
      <c r="D73" t="s">
        <v>8</v>
      </c>
      <c r="E73" t="s">
        <v>118</v>
      </c>
      <c r="F73" t="s">
        <v>82</v>
      </c>
      <c r="G73" t="str">
        <f>F73&amp;(COUNTIF($F$2:$F73,$F73))</f>
        <v>RB35</v>
      </c>
    </row>
    <row r="74" spans="1:7" x14ac:dyDescent="0.25">
      <c r="A74" t="str">
        <f>TEXT(D74,) &amp;COUNTIF($D$2:$D74,$D74)</f>
        <v>Majors6</v>
      </c>
      <c r="B74">
        <f t="shared" si="4"/>
        <v>73</v>
      </c>
      <c r="C74">
        <f t="shared" si="3"/>
        <v>7</v>
      </c>
      <c r="D74" t="s">
        <v>15</v>
      </c>
      <c r="E74" t="s">
        <v>119</v>
      </c>
      <c r="F74" t="s">
        <v>82</v>
      </c>
      <c r="G74" t="str">
        <f>F74&amp;(COUNTIF($F$2:$F74,$F74))</f>
        <v>RB36</v>
      </c>
    </row>
    <row r="75" spans="1:7" x14ac:dyDescent="0.25">
      <c r="A75" t="str">
        <f>TEXT(D75,) &amp;COUNTIF($D$2:$D75,$D75)</f>
        <v>Ean6</v>
      </c>
      <c r="B75">
        <f t="shared" si="4"/>
        <v>74</v>
      </c>
      <c r="C75">
        <f t="shared" si="3"/>
        <v>7</v>
      </c>
      <c r="D75" t="s">
        <v>7</v>
      </c>
      <c r="E75" t="s">
        <v>206</v>
      </c>
      <c r="F75" t="s">
        <v>83</v>
      </c>
      <c r="G75" t="str">
        <f>F75&amp;(COUNTIF($F$2:$F75,$F75))</f>
        <v>WR30</v>
      </c>
    </row>
    <row r="76" spans="1:7" x14ac:dyDescent="0.25">
      <c r="A76" t="str">
        <f>TEXT(D76,) &amp;COUNTIF($D$2:$D76,$D76)</f>
        <v>Sawyer7</v>
      </c>
      <c r="B76">
        <f t="shared" si="4"/>
        <v>75</v>
      </c>
      <c r="C76">
        <f t="shared" si="3"/>
        <v>7</v>
      </c>
      <c r="D76" t="s">
        <v>20</v>
      </c>
      <c r="E76" t="s">
        <v>33</v>
      </c>
      <c r="F76" t="s">
        <v>82</v>
      </c>
      <c r="G76" t="str">
        <f>F76&amp;(COUNTIF($F$2:$F76,$F76))</f>
        <v>RB37</v>
      </c>
    </row>
    <row r="77" spans="1:7" x14ac:dyDescent="0.25">
      <c r="A77" t="str">
        <f>TEXT(D77,) &amp;COUNTIF($D$2:$D77,$D77)</f>
        <v>Chaz7</v>
      </c>
      <c r="B77">
        <f t="shared" si="4"/>
        <v>76</v>
      </c>
      <c r="C77">
        <f t="shared" si="3"/>
        <v>7</v>
      </c>
      <c r="D77" t="s">
        <v>5</v>
      </c>
      <c r="E77" t="s">
        <v>120</v>
      </c>
      <c r="F77" t="s">
        <v>85</v>
      </c>
      <c r="G77" t="str">
        <f>F77&amp;(COUNTIF($F$2:$F77,$F77))</f>
        <v>TE7</v>
      </c>
    </row>
    <row r="78" spans="1:7" x14ac:dyDescent="0.25">
      <c r="A78" t="str">
        <f>TEXT(D78,) &amp;COUNTIF($D$2:$D78,$D78)</f>
        <v>Ross8</v>
      </c>
      <c r="B78">
        <f t="shared" si="4"/>
        <v>77</v>
      </c>
      <c r="C78">
        <f t="shared" si="3"/>
        <v>7</v>
      </c>
      <c r="D78" t="s">
        <v>6</v>
      </c>
      <c r="E78" t="s">
        <v>121</v>
      </c>
      <c r="F78" t="s">
        <v>83</v>
      </c>
      <c r="G78" t="str">
        <f>F78&amp;(COUNTIF($F$2:$F78,$F78))</f>
        <v>WR31</v>
      </c>
    </row>
    <row r="79" spans="1:7" x14ac:dyDescent="0.25">
      <c r="A79" t="str">
        <f>TEXT(D79,) &amp;COUNTIF($D$2:$D79,$D79)</f>
        <v>Willis8</v>
      </c>
      <c r="B79">
        <f t="shared" si="4"/>
        <v>78</v>
      </c>
      <c r="C79">
        <f t="shared" si="3"/>
        <v>7</v>
      </c>
      <c r="D79" t="s">
        <v>10</v>
      </c>
      <c r="E79" t="s">
        <v>39</v>
      </c>
      <c r="F79" t="s">
        <v>82</v>
      </c>
      <c r="G79" t="str">
        <f>F79&amp;(COUNTIF($F$2:$F79,$F79))</f>
        <v>RB38</v>
      </c>
    </row>
    <row r="80" spans="1:7" x14ac:dyDescent="0.25">
      <c r="A80" t="str">
        <f>TEXT(D80,) &amp;COUNTIF($D$2:$D80,$D80)</f>
        <v>Sam7</v>
      </c>
      <c r="B80">
        <f t="shared" si="4"/>
        <v>79</v>
      </c>
      <c r="C80">
        <f t="shared" si="3"/>
        <v>7</v>
      </c>
      <c r="D80" t="s">
        <v>11</v>
      </c>
      <c r="E80" t="s">
        <v>122</v>
      </c>
      <c r="F80" t="s">
        <v>85</v>
      </c>
      <c r="G80" t="str">
        <f>F80&amp;(COUNTIF($F$2:$F80,$F80))</f>
        <v>TE8</v>
      </c>
    </row>
    <row r="81" spans="1:7" x14ac:dyDescent="0.25">
      <c r="A81" t="str">
        <f>TEXT(D81,) &amp;COUNTIF($D$2:$D81,$D81)</f>
        <v>Hunter7</v>
      </c>
      <c r="B81">
        <f t="shared" si="4"/>
        <v>80</v>
      </c>
      <c r="C81">
        <f t="shared" si="3"/>
        <v>7</v>
      </c>
      <c r="D81" t="s">
        <v>16</v>
      </c>
      <c r="E81" t="s">
        <v>40</v>
      </c>
      <c r="F81" t="s">
        <v>85</v>
      </c>
      <c r="G81" t="str">
        <f>F81&amp;(COUNTIF($F$2:$F81,$F81))</f>
        <v>TE9</v>
      </c>
    </row>
    <row r="82" spans="1:7" x14ac:dyDescent="0.25">
      <c r="A82" t="str">
        <f>TEXT(D82,) &amp;COUNTIF($D$2:$D82,$D82)</f>
        <v>Majors7</v>
      </c>
      <c r="B82">
        <f t="shared" si="4"/>
        <v>81</v>
      </c>
      <c r="C82">
        <f t="shared" si="3"/>
        <v>7</v>
      </c>
      <c r="D82" t="s">
        <v>15</v>
      </c>
      <c r="E82" t="s">
        <v>26</v>
      </c>
      <c r="F82" t="s">
        <v>84</v>
      </c>
      <c r="G82" t="str">
        <f>F82&amp;(COUNTIF($F$2:$F82,$F82))</f>
        <v>QB3</v>
      </c>
    </row>
    <row r="83" spans="1:7" x14ac:dyDescent="0.25">
      <c r="A83" t="str">
        <f>TEXT(D83,) &amp;COUNTIF($D$2:$D83,$D83)</f>
        <v>Basil7</v>
      </c>
      <c r="B83">
        <f t="shared" si="4"/>
        <v>82</v>
      </c>
      <c r="C83">
        <f t="shared" si="3"/>
        <v>7</v>
      </c>
      <c r="D83" t="s">
        <v>4</v>
      </c>
      <c r="E83" t="s">
        <v>123</v>
      </c>
      <c r="F83" t="s">
        <v>84</v>
      </c>
      <c r="G83" t="str">
        <f>F83&amp;(COUNTIF($F$2:$F83,$F83))</f>
        <v>QB4</v>
      </c>
    </row>
    <row r="84" spans="1:7" x14ac:dyDescent="0.25">
      <c r="A84" t="str">
        <f>TEXT(D84,) &amp;COUNTIF($D$2:$D84,$D84)</f>
        <v>Matt6</v>
      </c>
      <c r="B84">
        <f t="shared" si="4"/>
        <v>83</v>
      </c>
      <c r="C84">
        <f t="shared" si="3"/>
        <v>7</v>
      </c>
      <c r="D84" t="s">
        <v>19</v>
      </c>
      <c r="E84" t="s">
        <v>124</v>
      </c>
      <c r="F84" t="s">
        <v>83</v>
      </c>
      <c r="G84" t="str">
        <f>F84&amp;(COUNTIF($F$2:$F84,$F84))</f>
        <v>WR32</v>
      </c>
    </row>
    <row r="85" spans="1:7" x14ac:dyDescent="0.25">
      <c r="A85" t="str">
        <f>TEXT(D85,) &amp;COUNTIF($D$2:$D85,$D85)</f>
        <v>Trevor8</v>
      </c>
      <c r="B85">
        <f t="shared" si="4"/>
        <v>84</v>
      </c>
      <c r="C85">
        <f t="shared" si="3"/>
        <v>7</v>
      </c>
      <c r="D85" t="s">
        <v>13</v>
      </c>
      <c r="E85" t="s">
        <v>125</v>
      </c>
      <c r="F85" t="s">
        <v>84</v>
      </c>
      <c r="G85" t="str">
        <f>F85&amp;(COUNTIF($F$2:$F85,$F85))</f>
        <v>QB5</v>
      </c>
    </row>
    <row r="86" spans="1:7" x14ac:dyDescent="0.25">
      <c r="A86" t="str">
        <f>TEXT(D86,) &amp;COUNTIF($D$2:$D86,$D86)</f>
        <v>Trevor9</v>
      </c>
      <c r="B86">
        <f t="shared" si="4"/>
        <v>85</v>
      </c>
      <c r="C86">
        <f t="shared" si="3"/>
        <v>8</v>
      </c>
      <c r="D86" t="s">
        <v>13</v>
      </c>
      <c r="E86" t="s">
        <v>196</v>
      </c>
      <c r="F86" t="s">
        <v>84</v>
      </c>
      <c r="G86" t="str">
        <f>F86&amp;(COUNTIF($F$2:$F86,$F86))</f>
        <v>QB6</v>
      </c>
    </row>
    <row r="87" spans="1:7" x14ac:dyDescent="0.25">
      <c r="A87" t="str">
        <f>TEXT(D87,) &amp;COUNTIF($D$2:$D87,$D87)</f>
        <v>Matt7</v>
      </c>
      <c r="B87">
        <f t="shared" si="4"/>
        <v>86</v>
      </c>
      <c r="C87">
        <f t="shared" si="3"/>
        <v>8</v>
      </c>
      <c r="D87" t="s">
        <v>19</v>
      </c>
      <c r="E87" t="s">
        <v>197</v>
      </c>
      <c r="F87" t="s">
        <v>82</v>
      </c>
      <c r="G87" t="str">
        <f>F87&amp;(COUNTIF($F$2:$F87,$F87))</f>
        <v>RB39</v>
      </c>
    </row>
    <row r="88" spans="1:7" x14ac:dyDescent="0.25">
      <c r="A88" t="str">
        <f>TEXT(D88,) &amp;COUNTIF($D$2:$D88,$D88)</f>
        <v>Basil8</v>
      </c>
      <c r="B88">
        <f t="shared" si="4"/>
        <v>87</v>
      </c>
      <c r="C88">
        <f t="shared" si="3"/>
        <v>8</v>
      </c>
      <c r="D88" t="s">
        <v>4</v>
      </c>
      <c r="E88" t="s">
        <v>126</v>
      </c>
      <c r="F88" t="s">
        <v>83</v>
      </c>
      <c r="G88" t="str">
        <f>F88&amp;(COUNTIF($F$2:$F88,$F88))</f>
        <v>WR33</v>
      </c>
    </row>
    <row r="89" spans="1:7" x14ac:dyDescent="0.25">
      <c r="A89" t="str">
        <f>TEXT(D89,) &amp;COUNTIF($D$2:$D89,$D89)</f>
        <v>Majors8</v>
      </c>
      <c r="B89">
        <f t="shared" si="4"/>
        <v>88</v>
      </c>
      <c r="C89">
        <f t="shared" si="3"/>
        <v>8</v>
      </c>
      <c r="D89" t="s">
        <v>15</v>
      </c>
      <c r="E89" t="s">
        <v>127</v>
      </c>
      <c r="F89" t="s">
        <v>83</v>
      </c>
      <c r="G89" t="str">
        <f>F89&amp;(COUNTIF($F$2:$F89,$F89))</f>
        <v>WR34</v>
      </c>
    </row>
    <row r="90" spans="1:7" x14ac:dyDescent="0.25">
      <c r="A90" t="str">
        <f>TEXT(D90,) &amp;COUNTIF($D$2:$D90,$D90)</f>
        <v>Hunter8</v>
      </c>
      <c r="B90">
        <f t="shared" si="4"/>
        <v>89</v>
      </c>
      <c r="C90">
        <f t="shared" si="3"/>
        <v>8</v>
      </c>
      <c r="D90" t="s">
        <v>16</v>
      </c>
      <c r="E90" t="s">
        <v>128</v>
      </c>
      <c r="F90" t="s">
        <v>84</v>
      </c>
      <c r="G90" t="str">
        <f>F90&amp;(COUNTIF($F$2:$F90,$F90))</f>
        <v>QB7</v>
      </c>
    </row>
    <row r="91" spans="1:7" x14ac:dyDescent="0.25">
      <c r="A91" t="str">
        <f>TEXT(D91,) &amp;COUNTIF($D$2:$D91,$D91)</f>
        <v>Sam8</v>
      </c>
      <c r="B91">
        <f t="shared" si="4"/>
        <v>90</v>
      </c>
      <c r="C91">
        <f t="shared" si="3"/>
        <v>8</v>
      </c>
      <c r="D91" t="s">
        <v>11</v>
      </c>
      <c r="E91" t="s">
        <v>129</v>
      </c>
      <c r="F91" t="s">
        <v>83</v>
      </c>
      <c r="G91" t="str">
        <f>F91&amp;(COUNTIF($F$2:$F91,$F91))</f>
        <v>WR35</v>
      </c>
    </row>
    <row r="92" spans="1:7" x14ac:dyDescent="0.25">
      <c r="A92" t="str">
        <f>TEXT(D92,) &amp;COUNTIF($D$2:$D92,$D92)</f>
        <v>Willis9</v>
      </c>
      <c r="B92">
        <f t="shared" si="4"/>
        <v>91</v>
      </c>
      <c r="C92">
        <f t="shared" si="3"/>
        <v>8</v>
      </c>
      <c r="D92" t="s">
        <v>10</v>
      </c>
      <c r="E92" t="s">
        <v>130</v>
      </c>
      <c r="F92" t="s">
        <v>83</v>
      </c>
      <c r="G92" t="str">
        <f>F92&amp;(COUNTIF($F$2:$F92,$F92))</f>
        <v>WR36</v>
      </c>
    </row>
    <row r="93" spans="1:7" x14ac:dyDescent="0.25">
      <c r="A93" t="str">
        <f>TEXT(D93,) &amp;COUNTIF($D$2:$D93,$D93)</f>
        <v>Ross9</v>
      </c>
      <c r="B93">
        <f t="shared" si="4"/>
        <v>92</v>
      </c>
      <c r="C93">
        <f t="shared" si="3"/>
        <v>8</v>
      </c>
      <c r="D93" t="s">
        <v>6</v>
      </c>
      <c r="E93" t="s">
        <v>131</v>
      </c>
      <c r="F93" t="s">
        <v>82</v>
      </c>
      <c r="G93" t="str">
        <f>F93&amp;(COUNTIF($F$2:$F93,$F93))</f>
        <v>RB40</v>
      </c>
    </row>
    <row r="94" spans="1:7" x14ac:dyDescent="0.25">
      <c r="A94" t="str">
        <f>TEXT(D94,) &amp;COUNTIF($D$2:$D94,$D94)</f>
        <v>Chaz8</v>
      </c>
      <c r="B94">
        <f t="shared" si="4"/>
        <v>93</v>
      </c>
      <c r="C94">
        <f t="shared" si="3"/>
        <v>8</v>
      </c>
      <c r="D94" t="s">
        <v>5</v>
      </c>
      <c r="E94" t="s">
        <v>70</v>
      </c>
      <c r="F94" t="s">
        <v>83</v>
      </c>
      <c r="G94" t="str">
        <f>F94&amp;(COUNTIF($F$2:$F94,$F94))</f>
        <v>WR37</v>
      </c>
    </row>
    <row r="95" spans="1:7" x14ac:dyDescent="0.25">
      <c r="A95" t="str">
        <f>TEXT(D95,) &amp;COUNTIF($D$2:$D95,$D95)</f>
        <v>Sawyer8</v>
      </c>
      <c r="B95">
        <f t="shared" si="4"/>
        <v>94</v>
      </c>
      <c r="C95">
        <f t="shared" si="3"/>
        <v>8</v>
      </c>
      <c r="D95" t="s">
        <v>20</v>
      </c>
      <c r="E95" t="s">
        <v>132</v>
      </c>
      <c r="F95" t="s">
        <v>84</v>
      </c>
      <c r="G95" t="str">
        <f>F95&amp;(COUNTIF($F$2:$F95,$F95))</f>
        <v>QB8</v>
      </c>
    </row>
    <row r="96" spans="1:7" x14ac:dyDescent="0.25">
      <c r="A96" t="str">
        <f>TEXT(D96,) &amp;COUNTIF($D$2:$D96,$D96)</f>
        <v>Ean7</v>
      </c>
      <c r="B96">
        <f t="shared" si="4"/>
        <v>95</v>
      </c>
      <c r="C96">
        <f t="shared" si="3"/>
        <v>8</v>
      </c>
      <c r="D96" t="s">
        <v>7</v>
      </c>
      <c r="E96" t="s">
        <v>133</v>
      </c>
      <c r="F96" t="s">
        <v>84</v>
      </c>
      <c r="G96" t="str">
        <f>F96&amp;(COUNTIF($F$2:$F96,$F96))</f>
        <v>QB9</v>
      </c>
    </row>
    <row r="97" spans="1:7" x14ac:dyDescent="0.25">
      <c r="A97" t="str">
        <f>TEXT(D97,) &amp;COUNTIF($D$2:$D97,$D97)</f>
        <v>Majors9</v>
      </c>
      <c r="B97">
        <f t="shared" si="4"/>
        <v>96</v>
      </c>
      <c r="C97">
        <f t="shared" si="3"/>
        <v>8</v>
      </c>
      <c r="D97" t="s">
        <v>15</v>
      </c>
      <c r="E97" t="s">
        <v>134</v>
      </c>
      <c r="F97" t="s">
        <v>85</v>
      </c>
      <c r="G97" t="str">
        <f>F97&amp;(COUNTIF($F$2:$F97,$F97))</f>
        <v>TE10</v>
      </c>
    </row>
    <row r="98" spans="1:7" x14ac:dyDescent="0.25">
      <c r="A98" t="str">
        <f>TEXT(D98,) &amp;COUNTIF($D$2:$D98,$D98)</f>
        <v>Jared7</v>
      </c>
      <c r="B98">
        <f t="shared" si="4"/>
        <v>97</v>
      </c>
      <c r="C98">
        <f t="shared" ref="C98:C129" si="5">_xlfn.FLOOR.MATH((B98-1)/12)+1</f>
        <v>9</v>
      </c>
      <c r="D98" t="s">
        <v>8</v>
      </c>
      <c r="E98" t="s">
        <v>135</v>
      </c>
      <c r="F98" t="s">
        <v>84</v>
      </c>
      <c r="G98" t="str">
        <f>F98&amp;(COUNTIF($F$2:$F98,$F98))</f>
        <v>QB10</v>
      </c>
    </row>
    <row r="99" spans="1:7" x14ac:dyDescent="0.25">
      <c r="A99" t="str">
        <f>TEXT(D99,) &amp;COUNTIF($D$2:$D99,$D99)</f>
        <v>Ean8</v>
      </c>
      <c r="B99">
        <f t="shared" si="4"/>
        <v>98</v>
      </c>
      <c r="C99">
        <f t="shared" si="5"/>
        <v>9</v>
      </c>
      <c r="D99" t="s">
        <v>7</v>
      </c>
      <c r="E99" t="s">
        <v>136</v>
      </c>
      <c r="F99" t="s">
        <v>82</v>
      </c>
      <c r="G99" t="str">
        <f>F99&amp;(COUNTIF($F$2:$F99,$F99))</f>
        <v>RB41</v>
      </c>
    </row>
    <row r="100" spans="1:7" x14ac:dyDescent="0.25">
      <c r="A100" t="str">
        <f>TEXT(D100,) &amp;COUNTIF($D$2:$D100,$D100)</f>
        <v>Sawyer9</v>
      </c>
      <c r="B100">
        <f t="shared" si="4"/>
        <v>99</v>
      </c>
      <c r="C100">
        <f t="shared" si="5"/>
        <v>9</v>
      </c>
      <c r="D100" t="s">
        <v>20</v>
      </c>
      <c r="E100" t="s">
        <v>137</v>
      </c>
      <c r="F100" t="s">
        <v>83</v>
      </c>
      <c r="G100" t="str">
        <f>F100&amp;(COUNTIF($F$2:$F100,$F100))</f>
        <v>WR38</v>
      </c>
    </row>
    <row r="101" spans="1:7" x14ac:dyDescent="0.25">
      <c r="A101" t="str">
        <f>TEXT(D101,) &amp;COUNTIF($D$2:$D101,$D101)</f>
        <v>Chaz9</v>
      </c>
      <c r="B101">
        <f t="shared" si="4"/>
        <v>100</v>
      </c>
      <c r="C101">
        <f t="shared" si="5"/>
        <v>9</v>
      </c>
      <c r="D101" t="s">
        <v>5</v>
      </c>
      <c r="E101" t="s">
        <v>138</v>
      </c>
      <c r="F101" t="s">
        <v>82</v>
      </c>
      <c r="G101" t="str">
        <f>F101&amp;(COUNTIF($F$2:$F101,$F101))</f>
        <v>RB42</v>
      </c>
    </row>
    <row r="102" spans="1:7" x14ac:dyDescent="0.25">
      <c r="A102" t="str">
        <f>TEXT(D102,) &amp;COUNTIF($D$2:$D102,$D102)</f>
        <v>Ross10</v>
      </c>
      <c r="B102">
        <f t="shared" si="4"/>
        <v>101</v>
      </c>
      <c r="C102">
        <f t="shared" si="5"/>
        <v>9</v>
      </c>
      <c r="D102" t="s">
        <v>6</v>
      </c>
      <c r="E102" t="s">
        <v>139</v>
      </c>
      <c r="F102" t="s">
        <v>82</v>
      </c>
      <c r="G102" t="str">
        <f>F102&amp;(COUNTIF($F$2:$F102,$F102))</f>
        <v>RB43</v>
      </c>
    </row>
    <row r="103" spans="1:7" x14ac:dyDescent="0.25">
      <c r="A103" t="str">
        <f>TEXT(D103,) &amp;COUNTIF($D$2:$D103,$D103)</f>
        <v>Willis10</v>
      </c>
      <c r="B103">
        <f t="shared" si="4"/>
        <v>102</v>
      </c>
      <c r="C103">
        <f t="shared" si="5"/>
        <v>9</v>
      </c>
      <c r="D103" t="s">
        <v>10</v>
      </c>
      <c r="E103" t="s">
        <v>69</v>
      </c>
      <c r="F103" t="s">
        <v>85</v>
      </c>
      <c r="G103" t="str">
        <f>F103&amp;(COUNTIF($F$2:$F103,$F103))</f>
        <v>TE11</v>
      </c>
    </row>
    <row r="104" spans="1:7" x14ac:dyDescent="0.25">
      <c r="A104" t="str">
        <f>TEXT(D104,) &amp;COUNTIF($D$2:$D104,$D104)</f>
        <v>Sam9</v>
      </c>
      <c r="B104">
        <f t="shared" si="4"/>
        <v>103</v>
      </c>
      <c r="C104">
        <f t="shared" si="5"/>
        <v>9</v>
      </c>
      <c r="D104" t="s">
        <v>11</v>
      </c>
      <c r="E104" t="s">
        <v>140</v>
      </c>
      <c r="F104" t="s">
        <v>82</v>
      </c>
      <c r="G104" t="str">
        <f>F104&amp;(COUNTIF($F$2:$F104,$F104))</f>
        <v>RB44</v>
      </c>
    </row>
    <row r="105" spans="1:7" x14ac:dyDescent="0.25">
      <c r="A105" t="str">
        <f>TEXT(D105,) &amp;COUNTIF($D$2:$D105,$D105)</f>
        <v>Hunter9</v>
      </c>
      <c r="B105">
        <f t="shared" si="4"/>
        <v>104</v>
      </c>
      <c r="C105">
        <f t="shared" si="5"/>
        <v>9</v>
      </c>
      <c r="D105" t="s">
        <v>16</v>
      </c>
      <c r="E105" t="s">
        <v>141</v>
      </c>
      <c r="F105" t="s">
        <v>82</v>
      </c>
      <c r="G105" t="str">
        <f>F105&amp;(COUNTIF($F$2:$F105,$F105))</f>
        <v>RB45</v>
      </c>
    </row>
    <row r="106" spans="1:7" x14ac:dyDescent="0.25">
      <c r="A106" t="str">
        <f>TEXT(D106,) &amp;COUNTIF($D$2:$D106,$D106)</f>
        <v>Majors10</v>
      </c>
      <c r="B106">
        <f t="shared" si="4"/>
        <v>105</v>
      </c>
      <c r="C106">
        <f t="shared" si="5"/>
        <v>9</v>
      </c>
      <c r="D106" t="s">
        <v>15</v>
      </c>
      <c r="E106" t="s">
        <v>142</v>
      </c>
      <c r="F106" t="s">
        <v>83</v>
      </c>
      <c r="G106" t="str">
        <f>F106&amp;(COUNTIF($F$2:$F106,$F106))</f>
        <v>WR39</v>
      </c>
    </row>
    <row r="107" spans="1:7" x14ac:dyDescent="0.25">
      <c r="A107" t="str">
        <f>TEXT(D107,) &amp;COUNTIF($D$2:$D107,$D107)</f>
        <v>Basil9</v>
      </c>
      <c r="B107">
        <f t="shared" si="4"/>
        <v>106</v>
      </c>
      <c r="C107">
        <f t="shared" si="5"/>
        <v>9</v>
      </c>
      <c r="D107" t="s">
        <v>4</v>
      </c>
      <c r="E107" t="s">
        <v>143</v>
      </c>
      <c r="F107" t="s">
        <v>83</v>
      </c>
      <c r="G107" t="str">
        <f>F107&amp;(COUNTIF($F$2:$F107,$F107))</f>
        <v>WR40</v>
      </c>
    </row>
    <row r="108" spans="1:7" x14ac:dyDescent="0.25">
      <c r="A108" t="str">
        <f>TEXT(D108,) &amp;COUNTIF($D$2:$D108,$D108)</f>
        <v>Matt8</v>
      </c>
      <c r="B108">
        <f t="shared" si="4"/>
        <v>107</v>
      </c>
      <c r="C108">
        <f t="shared" si="5"/>
        <v>9</v>
      </c>
      <c r="D108" t="s">
        <v>19</v>
      </c>
      <c r="E108" t="s">
        <v>62</v>
      </c>
      <c r="F108" t="s">
        <v>84</v>
      </c>
      <c r="G108" t="str">
        <f>F108&amp;(COUNTIF($F$2:$F108,$F108))</f>
        <v>QB11</v>
      </c>
    </row>
    <row r="109" spans="1:7" x14ac:dyDescent="0.25">
      <c r="A109" t="str">
        <f>TEXT(D109,) &amp;COUNTIF($D$2:$D109,$D109)</f>
        <v>Trevor10</v>
      </c>
      <c r="B109">
        <f t="shared" si="4"/>
        <v>108</v>
      </c>
      <c r="C109">
        <f t="shared" si="5"/>
        <v>9</v>
      </c>
      <c r="D109" t="s">
        <v>13</v>
      </c>
      <c r="E109" t="s">
        <v>144</v>
      </c>
      <c r="F109" t="s">
        <v>86</v>
      </c>
      <c r="G109" t="str">
        <f>F109&amp;(COUNTIF($F$2:$F109,$F109))</f>
        <v>DST1</v>
      </c>
    </row>
    <row r="110" spans="1:7" x14ac:dyDescent="0.25">
      <c r="A110" t="str">
        <f>TEXT(D110,) &amp;COUNTIF($D$2:$D110,$D110)</f>
        <v>Trevor11</v>
      </c>
      <c r="B110">
        <f t="shared" si="4"/>
        <v>109</v>
      </c>
      <c r="C110">
        <f t="shared" si="5"/>
        <v>10</v>
      </c>
      <c r="D110" t="s">
        <v>13</v>
      </c>
      <c r="E110" t="s">
        <v>145</v>
      </c>
      <c r="F110" t="s">
        <v>83</v>
      </c>
      <c r="G110" t="str">
        <f>F110&amp;(COUNTIF($F$2:$F110,$F110))</f>
        <v>WR41</v>
      </c>
    </row>
    <row r="111" spans="1:7" x14ac:dyDescent="0.25">
      <c r="A111" t="str">
        <f>TEXT(D111,) &amp;COUNTIF($D$2:$D111,$D111)</f>
        <v>Matt9</v>
      </c>
      <c r="B111">
        <f t="shared" si="4"/>
        <v>110</v>
      </c>
      <c r="C111">
        <f t="shared" si="5"/>
        <v>10</v>
      </c>
      <c r="D111" t="s">
        <v>19</v>
      </c>
      <c r="E111" t="s">
        <v>146</v>
      </c>
      <c r="F111" t="s">
        <v>83</v>
      </c>
      <c r="G111" t="str">
        <f>F111&amp;(COUNTIF($F$2:$F111,$F111))</f>
        <v>WR42</v>
      </c>
    </row>
    <row r="112" spans="1:7" x14ac:dyDescent="0.25">
      <c r="A112" t="str">
        <f>TEXT(D112,) &amp;COUNTIF($D$2:$D112,$D112)</f>
        <v>Basil10</v>
      </c>
      <c r="B112">
        <f t="shared" si="4"/>
        <v>111</v>
      </c>
      <c r="C112">
        <f t="shared" si="5"/>
        <v>10</v>
      </c>
      <c r="D112" t="s">
        <v>4</v>
      </c>
      <c r="E112" t="s">
        <v>147</v>
      </c>
      <c r="F112" t="s">
        <v>84</v>
      </c>
      <c r="G112" t="str">
        <f>F112&amp;(COUNTIF($F$2:$F112,$F112))</f>
        <v>QB12</v>
      </c>
    </row>
    <row r="113" spans="1:7" x14ac:dyDescent="0.25">
      <c r="A113" t="str">
        <f>TEXT(D113,) &amp;COUNTIF($D$2:$D113,$D113)</f>
        <v>Majors11</v>
      </c>
      <c r="B113">
        <f t="shared" si="4"/>
        <v>112</v>
      </c>
      <c r="C113">
        <f t="shared" si="5"/>
        <v>10</v>
      </c>
      <c r="D113" t="s">
        <v>15</v>
      </c>
      <c r="E113" t="s">
        <v>57</v>
      </c>
      <c r="F113" t="s">
        <v>84</v>
      </c>
      <c r="G113" t="str">
        <f>F113&amp;(COUNTIF($F$2:$F113,$F113))</f>
        <v>QB13</v>
      </c>
    </row>
    <row r="114" spans="1:7" x14ac:dyDescent="0.25">
      <c r="A114" t="str">
        <f>TEXT(D114,) &amp;COUNTIF($D$2:$D114,$D114)</f>
        <v>Hunter10</v>
      </c>
      <c r="B114">
        <f t="shared" si="4"/>
        <v>113</v>
      </c>
      <c r="C114">
        <f t="shared" si="5"/>
        <v>10</v>
      </c>
      <c r="D114" t="s">
        <v>16</v>
      </c>
      <c r="E114" t="s">
        <v>148</v>
      </c>
      <c r="F114" t="s">
        <v>83</v>
      </c>
      <c r="G114" t="str">
        <f>F114&amp;(COUNTIF($F$2:$F114,$F114))</f>
        <v>WR43</v>
      </c>
    </row>
    <row r="115" spans="1:7" x14ac:dyDescent="0.25">
      <c r="A115" t="str">
        <f>TEXT(D115,) &amp;COUNTIF($D$2:$D115,$D115)</f>
        <v>Sam10</v>
      </c>
      <c r="B115">
        <f t="shared" si="4"/>
        <v>114</v>
      </c>
      <c r="C115">
        <f t="shared" si="5"/>
        <v>10</v>
      </c>
      <c r="D115" t="s">
        <v>11</v>
      </c>
      <c r="E115" t="s">
        <v>149</v>
      </c>
      <c r="F115" t="s">
        <v>82</v>
      </c>
      <c r="G115" t="str">
        <f>F115&amp;(COUNTIF($F$2:$F115,$F115))</f>
        <v>RB46</v>
      </c>
    </row>
    <row r="116" spans="1:7" x14ac:dyDescent="0.25">
      <c r="A116" t="str">
        <f>TEXT(D116,) &amp;COUNTIF($D$2:$D116,$D116)</f>
        <v>Willis11</v>
      </c>
      <c r="B116">
        <f t="shared" si="4"/>
        <v>115</v>
      </c>
      <c r="C116">
        <f t="shared" si="5"/>
        <v>10</v>
      </c>
      <c r="D116" t="s">
        <v>10</v>
      </c>
      <c r="E116" t="s">
        <v>150</v>
      </c>
      <c r="F116" t="s">
        <v>83</v>
      </c>
      <c r="G116" t="str">
        <f>F116&amp;(COUNTIF($F$2:$F116,$F116))</f>
        <v>WR44</v>
      </c>
    </row>
    <row r="117" spans="1:7" x14ac:dyDescent="0.25">
      <c r="A117" t="str">
        <f>TEXT(D117,) &amp;COUNTIF($D$2:$D117,$D117)</f>
        <v>Ross11</v>
      </c>
      <c r="B117">
        <f t="shared" si="4"/>
        <v>116</v>
      </c>
      <c r="C117">
        <f t="shared" si="5"/>
        <v>10</v>
      </c>
      <c r="D117" t="s">
        <v>6</v>
      </c>
      <c r="E117" t="s">
        <v>151</v>
      </c>
      <c r="F117" t="s">
        <v>86</v>
      </c>
      <c r="G117" t="str">
        <f>F117&amp;(COUNTIF($F$2:$F117,$F117))</f>
        <v>DST2</v>
      </c>
    </row>
    <row r="118" spans="1:7" x14ac:dyDescent="0.25">
      <c r="A118" t="str">
        <f>TEXT(D118,) &amp;COUNTIF($D$2:$D118,$D118)</f>
        <v>Chaz10</v>
      </c>
      <c r="B118">
        <f t="shared" si="4"/>
        <v>117</v>
      </c>
      <c r="C118">
        <f t="shared" si="5"/>
        <v>10</v>
      </c>
      <c r="D118" t="s">
        <v>5</v>
      </c>
      <c r="E118" t="s">
        <v>58</v>
      </c>
      <c r="F118" t="s">
        <v>84</v>
      </c>
      <c r="G118" t="str">
        <f>F118&amp;(COUNTIF($F$2:$F118,$F118))</f>
        <v>QB14</v>
      </c>
    </row>
    <row r="119" spans="1:7" x14ac:dyDescent="0.25">
      <c r="A119" t="str">
        <f>TEXT(D119,) &amp;COUNTIF($D$2:$D119,$D119)</f>
        <v>Sawyer10</v>
      </c>
      <c r="B119">
        <f t="shared" si="4"/>
        <v>118</v>
      </c>
      <c r="C119">
        <f t="shared" si="5"/>
        <v>10</v>
      </c>
      <c r="D119" t="s">
        <v>20</v>
      </c>
      <c r="E119" t="s">
        <v>152</v>
      </c>
      <c r="F119" t="s">
        <v>86</v>
      </c>
      <c r="G119" t="str">
        <f>F119&amp;(COUNTIF($F$2:$F119,$F119))</f>
        <v>DST3</v>
      </c>
    </row>
    <row r="120" spans="1:7" x14ac:dyDescent="0.25">
      <c r="A120" t="str">
        <f>TEXT(D120,) &amp;COUNTIF($D$2:$D120,$D120)</f>
        <v>Ean9</v>
      </c>
      <c r="B120">
        <f t="shared" si="4"/>
        <v>119</v>
      </c>
      <c r="C120">
        <f t="shared" si="5"/>
        <v>10</v>
      </c>
      <c r="D120" t="s">
        <v>7</v>
      </c>
      <c r="E120" t="s">
        <v>153</v>
      </c>
      <c r="F120" t="s">
        <v>82</v>
      </c>
      <c r="G120" t="str">
        <f>F120&amp;(COUNTIF($F$2:$F120,$F120))</f>
        <v>RB47</v>
      </c>
    </row>
    <row r="121" spans="1:7" x14ac:dyDescent="0.25">
      <c r="A121" t="str">
        <f>TEXT(D121,) &amp;COUNTIF($D$2:$D121,$D121)</f>
        <v>Jared8</v>
      </c>
      <c r="B121">
        <f t="shared" si="4"/>
        <v>120</v>
      </c>
      <c r="C121">
        <f t="shared" si="5"/>
        <v>10</v>
      </c>
      <c r="D121" t="s">
        <v>8</v>
      </c>
      <c r="E121" t="s">
        <v>154</v>
      </c>
      <c r="F121" t="s">
        <v>84</v>
      </c>
      <c r="G121" t="str">
        <f>F121&amp;(COUNTIF($F$2:$F121,$F121))</f>
        <v>QB15</v>
      </c>
    </row>
    <row r="122" spans="1:7" x14ac:dyDescent="0.25">
      <c r="A122" t="str">
        <f>TEXT(D122,) &amp;COUNTIF($D$2:$D122,$D122)</f>
        <v>Jared9</v>
      </c>
      <c r="B122">
        <f t="shared" si="4"/>
        <v>121</v>
      </c>
      <c r="C122">
        <f t="shared" si="5"/>
        <v>11</v>
      </c>
      <c r="D122" t="s">
        <v>8</v>
      </c>
      <c r="E122" t="s">
        <v>155</v>
      </c>
      <c r="F122" t="s">
        <v>85</v>
      </c>
      <c r="G122" t="str">
        <f>F122&amp;(COUNTIF($F$2:$F122,$F122))</f>
        <v>TE12</v>
      </c>
    </row>
    <row r="123" spans="1:7" x14ac:dyDescent="0.25">
      <c r="A123" t="str">
        <f>TEXT(D123,) &amp;COUNTIF($D$2:$D123,$D123)</f>
        <v>Ean10</v>
      </c>
      <c r="B123">
        <f t="shared" si="4"/>
        <v>122</v>
      </c>
      <c r="C123">
        <f t="shared" si="5"/>
        <v>11</v>
      </c>
      <c r="D123" t="s">
        <v>7</v>
      </c>
      <c r="E123" t="s">
        <v>156</v>
      </c>
      <c r="F123" t="s">
        <v>82</v>
      </c>
      <c r="G123" t="str">
        <f>F123&amp;(COUNTIF($F$2:$F123,$F123))</f>
        <v>RB48</v>
      </c>
    </row>
    <row r="124" spans="1:7" x14ac:dyDescent="0.25">
      <c r="A124" t="str">
        <f>TEXT(D124,) &amp;COUNTIF($D$2:$D124,$D124)</f>
        <v>Sawyer11</v>
      </c>
      <c r="B124">
        <f t="shared" si="4"/>
        <v>123</v>
      </c>
      <c r="C124">
        <f t="shared" si="5"/>
        <v>11</v>
      </c>
      <c r="D124" t="s">
        <v>20</v>
      </c>
      <c r="E124" t="s">
        <v>46</v>
      </c>
      <c r="F124" t="s">
        <v>82</v>
      </c>
      <c r="G124" t="str">
        <f>F124&amp;(COUNTIF($F$2:$F124,$F124))</f>
        <v>RB49</v>
      </c>
    </row>
    <row r="125" spans="1:7" x14ac:dyDescent="0.25">
      <c r="A125" t="str">
        <f>TEXT(D125,) &amp;COUNTIF($D$2:$D125,$D125)</f>
        <v>Chaz11</v>
      </c>
      <c r="B125">
        <f t="shared" si="4"/>
        <v>124</v>
      </c>
      <c r="C125">
        <f t="shared" si="5"/>
        <v>11</v>
      </c>
      <c r="D125" t="s">
        <v>5</v>
      </c>
      <c r="E125" t="s">
        <v>56</v>
      </c>
      <c r="F125" t="s">
        <v>86</v>
      </c>
      <c r="G125" t="str">
        <f>F125&amp;(COUNTIF($F$2:$F125,$F125))</f>
        <v>DST4</v>
      </c>
    </row>
    <row r="126" spans="1:7" x14ac:dyDescent="0.25">
      <c r="A126" t="str">
        <f>TEXT(D126,) &amp;COUNTIF($D$2:$D126,$D126)</f>
        <v>Ross12</v>
      </c>
      <c r="B126">
        <f t="shared" si="4"/>
        <v>125</v>
      </c>
      <c r="C126">
        <f t="shared" si="5"/>
        <v>11</v>
      </c>
      <c r="D126" t="s">
        <v>6</v>
      </c>
      <c r="E126" t="s">
        <v>157</v>
      </c>
      <c r="F126" t="s">
        <v>83</v>
      </c>
      <c r="G126" t="str">
        <f>F126&amp;(COUNTIF($F$2:$F126,$F126))</f>
        <v>WR45</v>
      </c>
    </row>
    <row r="127" spans="1:7" x14ac:dyDescent="0.25">
      <c r="A127" t="str">
        <f>TEXT(D127,) &amp;COUNTIF($D$2:$D127,$D127)</f>
        <v>Willis12</v>
      </c>
      <c r="B127">
        <f t="shared" si="4"/>
        <v>126</v>
      </c>
      <c r="C127">
        <f t="shared" si="5"/>
        <v>11</v>
      </c>
      <c r="D127" t="s">
        <v>10</v>
      </c>
      <c r="E127" t="s">
        <v>61</v>
      </c>
      <c r="F127" t="s">
        <v>87</v>
      </c>
      <c r="G127" t="str">
        <f>F127&amp;(COUNTIF($F$2:$F127,$F127))</f>
        <v>K1</v>
      </c>
    </row>
    <row r="128" spans="1:7" x14ac:dyDescent="0.25">
      <c r="A128" t="str">
        <f>TEXT(D128,) &amp;COUNTIF($D$2:$D128,$D128)</f>
        <v>Sam11</v>
      </c>
      <c r="B128">
        <f t="shared" si="4"/>
        <v>127</v>
      </c>
      <c r="C128">
        <f t="shared" si="5"/>
        <v>11</v>
      </c>
      <c r="D128" t="s">
        <v>11</v>
      </c>
      <c r="E128" t="s">
        <v>77</v>
      </c>
      <c r="F128" t="s">
        <v>87</v>
      </c>
      <c r="G128" t="str">
        <f>F128&amp;(COUNTIF($F$2:$F128,$F128))</f>
        <v>K2</v>
      </c>
    </row>
    <row r="129" spans="1:7" x14ac:dyDescent="0.25">
      <c r="A129" t="str">
        <f>TEXT(D129,) &amp;COUNTIF($D$2:$D129,$D129)</f>
        <v>Hunter11</v>
      </c>
      <c r="B129">
        <f t="shared" si="4"/>
        <v>128</v>
      </c>
      <c r="C129">
        <f t="shared" si="5"/>
        <v>11</v>
      </c>
      <c r="D129" t="s">
        <v>16</v>
      </c>
      <c r="E129" t="s">
        <v>55</v>
      </c>
      <c r="F129" t="s">
        <v>87</v>
      </c>
      <c r="G129" t="str">
        <f>F129&amp;(COUNTIF($F$2:$F129,$F129))</f>
        <v>K3</v>
      </c>
    </row>
    <row r="130" spans="1:7" x14ac:dyDescent="0.25">
      <c r="A130" t="str">
        <f>TEXT(D130,) &amp;COUNTIF($D$2:$D130,$D130)</f>
        <v>Majors12</v>
      </c>
      <c r="B130">
        <f t="shared" si="4"/>
        <v>129</v>
      </c>
      <c r="C130">
        <f t="shared" ref="C130:C161" si="6">_xlfn.FLOOR.MATH((B130-1)/12)+1</f>
        <v>11</v>
      </c>
      <c r="D130" t="s">
        <v>15</v>
      </c>
      <c r="E130" t="s">
        <v>158</v>
      </c>
      <c r="F130" t="s">
        <v>87</v>
      </c>
      <c r="G130" t="str">
        <f>F130&amp;(COUNTIF($F$2:$F130,$F130))</f>
        <v>K4</v>
      </c>
    </row>
    <row r="131" spans="1:7" x14ac:dyDescent="0.25">
      <c r="A131" t="str">
        <f>TEXT(D131,) &amp;COUNTIF($D$2:$D131,$D131)</f>
        <v>Basil11</v>
      </c>
      <c r="B131">
        <f t="shared" si="4"/>
        <v>130</v>
      </c>
      <c r="C131">
        <f t="shared" si="6"/>
        <v>11</v>
      </c>
      <c r="D131" t="s">
        <v>4</v>
      </c>
      <c r="E131" t="s">
        <v>159</v>
      </c>
      <c r="F131" t="s">
        <v>87</v>
      </c>
      <c r="G131" t="str">
        <f>F131&amp;(COUNTIF($F$2:$F131,$F131))</f>
        <v>K5</v>
      </c>
    </row>
    <row r="132" spans="1:7" x14ac:dyDescent="0.25">
      <c r="A132" t="str">
        <f>TEXT(D132,) &amp;COUNTIF($D$2:$D132,$D132)</f>
        <v>Matt10</v>
      </c>
      <c r="B132">
        <f t="shared" ref="B132:B181" si="7">B131+1</f>
        <v>131</v>
      </c>
      <c r="C132">
        <f t="shared" si="6"/>
        <v>11</v>
      </c>
      <c r="D132" t="s">
        <v>19</v>
      </c>
      <c r="E132" t="s">
        <v>160</v>
      </c>
      <c r="F132" t="s">
        <v>84</v>
      </c>
      <c r="G132" t="str">
        <f>F132&amp;(COUNTIF($F$2:$F132,$F132))</f>
        <v>QB16</v>
      </c>
    </row>
    <row r="133" spans="1:7" x14ac:dyDescent="0.25">
      <c r="A133" t="str">
        <f>TEXT(D133,) &amp;COUNTIF($D$2:$D133,$D133)</f>
        <v>Trevor12</v>
      </c>
      <c r="B133">
        <f t="shared" si="7"/>
        <v>132</v>
      </c>
      <c r="C133">
        <f t="shared" si="6"/>
        <v>11</v>
      </c>
      <c r="D133" t="s">
        <v>13</v>
      </c>
      <c r="E133" t="s">
        <v>161</v>
      </c>
      <c r="F133" t="s">
        <v>85</v>
      </c>
      <c r="G133" t="str">
        <f>F133&amp;(COUNTIF($F$2:$F133,$F133))</f>
        <v>TE13</v>
      </c>
    </row>
    <row r="134" spans="1:7" x14ac:dyDescent="0.25">
      <c r="A134" t="str">
        <f>TEXT(D134,) &amp;COUNTIF($D$2:$D134,$D134)</f>
        <v>Trevor13</v>
      </c>
      <c r="B134">
        <f t="shared" si="7"/>
        <v>133</v>
      </c>
      <c r="C134">
        <f t="shared" si="6"/>
        <v>12</v>
      </c>
      <c r="D134" t="s">
        <v>13</v>
      </c>
      <c r="E134" t="s">
        <v>63</v>
      </c>
      <c r="F134" t="s">
        <v>87</v>
      </c>
      <c r="G134" t="str">
        <f>F134&amp;(COUNTIF($F$2:$F134,$F134))</f>
        <v>K6</v>
      </c>
    </row>
    <row r="135" spans="1:7" x14ac:dyDescent="0.25">
      <c r="A135" t="str">
        <f>TEXT(D135,) &amp;COUNTIF($D$2:$D135,$D135)</f>
        <v>Matt11</v>
      </c>
      <c r="B135">
        <f t="shared" si="7"/>
        <v>134</v>
      </c>
      <c r="C135">
        <f t="shared" si="6"/>
        <v>12</v>
      </c>
      <c r="D135" t="s">
        <v>19</v>
      </c>
      <c r="E135" t="s">
        <v>162</v>
      </c>
      <c r="F135" t="s">
        <v>83</v>
      </c>
      <c r="G135" t="str">
        <f>F135&amp;(COUNTIF($F$2:$F135,$F135))</f>
        <v>WR46</v>
      </c>
    </row>
    <row r="136" spans="1:7" x14ac:dyDescent="0.25">
      <c r="A136" t="str">
        <f>TEXT(D136,) &amp;COUNTIF($D$2:$D136,$D136)</f>
        <v>Basil12</v>
      </c>
      <c r="B136">
        <f t="shared" si="7"/>
        <v>135</v>
      </c>
      <c r="C136">
        <f t="shared" si="6"/>
        <v>12</v>
      </c>
      <c r="D136" t="s">
        <v>4</v>
      </c>
      <c r="E136" t="s">
        <v>163</v>
      </c>
      <c r="F136" t="s">
        <v>86</v>
      </c>
      <c r="G136" t="str">
        <f>F136&amp;(COUNTIF($F$2:$F136,$F136))</f>
        <v>DST5</v>
      </c>
    </row>
    <row r="137" spans="1:7" x14ac:dyDescent="0.25">
      <c r="A137" t="str">
        <f>TEXT(D137,) &amp;COUNTIF($D$2:$D137,$D137)</f>
        <v>Majors13</v>
      </c>
      <c r="B137">
        <f t="shared" si="7"/>
        <v>136</v>
      </c>
      <c r="C137">
        <f t="shared" si="6"/>
        <v>12</v>
      </c>
      <c r="D137" t="s">
        <v>15</v>
      </c>
      <c r="E137" t="s">
        <v>164</v>
      </c>
      <c r="F137" t="s">
        <v>86</v>
      </c>
      <c r="G137" t="str">
        <f>F137&amp;(COUNTIF($F$2:$F137,$F137))</f>
        <v>DST6</v>
      </c>
    </row>
    <row r="138" spans="1:7" x14ac:dyDescent="0.25">
      <c r="A138" t="str">
        <f>TEXT(D138,) &amp;COUNTIF($D$2:$D138,$D138)</f>
        <v>Hunter12</v>
      </c>
      <c r="B138">
        <f t="shared" si="7"/>
        <v>137</v>
      </c>
      <c r="C138">
        <f t="shared" si="6"/>
        <v>12</v>
      </c>
      <c r="D138" t="s">
        <v>16</v>
      </c>
      <c r="E138" t="s">
        <v>165</v>
      </c>
      <c r="F138" t="s">
        <v>83</v>
      </c>
      <c r="G138" t="str">
        <f>F138&amp;(COUNTIF($F$2:$F138,$F138))</f>
        <v>WR47</v>
      </c>
    </row>
    <row r="139" spans="1:7" x14ac:dyDescent="0.25">
      <c r="A139" t="str">
        <f>TEXT(D139,) &amp;COUNTIF($D$2:$D139,$D139)</f>
        <v>Sam12</v>
      </c>
      <c r="B139">
        <f t="shared" si="7"/>
        <v>138</v>
      </c>
      <c r="C139">
        <f t="shared" si="6"/>
        <v>12</v>
      </c>
      <c r="D139" t="s">
        <v>11</v>
      </c>
      <c r="E139" t="s">
        <v>166</v>
      </c>
      <c r="F139" t="s">
        <v>84</v>
      </c>
      <c r="G139" t="str">
        <f>F139&amp;(COUNTIF($F$2:$F139,$F139))</f>
        <v>QB17</v>
      </c>
    </row>
    <row r="140" spans="1:7" x14ac:dyDescent="0.25">
      <c r="A140" t="str">
        <f>TEXT(D140,) &amp;COUNTIF($D$2:$D140,$D140)</f>
        <v>Willis13</v>
      </c>
      <c r="B140">
        <f t="shared" si="7"/>
        <v>139</v>
      </c>
      <c r="C140">
        <f t="shared" si="6"/>
        <v>12</v>
      </c>
      <c r="D140" t="s">
        <v>10</v>
      </c>
      <c r="E140" t="s">
        <v>167</v>
      </c>
      <c r="F140" t="s">
        <v>86</v>
      </c>
      <c r="G140" t="str">
        <f>F140&amp;(COUNTIF($F$2:$F140,$F140))</f>
        <v>DST7</v>
      </c>
    </row>
    <row r="141" spans="1:7" x14ac:dyDescent="0.25">
      <c r="A141" t="str">
        <f>TEXT(D141,) &amp;COUNTIF($D$2:$D141,$D141)</f>
        <v>Ross13</v>
      </c>
      <c r="B141">
        <f t="shared" si="7"/>
        <v>140</v>
      </c>
      <c r="C141">
        <f t="shared" si="6"/>
        <v>12</v>
      </c>
      <c r="D141" t="s">
        <v>6</v>
      </c>
      <c r="E141" t="s">
        <v>76</v>
      </c>
      <c r="F141" t="s">
        <v>87</v>
      </c>
      <c r="G141" t="str">
        <f>F141&amp;(COUNTIF($F$2:$F141,$F141))</f>
        <v>K7</v>
      </c>
    </row>
    <row r="142" spans="1:7" x14ac:dyDescent="0.25">
      <c r="A142" t="str">
        <f>TEXT(D142,) &amp;COUNTIF($D$2:$D142,$D142)</f>
        <v>Chaz12</v>
      </c>
      <c r="B142">
        <f t="shared" si="7"/>
        <v>141</v>
      </c>
      <c r="C142">
        <f t="shared" si="6"/>
        <v>12</v>
      </c>
      <c r="D142" t="s">
        <v>5</v>
      </c>
      <c r="E142" t="s">
        <v>168</v>
      </c>
      <c r="F142" t="s">
        <v>83</v>
      </c>
      <c r="G142" t="str">
        <f>F142&amp;(COUNTIF($F$2:$F142,$F142))</f>
        <v>WR48</v>
      </c>
    </row>
    <row r="143" spans="1:7" x14ac:dyDescent="0.25">
      <c r="A143" t="str">
        <f>TEXT(D143,) &amp;COUNTIF($D$2:$D143,$D143)</f>
        <v>Sawyer12</v>
      </c>
      <c r="B143">
        <f t="shared" si="7"/>
        <v>142</v>
      </c>
      <c r="C143">
        <f t="shared" si="6"/>
        <v>12</v>
      </c>
      <c r="D143" t="s">
        <v>20</v>
      </c>
      <c r="E143" t="s">
        <v>169</v>
      </c>
      <c r="F143" t="s">
        <v>87</v>
      </c>
      <c r="G143" t="str">
        <f>F143&amp;(COUNTIF($F$2:$F143,$F143))</f>
        <v>K8</v>
      </c>
    </row>
    <row r="144" spans="1:7" x14ac:dyDescent="0.25">
      <c r="A144" t="str">
        <f>TEXT(D144,) &amp;COUNTIF($D$2:$D144,$D144)</f>
        <v>Ean11</v>
      </c>
      <c r="B144">
        <f t="shared" si="7"/>
        <v>143</v>
      </c>
      <c r="C144">
        <f t="shared" si="6"/>
        <v>12</v>
      </c>
      <c r="D144" t="s">
        <v>7</v>
      </c>
      <c r="E144" t="s">
        <v>170</v>
      </c>
      <c r="F144" t="s">
        <v>82</v>
      </c>
      <c r="G144" t="str">
        <f>F144&amp;(COUNTIF($F$2:$F144,$F144))</f>
        <v>RB50</v>
      </c>
    </row>
    <row r="145" spans="1:7" x14ac:dyDescent="0.25">
      <c r="A145" t="str">
        <f>TEXT(D145,) &amp;COUNTIF($D$2:$D145,$D145)</f>
        <v>Jared10</v>
      </c>
      <c r="B145">
        <f t="shared" si="7"/>
        <v>144</v>
      </c>
      <c r="C145">
        <f t="shared" si="6"/>
        <v>12</v>
      </c>
      <c r="D145" t="s">
        <v>8</v>
      </c>
      <c r="E145" t="s">
        <v>171</v>
      </c>
      <c r="F145" t="s">
        <v>86</v>
      </c>
      <c r="G145" t="str">
        <f>F145&amp;(COUNTIF($F$2:$F145,$F145))</f>
        <v>DST8</v>
      </c>
    </row>
    <row r="146" spans="1:7" x14ac:dyDescent="0.25">
      <c r="A146" t="str">
        <f>TEXT(D146,) &amp;COUNTIF($D$2:$D146,$D146)</f>
        <v>Jared11</v>
      </c>
      <c r="B146">
        <f t="shared" si="7"/>
        <v>145</v>
      </c>
      <c r="C146">
        <f t="shared" si="6"/>
        <v>13</v>
      </c>
      <c r="D146" t="s">
        <v>8</v>
      </c>
      <c r="E146" t="s">
        <v>73</v>
      </c>
      <c r="F146" t="s">
        <v>87</v>
      </c>
      <c r="G146" t="str">
        <f>F146&amp;(COUNTIF($F$2:$F146,$F146))</f>
        <v>K9</v>
      </c>
    </row>
    <row r="147" spans="1:7" x14ac:dyDescent="0.25">
      <c r="A147" t="str">
        <f>TEXT(D147,) &amp;COUNTIF($D$2:$D147,$D147)</f>
        <v>Ean12</v>
      </c>
      <c r="B147">
        <f t="shared" si="7"/>
        <v>146</v>
      </c>
      <c r="C147">
        <f t="shared" si="6"/>
        <v>13</v>
      </c>
      <c r="D147" t="s">
        <v>7</v>
      </c>
      <c r="E147" t="s">
        <v>172</v>
      </c>
      <c r="F147" t="s">
        <v>86</v>
      </c>
      <c r="G147" t="str">
        <f>F147&amp;(COUNTIF($F$2:$F147,$F147))</f>
        <v>DST9</v>
      </c>
    </row>
    <row r="148" spans="1:7" x14ac:dyDescent="0.25">
      <c r="A148" t="str">
        <f>TEXT(D148,) &amp;COUNTIF($D$2:$D148,$D148)</f>
        <v>Sawyer13</v>
      </c>
      <c r="B148">
        <f t="shared" si="7"/>
        <v>147</v>
      </c>
      <c r="C148">
        <f t="shared" si="6"/>
        <v>13</v>
      </c>
      <c r="D148" t="s">
        <v>20</v>
      </c>
      <c r="E148" t="s">
        <v>60</v>
      </c>
      <c r="F148" t="s">
        <v>83</v>
      </c>
      <c r="G148" t="str">
        <f>F148&amp;(COUNTIF($F$2:$F148,$F148))</f>
        <v>WR49</v>
      </c>
    </row>
    <row r="149" spans="1:7" x14ac:dyDescent="0.25">
      <c r="A149" t="str">
        <f>TEXT(D149,) &amp;COUNTIF($D$2:$D149,$D149)</f>
        <v>Chaz13</v>
      </c>
      <c r="B149">
        <f t="shared" si="7"/>
        <v>148</v>
      </c>
      <c r="C149">
        <f t="shared" si="6"/>
        <v>13</v>
      </c>
      <c r="D149" t="s">
        <v>5</v>
      </c>
      <c r="E149" t="s">
        <v>64</v>
      </c>
      <c r="F149" t="s">
        <v>87</v>
      </c>
      <c r="G149" t="str">
        <f>F149&amp;(COUNTIF($F$2:$F149,$F149))</f>
        <v>K10</v>
      </c>
    </row>
    <row r="150" spans="1:7" x14ac:dyDescent="0.25">
      <c r="A150" t="str">
        <f>TEXT(D150,) &amp;COUNTIF($D$2:$D150,$D150)</f>
        <v>Ross14</v>
      </c>
      <c r="B150">
        <f t="shared" si="7"/>
        <v>149</v>
      </c>
      <c r="C150">
        <f t="shared" si="6"/>
        <v>13</v>
      </c>
      <c r="D150" t="s">
        <v>6</v>
      </c>
      <c r="E150" t="s">
        <v>173</v>
      </c>
      <c r="F150" t="s">
        <v>84</v>
      </c>
      <c r="G150" t="str">
        <f>F150&amp;(COUNTIF($F$2:$F150,$F150))</f>
        <v>QB18</v>
      </c>
    </row>
    <row r="151" spans="1:7" x14ac:dyDescent="0.25">
      <c r="A151" t="str">
        <f>TEXT(D151,) &amp;COUNTIF($D$2:$D151,$D151)</f>
        <v>Willis14</v>
      </c>
      <c r="B151">
        <f t="shared" si="7"/>
        <v>150</v>
      </c>
      <c r="C151">
        <f t="shared" si="6"/>
        <v>13</v>
      </c>
      <c r="D151" t="s">
        <v>10</v>
      </c>
      <c r="E151" t="s">
        <v>174</v>
      </c>
      <c r="F151" t="s">
        <v>85</v>
      </c>
      <c r="G151" t="str">
        <f>F151&amp;(COUNTIF($F$2:$F151,$F151))</f>
        <v>TE14</v>
      </c>
    </row>
    <row r="152" spans="1:7" x14ac:dyDescent="0.25">
      <c r="A152" t="str">
        <f>TEXT(D152,) &amp;COUNTIF($D$2:$D152,$D152)</f>
        <v>Sam13</v>
      </c>
      <c r="B152">
        <f t="shared" si="7"/>
        <v>151</v>
      </c>
      <c r="C152">
        <f t="shared" si="6"/>
        <v>13</v>
      </c>
      <c r="D152" t="s">
        <v>11</v>
      </c>
      <c r="E152" t="s">
        <v>175</v>
      </c>
      <c r="F152" t="s">
        <v>83</v>
      </c>
      <c r="G152" t="str">
        <f>F152&amp;(COUNTIF($F$2:$F152,$F152))</f>
        <v>WR50</v>
      </c>
    </row>
    <row r="153" spans="1:7" x14ac:dyDescent="0.25">
      <c r="A153" t="str">
        <f>TEXT(D153,) &amp;COUNTIF($D$2:$D153,$D153)</f>
        <v>Hunter13</v>
      </c>
      <c r="B153">
        <f t="shared" si="7"/>
        <v>152</v>
      </c>
      <c r="C153">
        <f t="shared" si="6"/>
        <v>13</v>
      </c>
      <c r="D153" t="s">
        <v>16</v>
      </c>
      <c r="E153" t="s">
        <v>176</v>
      </c>
      <c r="F153" t="s">
        <v>85</v>
      </c>
      <c r="G153" t="str">
        <f>F153&amp;(COUNTIF($F$2:$F153,$F153))</f>
        <v>TE15</v>
      </c>
    </row>
    <row r="154" spans="1:7" x14ac:dyDescent="0.25">
      <c r="A154" t="str">
        <f>TEXT(D154,) &amp;COUNTIF($D$2:$D154,$D154)</f>
        <v>Majors14</v>
      </c>
      <c r="B154">
        <f t="shared" si="7"/>
        <v>153</v>
      </c>
      <c r="C154">
        <f t="shared" si="6"/>
        <v>13</v>
      </c>
      <c r="D154" t="s">
        <v>15</v>
      </c>
      <c r="E154" t="s">
        <v>177</v>
      </c>
      <c r="F154" t="s">
        <v>82</v>
      </c>
      <c r="G154" t="str">
        <f>F154&amp;(COUNTIF($F$2:$F154,$F154))</f>
        <v>RB51</v>
      </c>
    </row>
    <row r="155" spans="1:7" x14ac:dyDescent="0.25">
      <c r="A155" t="str">
        <f>TEXT(D155,) &amp;COUNTIF($D$2:$D155,$D155)</f>
        <v>Basil13</v>
      </c>
      <c r="B155">
        <f t="shared" si="7"/>
        <v>154</v>
      </c>
      <c r="C155">
        <f t="shared" si="6"/>
        <v>13</v>
      </c>
      <c r="D155" t="s">
        <v>4</v>
      </c>
      <c r="E155" t="s">
        <v>178</v>
      </c>
      <c r="F155" t="s">
        <v>83</v>
      </c>
      <c r="G155" t="str">
        <f>F155&amp;(COUNTIF($F$2:$F155,$F155))</f>
        <v>WR51</v>
      </c>
    </row>
    <row r="156" spans="1:7" x14ac:dyDescent="0.25">
      <c r="A156" t="str">
        <f>TEXT(D156,) &amp;COUNTIF($D$2:$D156,$D156)</f>
        <v>Matt12</v>
      </c>
      <c r="B156">
        <f t="shared" si="7"/>
        <v>155</v>
      </c>
      <c r="C156">
        <f t="shared" si="6"/>
        <v>13</v>
      </c>
      <c r="D156" t="s">
        <v>19</v>
      </c>
      <c r="E156" t="s">
        <v>54</v>
      </c>
      <c r="F156" t="s">
        <v>85</v>
      </c>
      <c r="G156" t="str">
        <f>F156&amp;(COUNTIF($F$2:$F156,$F156))</f>
        <v>TE16</v>
      </c>
    </row>
    <row r="157" spans="1:7" x14ac:dyDescent="0.25">
      <c r="A157" t="str">
        <f>TEXT(D157,) &amp;COUNTIF($D$2:$D157,$D157)</f>
        <v>Trevor14</v>
      </c>
      <c r="B157">
        <f t="shared" si="7"/>
        <v>156</v>
      </c>
      <c r="C157">
        <f t="shared" si="6"/>
        <v>13</v>
      </c>
      <c r="D157" t="s">
        <v>13</v>
      </c>
      <c r="E157" t="s">
        <v>42</v>
      </c>
      <c r="F157" t="s">
        <v>83</v>
      </c>
      <c r="G157" t="str">
        <f>F157&amp;(COUNTIF($F$2:$F157,$F157))</f>
        <v>WR52</v>
      </c>
    </row>
    <row r="158" spans="1:7" x14ac:dyDescent="0.25">
      <c r="A158" t="str">
        <f>TEXT(D158,) &amp;COUNTIF($D$2:$D158,$D158)</f>
        <v>Trevor15</v>
      </c>
      <c r="B158">
        <f t="shared" si="7"/>
        <v>157</v>
      </c>
      <c r="C158">
        <f t="shared" si="6"/>
        <v>14</v>
      </c>
      <c r="D158" t="s">
        <v>13</v>
      </c>
      <c r="E158" t="s">
        <v>179</v>
      </c>
      <c r="F158" t="s">
        <v>83</v>
      </c>
      <c r="G158" t="str">
        <f>F158&amp;(COUNTIF($F$2:$F158,$F158))</f>
        <v>WR53</v>
      </c>
    </row>
    <row r="159" spans="1:7" x14ac:dyDescent="0.25">
      <c r="A159" t="str">
        <f>TEXT(D159,) &amp;COUNTIF($D$2:$D159,$D159)</f>
        <v>Matt13</v>
      </c>
      <c r="B159">
        <f t="shared" si="7"/>
        <v>158</v>
      </c>
      <c r="C159">
        <f t="shared" si="6"/>
        <v>14</v>
      </c>
      <c r="D159" t="s">
        <v>19</v>
      </c>
      <c r="E159" t="s">
        <v>180</v>
      </c>
      <c r="F159" t="s">
        <v>85</v>
      </c>
      <c r="G159" t="str">
        <f>F159&amp;(COUNTIF($F$2:$F159,$F159))</f>
        <v>TE17</v>
      </c>
    </row>
    <row r="160" spans="1:7" x14ac:dyDescent="0.25">
      <c r="A160" t="str">
        <f>TEXT(D160,) &amp;COUNTIF($D$2:$D160,$D160)</f>
        <v>Basil14</v>
      </c>
      <c r="B160">
        <f t="shared" si="7"/>
        <v>159</v>
      </c>
      <c r="C160">
        <f t="shared" si="6"/>
        <v>14</v>
      </c>
      <c r="D160" t="s">
        <v>4</v>
      </c>
      <c r="E160" t="s">
        <v>45</v>
      </c>
      <c r="F160" t="s">
        <v>85</v>
      </c>
      <c r="G160" t="str">
        <f>F160&amp;(COUNTIF($F$2:$F160,$F160))</f>
        <v>TE18</v>
      </c>
    </row>
    <row r="161" spans="1:7" x14ac:dyDescent="0.25">
      <c r="A161" t="str">
        <f>TEXT(D161,) &amp;COUNTIF($D$2:$D161,$D161)</f>
        <v>Jared12</v>
      </c>
      <c r="B161">
        <f t="shared" si="7"/>
        <v>160</v>
      </c>
      <c r="C161">
        <f t="shared" si="6"/>
        <v>14</v>
      </c>
      <c r="D161" t="s">
        <v>8</v>
      </c>
      <c r="E161" t="s">
        <v>181</v>
      </c>
      <c r="F161" t="s">
        <v>86</v>
      </c>
      <c r="G161" t="str">
        <f>F161&amp;(COUNTIF($F$2:$F161,$F161))</f>
        <v>DST10</v>
      </c>
    </row>
    <row r="162" spans="1:7" x14ac:dyDescent="0.25">
      <c r="A162" t="str">
        <f>TEXT(D162,) &amp;COUNTIF($D$2:$D162,$D162)</f>
        <v>Hunter14</v>
      </c>
      <c r="B162">
        <f t="shared" si="7"/>
        <v>161</v>
      </c>
      <c r="C162">
        <f t="shared" ref="C162:C181" si="8">_xlfn.FLOOR.MATH((B162-1)/12)+1</f>
        <v>14</v>
      </c>
      <c r="D162" t="s">
        <v>16</v>
      </c>
      <c r="E162" t="s">
        <v>71</v>
      </c>
      <c r="F162" t="s">
        <v>86</v>
      </c>
      <c r="G162" t="str">
        <f>F162&amp;(COUNTIF($F$2:$F162,$F162))</f>
        <v>DST11</v>
      </c>
    </row>
    <row r="163" spans="1:7" x14ac:dyDescent="0.25">
      <c r="A163" t="str">
        <f>TEXT(D163,) &amp;COUNTIF($D$2:$D163,$D163)</f>
        <v>Sam14</v>
      </c>
      <c r="B163">
        <f t="shared" si="7"/>
        <v>162</v>
      </c>
      <c r="C163">
        <f t="shared" si="8"/>
        <v>14</v>
      </c>
      <c r="D163" t="s">
        <v>11</v>
      </c>
      <c r="E163" t="s">
        <v>182</v>
      </c>
      <c r="F163" t="s">
        <v>83</v>
      </c>
      <c r="G163" t="str">
        <f>F163&amp;(COUNTIF($F$2:$F163,$F163))</f>
        <v>WR54</v>
      </c>
    </row>
    <row r="164" spans="1:7" x14ac:dyDescent="0.25">
      <c r="A164" t="str">
        <f>TEXT(D164,) &amp;COUNTIF($D$2:$D164,$D164)</f>
        <v>Willis15</v>
      </c>
      <c r="B164">
        <f t="shared" si="7"/>
        <v>163</v>
      </c>
      <c r="C164">
        <f t="shared" si="8"/>
        <v>14</v>
      </c>
      <c r="D164" t="s">
        <v>10</v>
      </c>
      <c r="E164" t="s">
        <v>183</v>
      </c>
      <c r="F164" t="s">
        <v>82</v>
      </c>
      <c r="G164" t="str">
        <f>F164&amp;(COUNTIF($F$2:$F164,$F164))</f>
        <v>RB52</v>
      </c>
    </row>
    <row r="165" spans="1:7" x14ac:dyDescent="0.25">
      <c r="A165" t="str">
        <f>TEXT(D165,) &amp;COUNTIF($D$2:$D165,$D165)</f>
        <v>Ross15</v>
      </c>
      <c r="B165">
        <f t="shared" si="7"/>
        <v>164</v>
      </c>
      <c r="C165">
        <f t="shared" si="8"/>
        <v>14</v>
      </c>
      <c r="D165" t="s">
        <v>6</v>
      </c>
      <c r="E165" t="s">
        <v>184</v>
      </c>
      <c r="F165" t="s">
        <v>83</v>
      </c>
      <c r="G165" t="str">
        <f>F165&amp;(COUNTIF($F$2:$F165,$F165))</f>
        <v>WR55</v>
      </c>
    </row>
    <row r="166" spans="1:7" x14ac:dyDescent="0.25">
      <c r="A166" t="str">
        <f>TEXT(D166,) &amp;COUNTIF($D$2:$D166,$D166)</f>
        <v>Chaz14</v>
      </c>
      <c r="B166">
        <f t="shared" si="7"/>
        <v>165</v>
      </c>
      <c r="C166">
        <f t="shared" si="8"/>
        <v>14</v>
      </c>
      <c r="D166" t="s">
        <v>5</v>
      </c>
      <c r="E166" t="s">
        <v>185</v>
      </c>
      <c r="F166" t="s">
        <v>85</v>
      </c>
      <c r="G166" t="str">
        <f>F166&amp;(COUNTIF($F$2:$F166,$F166))</f>
        <v>TE19</v>
      </c>
    </row>
    <row r="167" spans="1:7" x14ac:dyDescent="0.25">
      <c r="A167" t="str">
        <f>TEXT(D167,) &amp;COUNTIF($D$2:$D167,$D167)</f>
        <v>Sawyer14</v>
      </c>
      <c r="B167">
        <f t="shared" si="7"/>
        <v>166</v>
      </c>
      <c r="C167">
        <f t="shared" si="8"/>
        <v>14</v>
      </c>
      <c r="D167" t="s">
        <v>20</v>
      </c>
      <c r="E167" t="s">
        <v>186</v>
      </c>
      <c r="F167" t="s">
        <v>82</v>
      </c>
      <c r="G167" t="str">
        <f>F167&amp;(COUNTIF($F$2:$F167,$F167))</f>
        <v>RB53</v>
      </c>
    </row>
    <row r="168" spans="1:7" x14ac:dyDescent="0.25">
      <c r="A168" t="str">
        <f>TEXT(D168,) &amp;COUNTIF($D$2:$D168,$D168)</f>
        <v>Ean13</v>
      </c>
      <c r="B168">
        <f t="shared" si="7"/>
        <v>167</v>
      </c>
      <c r="C168">
        <f t="shared" si="8"/>
        <v>14</v>
      </c>
      <c r="D168" t="s">
        <v>7</v>
      </c>
      <c r="E168" t="s">
        <v>75</v>
      </c>
      <c r="F168" t="s">
        <v>87</v>
      </c>
      <c r="G168" t="str">
        <f>F168&amp;(COUNTIF($F$2:$F168,$F168))</f>
        <v>K11</v>
      </c>
    </row>
    <row r="169" spans="1:7" x14ac:dyDescent="0.25">
      <c r="A169" t="str">
        <f>TEXT(D169,) &amp;COUNTIF($D$2:$D169,$D169)</f>
        <v>Jared13</v>
      </c>
      <c r="B169">
        <f t="shared" si="7"/>
        <v>168</v>
      </c>
      <c r="C169">
        <f t="shared" si="8"/>
        <v>14</v>
      </c>
      <c r="D169" t="s">
        <v>8</v>
      </c>
      <c r="E169" t="s">
        <v>187</v>
      </c>
      <c r="F169" t="s">
        <v>84</v>
      </c>
      <c r="G169" t="str">
        <f>F169&amp;(COUNTIF($F$2:$F169,$F169))</f>
        <v>QB19</v>
      </c>
    </row>
    <row r="170" spans="1:7" x14ac:dyDescent="0.25">
      <c r="A170" t="str">
        <f>TEXT(D170,) &amp;COUNTIF($D$2:$D170,$D170)</f>
        <v>Jared14</v>
      </c>
      <c r="B170">
        <f t="shared" si="7"/>
        <v>169</v>
      </c>
      <c r="C170">
        <f t="shared" si="8"/>
        <v>15</v>
      </c>
      <c r="D170" t="s">
        <v>8</v>
      </c>
      <c r="E170" t="s">
        <v>202</v>
      </c>
      <c r="F170" t="s">
        <v>83</v>
      </c>
      <c r="G170" t="str">
        <f>F170&amp;(COUNTIF($F$2:$F170,$F170))</f>
        <v>WR56</v>
      </c>
    </row>
    <row r="171" spans="1:7" x14ac:dyDescent="0.25">
      <c r="A171" t="str">
        <f>TEXT(D171,) &amp;COUNTIF($D$2:$D171,$D171)</f>
        <v>Ean14</v>
      </c>
      <c r="B171">
        <f t="shared" si="7"/>
        <v>170</v>
      </c>
      <c r="C171">
        <f t="shared" si="8"/>
        <v>15</v>
      </c>
      <c r="D171" t="s">
        <v>7</v>
      </c>
      <c r="E171" t="s">
        <v>204</v>
      </c>
      <c r="F171" t="s">
        <v>83</v>
      </c>
      <c r="G171" t="str">
        <f>F171&amp;(COUNTIF($F$2:$F171,$F171))</f>
        <v>WR57</v>
      </c>
    </row>
    <row r="172" spans="1:7" x14ac:dyDescent="0.25">
      <c r="A172" t="str">
        <f>TEXT(D172,) &amp;COUNTIF($D$2:$D172,$D172)</f>
        <v>Sawyer15</v>
      </c>
      <c r="B172">
        <f t="shared" si="7"/>
        <v>171</v>
      </c>
      <c r="C172">
        <f t="shared" si="8"/>
        <v>15</v>
      </c>
      <c r="D172" t="s">
        <v>20</v>
      </c>
      <c r="E172" t="s">
        <v>188</v>
      </c>
      <c r="F172" t="s">
        <v>82</v>
      </c>
      <c r="G172" t="str">
        <f>F172&amp;(COUNTIF($F$2:$F172,$F172))</f>
        <v>RB54</v>
      </c>
    </row>
    <row r="173" spans="1:7" x14ac:dyDescent="0.25">
      <c r="A173" t="str">
        <f>TEXT(D173,) &amp;COUNTIF($D$2:$D173,$D173)</f>
        <v>Chaz15</v>
      </c>
      <c r="B173">
        <f t="shared" si="7"/>
        <v>172</v>
      </c>
      <c r="C173">
        <f t="shared" si="8"/>
        <v>15</v>
      </c>
      <c r="D173" t="s">
        <v>5</v>
      </c>
      <c r="E173" t="s">
        <v>189</v>
      </c>
      <c r="F173" t="s">
        <v>85</v>
      </c>
      <c r="G173" t="str">
        <f>F173&amp;(COUNTIF($F$2:$F173,$F173))</f>
        <v>TE20</v>
      </c>
    </row>
    <row r="174" spans="1:7" x14ac:dyDescent="0.25">
      <c r="A174" t="str">
        <f>TEXT(D174,) &amp;COUNTIF($D$2:$D174,$D174)</f>
        <v>Majors15</v>
      </c>
      <c r="B174">
        <f t="shared" si="7"/>
        <v>173</v>
      </c>
      <c r="C174">
        <f t="shared" si="8"/>
        <v>15</v>
      </c>
      <c r="D174" t="s">
        <v>15</v>
      </c>
      <c r="E174" t="s">
        <v>190</v>
      </c>
      <c r="F174" t="s">
        <v>82</v>
      </c>
      <c r="G174" t="str">
        <f>F174&amp;(COUNTIF($F$2:$F174,$F174))</f>
        <v>RB55</v>
      </c>
    </row>
    <row r="175" spans="1:7" x14ac:dyDescent="0.25">
      <c r="A175" t="str">
        <f>TEXT(D175,) &amp;COUNTIF($D$2:$D175,$D175)</f>
        <v>Ean15</v>
      </c>
      <c r="B175">
        <f t="shared" si="7"/>
        <v>174</v>
      </c>
      <c r="C175">
        <f t="shared" si="8"/>
        <v>15</v>
      </c>
      <c r="D175" t="s">
        <v>7</v>
      </c>
      <c r="E175" t="s">
        <v>191</v>
      </c>
      <c r="F175" t="s">
        <v>84</v>
      </c>
      <c r="G175" t="str">
        <f>F175&amp;(COUNTIF($F$2:$F175,$F175))</f>
        <v>QB20</v>
      </c>
    </row>
    <row r="176" spans="1:7" x14ac:dyDescent="0.25">
      <c r="A176" t="str">
        <f>TEXT(D176,) &amp;COUNTIF($D$2:$D176,$D176)</f>
        <v>Matt14</v>
      </c>
      <c r="B176">
        <f t="shared" si="7"/>
        <v>175</v>
      </c>
      <c r="C176">
        <f t="shared" si="8"/>
        <v>15</v>
      </c>
      <c r="D176" t="s">
        <v>19</v>
      </c>
      <c r="E176" t="s">
        <v>68</v>
      </c>
      <c r="F176" t="s">
        <v>86</v>
      </c>
      <c r="G176" t="str">
        <f>F176&amp;(COUNTIF($F$2:$F176,$F176))</f>
        <v>DST12</v>
      </c>
    </row>
    <row r="177" spans="1:7" x14ac:dyDescent="0.25">
      <c r="A177" t="str">
        <f>TEXT(D177,) &amp;COUNTIF($D$2:$D177,$D177)</f>
        <v>Hunter15</v>
      </c>
      <c r="B177">
        <f t="shared" si="7"/>
        <v>176</v>
      </c>
      <c r="C177">
        <f t="shared" si="8"/>
        <v>15</v>
      </c>
      <c r="D177" t="s">
        <v>16</v>
      </c>
      <c r="E177" t="s">
        <v>74</v>
      </c>
      <c r="F177" t="s">
        <v>84</v>
      </c>
      <c r="G177" t="str">
        <f>F177&amp;(COUNTIF($F$2:$F177,$F177))</f>
        <v>QB21</v>
      </c>
    </row>
    <row r="178" spans="1:7" x14ac:dyDescent="0.25">
      <c r="A178" t="str">
        <f>TEXT(D178,) &amp;COUNTIF($D$2:$D178,$D178)</f>
        <v>Jared15</v>
      </c>
      <c r="B178">
        <f t="shared" si="7"/>
        <v>177</v>
      </c>
      <c r="C178">
        <f t="shared" si="8"/>
        <v>15</v>
      </c>
      <c r="D178" t="s">
        <v>8</v>
      </c>
      <c r="E178" t="s">
        <v>192</v>
      </c>
      <c r="F178" t="s">
        <v>85</v>
      </c>
      <c r="G178" t="str">
        <f>F178&amp;(COUNTIF($F$2:$F178,$F178))</f>
        <v>TE21</v>
      </c>
    </row>
    <row r="179" spans="1:7" x14ac:dyDescent="0.25">
      <c r="A179" t="str">
        <f>TEXT(D179,) &amp;COUNTIF($D$2:$D179,$D179)</f>
        <v>Basil15</v>
      </c>
      <c r="B179">
        <f t="shared" si="7"/>
        <v>178</v>
      </c>
      <c r="C179">
        <f t="shared" si="8"/>
        <v>15</v>
      </c>
      <c r="D179" t="s">
        <v>4</v>
      </c>
      <c r="E179" t="s">
        <v>193</v>
      </c>
      <c r="F179" t="s">
        <v>82</v>
      </c>
      <c r="G179" t="str">
        <f>F179&amp;(COUNTIF($F$2:$F179,$F179))</f>
        <v>RB56</v>
      </c>
    </row>
    <row r="180" spans="1:7" x14ac:dyDescent="0.25">
      <c r="A180" t="str">
        <f>TEXT(D180,) &amp;COUNTIF($D$2:$D180,$D180)</f>
        <v>Matt15</v>
      </c>
      <c r="B180">
        <f t="shared" si="7"/>
        <v>179</v>
      </c>
      <c r="C180">
        <f t="shared" si="8"/>
        <v>15</v>
      </c>
      <c r="D180" t="s">
        <v>19</v>
      </c>
      <c r="E180" t="s">
        <v>194</v>
      </c>
      <c r="F180" t="s">
        <v>87</v>
      </c>
      <c r="G180" t="str">
        <f>F180&amp;(COUNTIF($F$2:$F180,$F180))</f>
        <v>K12</v>
      </c>
    </row>
    <row r="181" spans="1:7" x14ac:dyDescent="0.25">
      <c r="A181" t="str">
        <f>TEXT(D181,) &amp;COUNTIF($D$2:$D181,$D181)</f>
        <v>Sam15</v>
      </c>
      <c r="B181">
        <f t="shared" si="7"/>
        <v>180</v>
      </c>
      <c r="C181">
        <f t="shared" si="8"/>
        <v>15</v>
      </c>
      <c r="D181" t="s">
        <v>11</v>
      </c>
      <c r="E181" t="s">
        <v>195</v>
      </c>
      <c r="F181" t="s">
        <v>86</v>
      </c>
      <c r="G181" t="str">
        <f>F181&amp;(COUNTIF($F$2:$F181,$F181))</f>
        <v>DST13</v>
      </c>
    </row>
  </sheetData>
  <autoFilter ref="A1:G181" xr:uid="{EF44B615-2D03-4E5E-BBF9-FAE2E9C107C2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8"/>
  <sheetViews>
    <sheetView workbookViewId="0">
      <selection activeCell="E18" sqref="A4:E18"/>
    </sheetView>
  </sheetViews>
  <sheetFormatPr defaultRowHeight="15" x14ac:dyDescent="0.25"/>
  <cols>
    <col min="4" max="4" width="32.5703125" bestFit="1" customWidth="1"/>
    <col min="5" max="5" width="13.140625" bestFit="1" customWidth="1"/>
  </cols>
  <sheetData>
    <row r="1" spans="1:5" x14ac:dyDescent="0.25">
      <c r="A1" t="s">
        <v>11</v>
      </c>
    </row>
    <row r="3" spans="1:5" x14ac:dyDescent="0.25">
      <c r="A3" t="s">
        <v>78</v>
      </c>
      <c r="B3" t="s">
        <v>0</v>
      </c>
      <c r="C3" t="s">
        <v>1</v>
      </c>
      <c r="D3" t="s">
        <v>3</v>
      </c>
      <c r="E3" t="s">
        <v>88</v>
      </c>
    </row>
    <row r="4" spans="1:5" x14ac:dyDescent="0.25">
      <c r="A4">
        <v>1</v>
      </c>
      <c r="B4">
        <f>VLOOKUP($A$1&amp;A4,'All Picks'!$A$2:$E$181,2,0)</f>
        <v>7</v>
      </c>
      <c r="C4">
        <f>VLOOKUP($A$1&amp;A4,'All Picks'!$A$2:$E$181,3,0)</f>
        <v>1</v>
      </c>
      <c r="D4" t="str">
        <f>VLOOKUP($A$1&amp;A4,'All Picks'!$A$2:$E$181,5,0)</f>
        <v>Leonard Fournette</v>
      </c>
      <c r="E4" t="str">
        <f>VLOOKUP($A$1&amp;$A4,'All Picks'!$A$2:$G$181,7,0)</f>
        <v>RB5</v>
      </c>
    </row>
    <row r="5" spans="1:5" x14ac:dyDescent="0.25">
      <c r="A5">
        <f>A4+1</f>
        <v>2</v>
      </c>
      <c r="B5">
        <f>VLOOKUP($A$1&amp;A5,'All Picks'!$A$2:$E$181,2,0)</f>
        <v>18</v>
      </c>
      <c r="C5">
        <f>VLOOKUP($A$1&amp;A5,'All Picks'!$A$2:$E$181,3,0)</f>
        <v>2</v>
      </c>
      <c r="D5" t="str">
        <f>VLOOKUP($A$1&amp;A5,'All Picks'!$A$2:$E$181,5,0)</f>
        <v>Marlon Mack</v>
      </c>
      <c r="E5" t="str">
        <f>VLOOKUP($A$1&amp;$A5,'All Picks'!$A$2:$G$181,7,0)</f>
        <v>RB13</v>
      </c>
    </row>
    <row r="6" spans="1:5" x14ac:dyDescent="0.25">
      <c r="A6">
        <f t="shared" ref="A6:A18" si="0">A5+1</f>
        <v>3</v>
      </c>
      <c r="B6">
        <f>VLOOKUP($A$1&amp;A6,'All Picks'!$A$2:$E$181,2,0)</f>
        <v>31</v>
      </c>
      <c r="C6">
        <f>VLOOKUP($A$1&amp;A6,'All Picks'!$A$2:$E$181,3,0)</f>
        <v>3</v>
      </c>
      <c r="D6" t="str">
        <f>VLOOKUP($A$1&amp;A6,'All Picks'!$A$2:$E$181,5,0)</f>
        <v>Tyler Lockett</v>
      </c>
      <c r="E6" t="str">
        <f>VLOOKUP($A$1&amp;$A6,'All Picks'!$A$2:$G$181,7,0)</f>
        <v>WR13</v>
      </c>
    </row>
    <row r="7" spans="1:5" x14ac:dyDescent="0.25">
      <c r="A7">
        <f t="shared" si="0"/>
        <v>4</v>
      </c>
      <c r="B7">
        <f>VLOOKUP($A$1&amp;A7,'All Picks'!$A$2:$E$181,2,0)</f>
        <v>42</v>
      </c>
      <c r="C7">
        <f>VLOOKUP($A$1&amp;A7,'All Picks'!$A$2:$E$181,3,0)</f>
        <v>4</v>
      </c>
      <c r="D7" t="str">
        <f>VLOOKUP($A$1&amp;A7,'All Picks'!$A$2:$E$181,5,0)</f>
        <v>Miles Sanders</v>
      </c>
      <c r="E7" t="str">
        <f>VLOOKUP($A$1&amp;$A7,'All Picks'!$A$2:$G$181,7,0)</f>
        <v>RB20</v>
      </c>
    </row>
    <row r="8" spans="1:5" x14ac:dyDescent="0.25">
      <c r="A8">
        <f t="shared" si="0"/>
        <v>5</v>
      </c>
      <c r="B8">
        <f>VLOOKUP($A$1&amp;A8,'All Picks'!$A$2:$E$181,2,0)</f>
        <v>55</v>
      </c>
      <c r="C8">
        <f>VLOOKUP($A$1&amp;A8,'All Picks'!$A$2:$E$181,3,0)</f>
        <v>5</v>
      </c>
      <c r="D8" t="str">
        <f>VLOOKUP($A$1&amp;A8,'All Picks'!$A$2:$E$181,5,0)</f>
        <v>Latavius Murray</v>
      </c>
      <c r="E8" t="str">
        <f>VLOOKUP($A$1&amp;$A8,'All Picks'!$A$2:$G$181,7,0)</f>
        <v>RB27</v>
      </c>
    </row>
    <row r="9" spans="1:5" x14ac:dyDescent="0.25">
      <c r="A9">
        <f t="shared" si="0"/>
        <v>6</v>
      </c>
      <c r="B9">
        <f>VLOOKUP($A$1&amp;A9,'All Picks'!$A$2:$E$181,2,0)</f>
        <v>62</v>
      </c>
      <c r="C9">
        <f>VLOOKUP($A$1&amp;A9,'All Picks'!$A$2:$E$181,3,0)</f>
        <v>6</v>
      </c>
      <c r="D9" t="str">
        <f>VLOOKUP($A$1&amp;A9,'All Picks'!$A$2:$E$181,5,0)</f>
        <v>AJ Green</v>
      </c>
      <c r="E9" t="str">
        <f>VLOOKUP($A$1&amp;$A9,'All Picks'!$A$2:$G$181,7,0)</f>
        <v>WR26</v>
      </c>
    </row>
    <row r="10" spans="1:5" x14ac:dyDescent="0.25">
      <c r="A10">
        <f t="shared" si="0"/>
        <v>7</v>
      </c>
      <c r="B10">
        <f>VLOOKUP($A$1&amp;A10,'All Picks'!$A$2:$E$181,2,0)</f>
        <v>79</v>
      </c>
      <c r="C10">
        <f>VLOOKUP($A$1&amp;A10,'All Picks'!$A$2:$E$181,3,0)</f>
        <v>7</v>
      </c>
      <c r="D10" t="str">
        <f>VLOOKUP($A$1&amp;A10,'All Picks'!$A$2:$E$181,5,0)</f>
        <v>Vance McDonald</v>
      </c>
      <c r="E10" t="str">
        <f>VLOOKUP($A$1&amp;$A10,'All Picks'!$A$2:$G$181,7,0)</f>
        <v>TE8</v>
      </c>
    </row>
    <row r="11" spans="1:5" x14ac:dyDescent="0.25">
      <c r="A11">
        <f t="shared" si="0"/>
        <v>8</v>
      </c>
      <c r="B11">
        <f>VLOOKUP($A$1&amp;A11,'All Picks'!$A$2:$E$181,2,0)</f>
        <v>90</v>
      </c>
      <c r="C11">
        <f>VLOOKUP($A$1&amp;A11,'All Picks'!$A$2:$E$181,3,0)</f>
        <v>8</v>
      </c>
      <c r="D11" t="str">
        <f>VLOOKUP($A$1&amp;A11,'All Picks'!$A$2:$E$181,5,0)</f>
        <v>Corey Davis</v>
      </c>
      <c r="E11" t="str">
        <f>VLOOKUP($A$1&amp;$A11,'All Picks'!$A$2:$G$181,7,0)</f>
        <v>WR35</v>
      </c>
    </row>
    <row r="12" spans="1:5" x14ac:dyDescent="0.25">
      <c r="A12">
        <f t="shared" si="0"/>
        <v>9</v>
      </c>
      <c r="B12">
        <f>VLOOKUP($A$1&amp;A12,'All Picks'!$A$2:$E$181,2,0)</f>
        <v>103</v>
      </c>
      <c r="C12">
        <f>VLOOKUP($A$1&amp;A12,'All Picks'!$A$2:$E$181,3,0)</f>
        <v>9</v>
      </c>
      <c r="D12" t="str">
        <f>VLOOKUP($A$1&amp;A12,'All Picks'!$A$2:$E$181,5,0)</f>
        <v>Kallen Ballage</v>
      </c>
      <c r="E12" t="str">
        <f>VLOOKUP($A$1&amp;$A12,'All Picks'!$A$2:$G$181,7,0)</f>
        <v>RB44</v>
      </c>
    </row>
    <row r="13" spans="1:5" x14ac:dyDescent="0.25">
      <c r="A13">
        <f t="shared" si="0"/>
        <v>10</v>
      </c>
      <c r="B13">
        <f>VLOOKUP($A$1&amp;A13,'All Picks'!$A$2:$E$181,2,0)</f>
        <v>114</v>
      </c>
      <c r="C13">
        <f>VLOOKUP($A$1&amp;A13,'All Picks'!$A$2:$E$181,3,0)</f>
        <v>10</v>
      </c>
      <c r="D13" t="str">
        <f>VLOOKUP($A$1&amp;A13,'All Picks'!$A$2:$E$181,5,0)</f>
        <v>Kareem Hunt</v>
      </c>
      <c r="E13" t="str">
        <f>VLOOKUP($A$1&amp;$A13,'All Picks'!$A$2:$G$181,7,0)</f>
        <v>RB46</v>
      </c>
    </row>
    <row r="14" spans="1:5" x14ac:dyDescent="0.25">
      <c r="A14">
        <f t="shared" si="0"/>
        <v>11</v>
      </c>
      <c r="B14">
        <f>VLOOKUP($A$1&amp;A14,'All Picks'!$A$2:$E$181,2,0)</f>
        <v>127</v>
      </c>
      <c r="C14">
        <f>VLOOKUP($A$1&amp;A14,'All Picks'!$A$2:$E$181,3,0)</f>
        <v>11</v>
      </c>
      <c r="D14" t="str">
        <f>VLOOKUP($A$1&amp;A14,'All Picks'!$A$2:$E$181,5,0)</f>
        <v>Harrison Butker</v>
      </c>
      <c r="E14" t="str">
        <f>VLOOKUP($A$1&amp;$A14,'All Picks'!$A$2:$G$181,7,0)</f>
        <v>K2</v>
      </c>
    </row>
    <row r="15" spans="1:5" x14ac:dyDescent="0.25">
      <c r="A15">
        <f t="shared" si="0"/>
        <v>12</v>
      </c>
      <c r="B15">
        <f>VLOOKUP($A$1&amp;A15,'All Picks'!$A$2:$E$181,2,0)</f>
        <v>138</v>
      </c>
      <c r="C15">
        <f>VLOOKUP($A$1&amp;A15,'All Picks'!$A$2:$E$181,3,0)</f>
        <v>12</v>
      </c>
      <c r="D15" t="str">
        <f>VLOOKUP($A$1&amp;A15,'All Picks'!$A$2:$E$181,5,0)</f>
        <v>Deshaun Watson (15th Round, 2nd Year Keeper)</v>
      </c>
      <c r="E15" t="str">
        <f>VLOOKUP($A$1&amp;$A15,'All Picks'!$A$2:$G$181,7,0)</f>
        <v>QB17</v>
      </c>
    </row>
    <row r="16" spans="1:5" x14ac:dyDescent="0.25">
      <c r="A16">
        <f t="shared" si="0"/>
        <v>13</v>
      </c>
      <c r="B16">
        <f>VLOOKUP($A$1&amp;A16,'All Picks'!$A$2:$E$181,2,0)</f>
        <v>151</v>
      </c>
      <c r="C16">
        <f>VLOOKUP($A$1&amp;A16,'All Picks'!$A$2:$E$181,3,0)</f>
        <v>13</v>
      </c>
      <c r="D16" t="str">
        <f>VLOOKUP($A$1&amp;A16,'All Picks'!$A$2:$E$181,5,0)</f>
        <v>Tyreek Hill (15th Round, 2nd Year Keeper)</v>
      </c>
      <c r="E16" t="str">
        <f>VLOOKUP($A$1&amp;$A16,'All Picks'!$A$2:$G$181,7,0)</f>
        <v>WR50</v>
      </c>
    </row>
    <row r="17" spans="1:5" x14ac:dyDescent="0.25">
      <c r="A17">
        <f>A16+1</f>
        <v>14</v>
      </c>
      <c r="B17">
        <f>VLOOKUP($A$1&amp;A17,'All Picks'!$A$2:$E$181,2,0)</f>
        <v>162</v>
      </c>
      <c r="C17">
        <f>VLOOKUP($A$1&amp;A17,'All Picks'!$A$2:$E$181,3,0)</f>
        <v>14</v>
      </c>
      <c r="D17" t="str">
        <f>VLOOKUP($A$1&amp;A17,'All Picks'!$A$2:$E$181,5,0)</f>
        <v>Odell Beckham Jr (15th Round, 2nd Year Keeper)</v>
      </c>
      <c r="E17" t="str">
        <f>VLOOKUP($A$1&amp;$A17,'All Picks'!$A$2:$G$181,7,0)</f>
        <v>WR54</v>
      </c>
    </row>
    <row r="18" spans="1:5" x14ac:dyDescent="0.25">
      <c r="A18">
        <f t="shared" si="0"/>
        <v>15</v>
      </c>
      <c r="B18">
        <f>VLOOKUP($A$1&amp;A18,'All Picks'!$A$2:$E$181,2,0)</f>
        <v>180</v>
      </c>
      <c r="C18">
        <f>VLOOKUP($A$1&amp;A18,'All Picks'!$A$2:$E$181,3,0)</f>
        <v>15</v>
      </c>
      <c r="D18" t="str">
        <f>VLOOKUP($A$1&amp;A18,'All Picks'!$A$2:$E$181,5,0)</f>
        <v>Saints D</v>
      </c>
      <c r="E18" t="str">
        <f>VLOOKUP($A$1&amp;$A18,'All Picks'!$A$2:$G$181,7,0)</f>
        <v>DST13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8"/>
  <sheetViews>
    <sheetView workbookViewId="0">
      <selection activeCell="E18" sqref="A4:E18"/>
    </sheetView>
  </sheetViews>
  <sheetFormatPr defaultRowHeight="15" x14ac:dyDescent="0.25"/>
  <cols>
    <col min="4" max="4" width="32.5703125" bestFit="1" customWidth="1"/>
    <col min="5" max="5" width="13.140625" bestFit="1" customWidth="1"/>
  </cols>
  <sheetData>
    <row r="1" spans="1:5" x14ac:dyDescent="0.25">
      <c r="A1" t="s">
        <v>20</v>
      </c>
    </row>
    <row r="3" spans="1:5" x14ac:dyDescent="0.25">
      <c r="A3" t="s">
        <v>78</v>
      </c>
      <c r="B3" t="s">
        <v>0</v>
      </c>
      <c r="C3" t="s">
        <v>1</v>
      </c>
      <c r="D3" t="s">
        <v>3</v>
      </c>
      <c r="E3" t="s">
        <v>88</v>
      </c>
    </row>
    <row r="4" spans="1:5" x14ac:dyDescent="0.25">
      <c r="A4">
        <v>1</v>
      </c>
      <c r="B4">
        <f>VLOOKUP($A$1&amp;A4,'All Picks'!$A$2:$E$181,2,0)</f>
        <v>3</v>
      </c>
      <c r="C4">
        <f>VLOOKUP($A$1&amp;A4,'All Picks'!$A$2:$E$181,3,0)</f>
        <v>1</v>
      </c>
      <c r="D4" t="str">
        <f>VLOOKUP($A$1&amp;A4,'All Picks'!$A$2:$E$181,5,0)</f>
        <v>Stefon Diggs</v>
      </c>
      <c r="E4" t="str">
        <f>VLOOKUP($A$1&amp;$A4,'All Picks'!$A$2:$G$181,7,0)</f>
        <v>WR2</v>
      </c>
    </row>
    <row r="5" spans="1:5" x14ac:dyDescent="0.25">
      <c r="A5">
        <f>A4+1</f>
        <v>2</v>
      </c>
      <c r="B5">
        <f>VLOOKUP($A$1&amp;A5,'All Picks'!$A$2:$E$181,2,0)</f>
        <v>22</v>
      </c>
      <c r="C5">
        <f>VLOOKUP($A$1&amp;A5,'All Picks'!$A$2:$E$181,3,0)</f>
        <v>2</v>
      </c>
      <c r="D5" t="str">
        <f>VLOOKUP($A$1&amp;A5,'All Picks'!$A$2:$E$181,5,0)</f>
        <v>Juju Smith-Schuster (1st Year Keeper)</v>
      </c>
      <c r="E5" t="str">
        <f>VLOOKUP($A$1&amp;$A5,'All Picks'!$A$2:$G$181,7,0)</f>
        <v>WR7</v>
      </c>
    </row>
    <row r="6" spans="1:5" x14ac:dyDescent="0.25">
      <c r="A6">
        <f t="shared" ref="A6:A18" si="0">A5+1</f>
        <v>3</v>
      </c>
      <c r="B6">
        <f>VLOOKUP($A$1&amp;A6,'All Picks'!$A$2:$E$181,2,0)</f>
        <v>27</v>
      </c>
      <c r="C6">
        <f>VLOOKUP($A$1&amp;A6,'All Picks'!$A$2:$E$181,3,0)</f>
        <v>3</v>
      </c>
      <c r="D6" t="str">
        <f>VLOOKUP($A$1&amp;A6,'All Picks'!$A$2:$E$181,5,0)</f>
        <v>Robert Woods</v>
      </c>
      <c r="E6" t="str">
        <f>VLOOKUP($A$1&amp;$A6,'All Picks'!$A$2:$G$181,7,0)</f>
        <v>WR10</v>
      </c>
    </row>
    <row r="7" spans="1:5" x14ac:dyDescent="0.25">
      <c r="A7">
        <f t="shared" si="0"/>
        <v>4</v>
      </c>
      <c r="B7">
        <f>VLOOKUP($A$1&amp;A7,'All Picks'!$A$2:$E$181,2,0)</f>
        <v>46</v>
      </c>
      <c r="C7">
        <f>VLOOKUP($A$1&amp;A7,'All Picks'!$A$2:$E$181,3,0)</f>
        <v>4</v>
      </c>
      <c r="D7" t="str">
        <f>VLOOKUP($A$1&amp;A7,'All Picks'!$A$2:$E$181,5,0)</f>
        <v>Austin Ekeler</v>
      </c>
      <c r="E7" t="str">
        <f>VLOOKUP($A$1&amp;$A7,'All Picks'!$A$2:$G$181,7,0)</f>
        <v>RB23</v>
      </c>
    </row>
    <row r="8" spans="1:5" x14ac:dyDescent="0.25">
      <c r="A8">
        <f t="shared" si="0"/>
        <v>5</v>
      </c>
      <c r="B8">
        <f>VLOOKUP($A$1&amp;A8,'All Picks'!$A$2:$E$181,2,0)</f>
        <v>51</v>
      </c>
      <c r="C8">
        <f>VLOOKUP($A$1&amp;A8,'All Picks'!$A$2:$E$181,3,0)</f>
        <v>5</v>
      </c>
      <c r="D8" t="str">
        <f>VLOOKUP($A$1&amp;A8,'All Picks'!$A$2:$E$181,5,0)</f>
        <v>Evan Engram</v>
      </c>
      <c r="E8" t="str">
        <f>VLOOKUP($A$1&amp;$A8,'All Picks'!$A$2:$G$181,7,0)</f>
        <v>TE5</v>
      </c>
    </row>
    <row r="9" spans="1:5" x14ac:dyDescent="0.25">
      <c r="A9">
        <f t="shared" si="0"/>
        <v>6</v>
      </c>
      <c r="B9">
        <f>VLOOKUP($A$1&amp;A9,'All Picks'!$A$2:$E$181,2,0)</f>
        <v>70</v>
      </c>
      <c r="C9">
        <f>VLOOKUP($A$1&amp;A9,'All Picks'!$A$2:$E$181,3,0)</f>
        <v>6</v>
      </c>
      <c r="D9" t="str">
        <f>VLOOKUP($A$1&amp;A9,'All Picks'!$A$2:$E$181,5,0)</f>
        <v>Sammy Watkins</v>
      </c>
      <c r="E9" t="str">
        <f>VLOOKUP($A$1&amp;$A9,'All Picks'!$A$2:$G$181,7,0)</f>
        <v>WR29</v>
      </c>
    </row>
    <row r="10" spans="1:5" x14ac:dyDescent="0.25">
      <c r="A10">
        <f t="shared" si="0"/>
        <v>7</v>
      </c>
      <c r="B10">
        <f>VLOOKUP($A$1&amp;A10,'All Picks'!$A$2:$E$181,2,0)</f>
        <v>75</v>
      </c>
      <c r="C10">
        <f>VLOOKUP($A$1&amp;A10,'All Picks'!$A$2:$E$181,3,0)</f>
        <v>7</v>
      </c>
      <c r="D10" t="str">
        <f>VLOOKUP($A$1&amp;A10,'All Picks'!$A$2:$E$181,5,0)</f>
        <v>Rashaad Penny</v>
      </c>
      <c r="E10" t="str">
        <f>VLOOKUP($A$1&amp;$A10,'All Picks'!$A$2:$G$181,7,0)</f>
        <v>RB37</v>
      </c>
    </row>
    <row r="11" spans="1:5" x14ac:dyDescent="0.25">
      <c r="A11">
        <f t="shared" si="0"/>
        <v>8</v>
      </c>
      <c r="B11">
        <f>VLOOKUP($A$1&amp;A11,'All Picks'!$A$2:$E$181,2,0)</f>
        <v>94</v>
      </c>
      <c r="C11">
        <f>VLOOKUP($A$1&amp;A11,'All Picks'!$A$2:$E$181,3,0)</f>
        <v>8</v>
      </c>
      <c r="D11" t="str">
        <f>VLOOKUP($A$1&amp;A11,'All Picks'!$A$2:$E$181,5,0)</f>
        <v>Drew Brees</v>
      </c>
      <c r="E11" t="str">
        <f>VLOOKUP($A$1&amp;$A11,'All Picks'!$A$2:$G$181,7,0)</f>
        <v>QB8</v>
      </c>
    </row>
    <row r="12" spans="1:5" x14ac:dyDescent="0.25">
      <c r="A12">
        <f t="shared" si="0"/>
        <v>9</v>
      </c>
      <c r="B12">
        <f>VLOOKUP($A$1&amp;A12,'All Picks'!$A$2:$E$181,2,0)</f>
        <v>99</v>
      </c>
      <c r="C12">
        <f>VLOOKUP($A$1&amp;A12,'All Picks'!$A$2:$E$181,3,0)</f>
        <v>9</v>
      </c>
      <c r="D12" t="str">
        <f>VLOOKUP($A$1&amp;A12,'All Picks'!$A$2:$E$181,5,0)</f>
        <v>Courtland Sutton</v>
      </c>
      <c r="E12" t="str">
        <f>VLOOKUP($A$1&amp;$A12,'All Picks'!$A$2:$G$181,7,0)</f>
        <v>WR38</v>
      </c>
    </row>
    <row r="13" spans="1:5" x14ac:dyDescent="0.25">
      <c r="A13">
        <f t="shared" si="0"/>
        <v>10</v>
      </c>
      <c r="B13">
        <f>VLOOKUP($A$1&amp;A13,'All Picks'!$A$2:$E$181,2,0)</f>
        <v>118</v>
      </c>
      <c r="C13">
        <f>VLOOKUP($A$1&amp;A13,'All Picks'!$A$2:$E$181,3,0)</f>
        <v>10</v>
      </c>
      <c r="D13" t="str">
        <f>VLOOKUP($A$1&amp;A13,'All Picks'!$A$2:$E$181,5,0)</f>
        <v>Jacksonville D</v>
      </c>
      <c r="E13" t="str">
        <f>VLOOKUP($A$1&amp;$A13,'All Picks'!$A$2:$G$181,7,0)</f>
        <v>DST3</v>
      </c>
    </row>
    <row r="14" spans="1:5" x14ac:dyDescent="0.25">
      <c r="A14">
        <f t="shared" si="0"/>
        <v>11</v>
      </c>
      <c r="B14">
        <f>VLOOKUP($A$1&amp;A14,'All Picks'!$A$2:$E$181,2,0)</f>
        <v>123</v>
      </c>
      <c r="C14">
        <f>VLOOKUP($A$1&amp;A14,'All Picks'!$A$2:$E$181,3,0)</f>
        <v>11</v>
      </c>
      <c r="D14" t="str">
        <f>VLOOKUP($A$1&amp;A14,'All Picks'!$A$2:$E$181,5,0)</f>
        <v>Ty Montgomery</v>
      </c>
      <c r="E14" t="str">
        <f>VLOOKUP($A$1&amp;$A14,'All Picks'!$A$2:$G$181,7,0)</f>
        <v>RB49</v>
      </c>
    </row>
    <row r="15" spans="1:5" x14ac:dyDescent="0.25">
      <c r="A15">
        <f t="shared" si="0"/>
        <v>12</v>
      </c>
      <c r="B15">
        <f>VLOOKUP($A$1&amp;A15,'All Picks'!$A$2:$E$181,2,0)</f>
        <v>142</v>
      </c>
      <c r="C15">
        <f>VLOOKUP($A$1&amp;A15,'All Picks'!$A$2:$E$181,3,0)</f>
        <v>12</v>
      </c>
      <c r="D15" t="str">
        <f>VLOOKUP($A$1&amp;A15,'All Picks'!$A$2:$E$181,5,0)</f>
        <v>Michael Badgley</v>
      </c>
      <c r="E15" t="str">
        <f>VLOOKUP($A$1&amp;$A15,'All Picks'!$A$2:$G$181,7,0)</f>
        <v>K8</v>
      </c>
    </row>
    <row r="16" spans="1:5" x14ac:dyDescent="0.25">
      <c r="A16">
        <f t="shared" si="0"/>
        <v>13</v>
      </c>
      <c r="B16">
        <f>VLOOKUP($A$1&amp;A16,'All Picks'!$A$2:$E$181,2,0)</f>
        <v>147</v>
      </c>
      <c r="C16">
        <f>VLOOKUP($A$1&amp;A16,'All Picks'!$A$2:$E$181,3,0)</f>
        <v>13</v>
      </c>
      <c r="D16" t="str">
        <f>VLOOKUP($A$1&amp;A16,'All Picks'!$A$2:$E$181,5,0)</f>
        <v>Nelson Agholor</v>
      </c>
      <c r="E16" t="str">
        <f>VLOOKUP($A$1&amp;$A16,'All Picks'!$A$2:$G$181,7,0)</f>
        <v>WR49</v>
      </c>
    </row>
    <row r="17" spans="1:5" x14ac:dyDescent="0.25">
      <c r="A17">
        <f>A16+1</f>
        <v>14</v>
      </c>
      <c r="B17">
        <f>VLOOKUP($A$1&amp;A17,'All Picks'!$A$2:$E$181,2,0)</f>
        <v>166</v>
      </c>
      <c r="C17">
        <f>VLOOKUP($A$1&amp;A17,'All Picks'!$A$2:$E$181,3,0)</f>
        <v>14</v>
      </c>
      <c r="D17" t="str">
        <f>VLOOKUP($A$1&amp;A17,'All Picks'!$A$2:$E$181,5,0)</f>
        <v>James Conner (15th Round, 1st Year Keeper)</v>
      </c>
      <c r="E17" t="str">
        <f>VLOOKUP($A$1&amp;$A17,'All Picks'!$A$2:$G$181,7,0)</f>
        <v>RB53</v>
      </c>
    </row>
    <row r="18" spans="1:5" x14ac:dyDescent="0.25">
      <c r="A18">
        <f t="shared" si="0"/>
        <v>15</v>
      </c>
      <c r="B18">
        <f>VLOOKUP($A$1&amp;A18,'All Picks'!$A$2:$E$181,2,0)</f>
        <v>171</v>
      </c>
      <c r="C18">
        <f>VLOOKUP($A$1&amp;A18,'All Picks'!$A$2:$E$181,3,0)</f>
        <v>15</v>
      </c>
      <c r="D18" t="str">
        <f>VLOOKUP($A$1&amp;A18,'All Picks'!$A$2:$E$181,5,0)</f>
        <v>David Johnson (2nd Year Keeper)</v>
      </c>
      <c r="E18" t="str">
        <f>VLOOKUP($A$1&amp;$A18,'All Picks'!$A$2:$G$181,7,0)</f>
        <v>RB54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8"/>
  <sheetViews>
    <sheetView workbookViewId="0">
      <selection activeCell="E18" sqref="A4:E18"/>
    </sheetView>
  </sheetViews>
  <sheetFormatPr defaultRowHeight="15" x14ac:dyDescent="0.25"/>
  <cols>
    <col min="4" max="4" width="32.5703125" bestFit="1" customWidth="1"/>
    <col min="5" max="5" width="13.140625" bestFit="1" customWidth="1"/>
  </cols>
  <sheetData>
    <row r="1" spans="1:5" x14ac:dyDescent="0.25">
      <c r="A1" t="s">
        <v>13</v>
      </c>
    </row>
    <row r="3" spans="1:5" x14ac:dyDescent="0.25">
      <c r="A3" t="s">
        <v>78</v>
      </c>
      <c r="B3" t="s">
        <v>0</v>
      </c>
      <c r="C3" t="s">
        <v>1</v>
      </c>
      <c r="D3" t="s">
        <v>3</v>
      </c>
      <c r="E3" t="s">
        <v>88</v>
      </c>
    </row>
    <row r="4" spans="1:5" x14ac:dyDescent="0.25">
      <c r="A4">
        <v>1</v>
      </c>
      <c r="B4">
        <f>VLOOKUP($A$1&amp;A4,'All Picks'!$A$2:$E$181,2,0)</f>
        <v>10</v>
      </c>
      <c r="C4">
        <f>VLOOKUP($A$1&amp;A4,'All Picks'!$A$2:$E$181,3,0)</f>
        <v>1</v>
      </c>
      <c r="D4" t="str">
        <f>VLOOKUP($A$1&amp;A4,'All Picks'!$A$2:$E$181,5,0)</f>
        <v>Saquon Barkley (1st Year Keeper)</v>
      </c>
      <c r="E4" t="str">
        <f>VLOOKUP($A$1&amp;$A4,'All Picks'!$A$2:$G$181,7,0)</f>
        <v>RB8</v>
      </c>
    </row>
    <row r="5" spans="1:5" x14ac:dyDescent="0.25">
      <c r="A5">
        <f>A4+1</f>
        <v>2</v>
      </c>
      <c r="B5">
        <f>VLOOKUP($A$1&amp;A5,'All Picks'!$A$2:$E$181,2,0)</f>
        <v>34</v>
      </c>
      <c r="C5">
        <f>VLOOKUP($A$1&amp;A5,'All Picks'!$A$2:$E$181,3,0)</f>
        <v>3</v>
      </c>
      <c r="D5" t="str">
        <f>VLOOKUP($A$1&amp;A5,'All Picks'!$A$2:$E$181,5,0)</f>
        <v>Dede Westbrook</v>
      </c>
      <c r="E5" t="str">
        <f>VLOOKUP($A$1&amp;$A5,'All Picks'!$A$2:$G$181,7,0)</f>
        <v>WR15</v>
      </c>
    </row>
    <row r="6" spans="1:5" x14ac:dyDescent="0.25">
      <c r="A6">
        <f t="shared" ref="A6:A18" si="0">A5+1</f>
        <v>3</v>
      </c>
      <c r="B6">
        <f>VLOOKUP($A$1&amp;A6,'All Picks'!$A$2:$E$181,2,0)</f>
        <v>36</v>
      </c>
      <c r="C6">
        <f>VLOOKUP($A$1&amp;A6,'All Picks'!$A$2:$E$181,3,0)</f>
        <v>3</v>
      </c>
      <c r="D6" t="str">
        <f>VLOOKUP($A$1&amp;A6,'All Picks'!$A$2:$E$181,5,0)</f>
        <v>Duke Johnson Jr</v>
      </c>
      <c r="E6" t="str">
        <f>VLOOKUP($A$1&amp;$A6,'All Picks'!$A$2:$G$181,7,0)</f>
        <v>RB18</v>
      </c>
    </row>
    <row r="7" spans="1:5" x14ac:dyDescent="0.25">
      <c r="A7">
        <f t="shared" si="0"/>
        <v>4</v>
      </c>
      <c r="B7">
        <f>VLOOKUP($A$1&amp;A7,'All Picks'!$A$2:$E$181,2,0)</f>
        <v>37</v>
      </c>
      <c r="C7">
        <f>VLOOKUP($A$1&amp;A7,'All Picks'!$A$2:$E$181,3,0)</f>
        <v>4</v>
      </c>
      <c r="D7" t="str">
        <f>VLOOKUP($A$1&amp;A7,'All Picks'!$A$2:$E$181,5,0)</f>
        <v>OJ Howard</v>
      </c>
      <c r="E7" t="str">
        <f>VLOOKUP($A$1&amp;$A7,'All Picks'!$A$2:$G$181,7,0)</f>
        <v>TE4</v>
      </c>
    </row>
    <row r="8" spans="1:5" x14ac:dyDescent="0.25">
      <c r="A8">
        <f t="shared" si="0"/>
        <v>5</v>
      </c>
      <c r="B8">
        <f>VLOOKUP($A$1&amp;A8,'All Picks'!$A$2:$E$181,2,0)</f>
        <v>60</v>
      </c>
      <c r="C8">
        <f>VLOOKUP($A$1&amp;A8,'All Picks'!$A$2:$E$181,3,0)</f>
        <v>5</v>
      </c>
      <c r="D8" t="str">
        <f>VLOOKUP($A$1&amp;A8,'All Picks'!$A$2:$E$181,5,0)</f>
        <v>DJ Moore</v>
      </c>
      <c r="E8" t="str">
        <f>VLOOKUP($A$1&amp;$A8,'All Picks'!$A$2:$G$181,7,0)</f>
        <v>WR25</v>
      </c>
    </row>
    <row r="9" spans="1:5" x14ac:dyDescent="0.25">
      <c r="A9">
        <f t="shared" si="0"/>
        <v>6</v>
      </c>
      <c r="B9">
        <f>VLOOKUP($A$1&amp;A9,'All Picks'!$A$2:$E$181,2,0)</f>
        <v>61</v>
      </c>
      <c r="C9">
        <f>VLOOKUP($A$1&amp;A9,'All Picks'!$A$2:$E$181,3,0)</f>
        <v>6</v>
      </c>
      <c r="D9" t="str">
        <f>VLOOKUP($A$1&amp;A9,'All Picks'!$A$2:$E$181,5,0)</f>
        <v>Chris Carson (1st Year Keeper)</v>
      </c>
      <c r="E9" t="str">
        <f>VLOOKUP($A$1&amp;$A9,'All Picks'!$A$2:$G$181,7,0)</f>
        <v>RB29</v>
      </c>
    </row>
    <row r="10" spans="1:5" x14ac:dyDescent="0.25">
      <c r="A10">
        <f t="shared" si="0"/>
        <v>7</v>
      </c>
      <c r="B10">
        <f>VLOOKUP($A$1&amp;A10,'All Picks'!$A$2:$E$181,2,0)</f>
        <v>66</v>
      </c>
      <c r="C10">
        <f>VLOOKUP($A$1&amp;A10,'All Picks'!$A$2:$E$181,3,0)</f>
        <v>6</v>
      </c>
      <c r="D10" t="str">
        <f>VLOOKUP($A$1&amp;A10,'All Picks'!$A$2:$E$181,5,0)</f>
        <v>LeSean McCoy</v>
      </c>
      <c r="E10" t="str">
        <f>VLOOKUP($A$1&amp;$A10,'All Picks'!$A$2:$G$181,7,0)</f>
        <v>RB31</v>
      </c>
    </row>
    <row r="11" spans="1:5" x14ac:dyDescent="0.25">
      <c r="A11">
        <f t="shared" si="0"/>
        <v>8</v>
      </c>
      <c r="B11">
        <f>VLOOKUP($A$1&amp;A11,'All Picks'!$A$2:$E$181,2,0)</f>
        <v>84</v>
      </c>
      <c r="C11">
        <f>VLOOKUP($A$1&amp;A11,'All Picks'!$A$2:$E$181,3,0)</f>
        <v>7</v>
      </c>
      <c r="D11" t="str">
        <f>VLOOKUP($A$1&amp;A11,'All Picks'!$A$2:$E$181,5,0)</f>
        <v>Lamar Jackson</v>
      </c>
      <c r="E11" t="str">
        <f>VLOOKUP($A$1&amp;$A11,'All Picks'!$A$2:$G$181,7,0)</f>
        <v>QB5</v>
      </c>
    </row>
    <row r="12" spans="1:5" x14ac:dyDescent="0.25">
      <c r="A12">
        <f t="shared" si="0"/>
        <v>9</v>
      </c>
      <c r="B12">
        <f>VLOOKUP($A$1&amp;A12,'All Picks'!$A$2:$E$181,2,0)</f>
        <v>85</v>
      </c>
      <c r="C12">
        <f>VLOOKUP($A$1&amp;A12,'All Picks'!$A$2:$E$181,3,0)</f>
        <v>8</v>
      </c>
      <c r="D12" t="str">
        <f>VLOOKUP($A$1&amp;A12,'All Picks'!$A$2:$E$181,5,0)</f>
        <v>Patrick Mahomes (1st Year Keeper)</v>
      </c>
      <c r="E12" t="str">
        <f>VLOOKUP($A$1&amp;$A12,'All Picks'!$A$2:$G$181,7,0)</f>
        <v>QB6</v>
      </c>
    </row>
    <row r="13" spans="1:5" x14ac:dyDescent="0.25">
      <c r="A13">
        <f t="shared" si="0"/>
        <v>10</v>
      </c>
      <c r="B13">
        <f>VLOOKUP($A$1&amp;A13,'All Picks'!$A$2:$E$181,2,0)</f>
        <v>108</v>
      </c>
      <c r="C13">
        <f>VLOOKUP($A$1&amp;A13,'All Picks'!$A$2:$E$181,3,0)</f>
        <v>9</v>
      </c>
      <c r="D13" t="str">
        <f>VLOOKUP($A$1&amp;A13,'All Picks'!$A$2:$E$181,5,0)</f>
        <v>Baltimore D</v>
      </c>
      <c r="E13" t="str">
        <f>VLOOKUP($A$1&amp;$A13,'All Picks'!$A$2:$G$181,7,0)</f>
        <v>DST1</v>
      </c>
    </row>
    <row r="14" spans="1:5" x14ac:dyDescent="0.25">
      <c r="A14">
        <f t="shared" si="0"/>
        <v>11</v>
      </c>
      <c r="B14">
        <f>VLOOKUP($A$1&amp;A14,'All Picks'!$A$2:$E$181,2,0)</f>
        <v>109</v>
      </c>
      <c r="C14">
        <f>VLOOKUP($A$1&amp;A14,'All Picks'!$A$2:$E$181,3,0)</f>
        <v>10</v>
      </c>
      <c r="D14" t="str">
        <f>VLOOKUP($A$1&amp;A14,'All Picks'!$A$2:$E$181,5,0)</f>
        <v>DK Metcalf</v>
      </c>
      <c r="E14" t="str">
        <f>VLOOKUP($A$1&amp;$A14,'All Picks'!$A$2:$G$181,7,0)</f>
        <v>WR41</v>
      </c>
    </row>
    <row r="15" spans="1:5" x14ac:dyDescent="0.25">
      <c r="A15">
        <f t="shared" si="0"/>
        <v>12</v>
      </c>
      <c r="B15">
        <f>VLOOKUP($A$1&amp;A15,'All Picks'!$A$2:$E$181,2,0)</f>
        <v>132</v>
      </c>
      <c r="C15">
        <f>VLOOKUP($A$1&amp;A15,'All Picks'!$A$2:$E$181,3,0)</f>
        <v>11</v>
      </c>
      <c r="D15" t="str">
        <f>VLOOKUP($A$1&amp;A15,'All Picks'!$A$2:$E$181,5,0)</f>
        <v>Mark Andrews</v>
      </c>
      <c r="E15" t="str">
        <f>VLOOKUP($A$1&amp;$A15,'All Picks'!$A$2:$G$181,7,0)</f>
        <v>TE13</v>
      </c>
    </row>
    <row r="16" spans="1:5" x14ac:dyDescent="0.25">
      <c r="A16">
        <f t="shared" si="0"/>
        <v>13</v>
      </c>
      <c r="B16">
        <f>VLOOKUP($A$1&amp;A16,'All Picks'!$A$2:$E$181,2,0)</f>
        <v>133</v>
      </c>
      <c r="C16">
        <f>VLOOKUP($A$1&amp;A16,'All Picks'!$A$2:$E$181,3,0)</f>
        <v>12</v>
      </c>
      <c r="D16" t="str">
        <f>VLOOKUP($A$1&amp;A16,'All Picks'!$A$2:$E$181,5,0)</f>
        <v>Stephen Gostkowski</v>
      </c>
      <c r="E16" t="str">
        <f>VLOOKUP($A$1&amp;$A16,'All Picks'!$A$2:$G$181,7,0)</f>
        <v>K6</v>
      </c>
    </row>
    <row r="17" spans="1:5" x14ac:dyDescent="0.25">
      <c r="A17">
        <f>A16+1</f>
        <v>14</v>
      </c>
      <c r="B17">
        <f>VLOOKUP($A$1&amp;A17,'All Picks'!$A$2:$E$181,2,0)</f>
        <v>156</v>
      </c>
      <c r="C17">
        <f>VLOOKUP($A$1&amp;A17,'All Picks'!$A$2:$E$181,3,0)</f>
        <v>13</v>
      </c>
      <c r="D17" t="str">
        <f>VLOOKUP($A$1&amp;A17,'All Picks'!$A$2:$E$181,5,0)</f>
        <v>Kenny Stills</v>
      </c>
      <c r="E17" t="str">
        <f>VLOOKUP($A$1&amp;$A17,'All Picks'!$A$2:$G$181,7,0)</f>
        <v>WR52</v>
      </c>
    </row>
    <row r="18" spans="1:5" x14ac:dyDescent="0.25">
      <c r="A18">
        <f t="shared" si="0"/>
        <v>15</v>
      </c>
      <c r="B18">
        <f>VLOOKUP($A$1&amp;A18,'All Picks'!$A$2:$E$181,2,0)</f>
        <v>157</v>
      </c>
      <c r="C18">
        <f>VLOOKUP($A$1&amp;A18,'All Picks'!$A$2:$E$181,3,0)</f>
        <v>14</v>
      </c>
      <c r="D18" t="str">
        <f>VLOOKUP($A$1&amp;A18,'All Picks'!$A$2:$E$181,5,0)</f>
        <v>Davante Adams (15th Round, 2nd Year Keeper)</v>
      </c>
      <c r="E18" t="str">
        <f>VLOOKUP($A$1&amp;$A18,'All Picks'!$A$2:$G$181,7,0)</f>
        <v>WR53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8"/>
  <sheetViews>
    <sheetView workbookViewId="0">
      <selection activeCell="E18" sqref="A4:E18"/>
    </sheetView>
  </sheetViews>
  <sheetFormatPr defaultRowHeight="15" x14ac:dyDescent="0.25"/>
  <cols>
    <col min="4" max="4" width="32.5703125" bestFit="1" customWidth="1"/>
    <col min="5" max="5" width="13.140625" bestFit="1" customWidth="1"/>
  </cols>
  <sheetData>
    <row r="1" spans="1:5" x14ac:dyDescent="0.25">
      <c r="A1" t="s">
        <v>10</v>
      </c>
    </row>
    <row r="3" spans="1:5" x14ac:dyDescent="0.25">
      <c r="A3" t="s">
        <v>78</v>
      </c>
      <c r="B3" t="s">
        <v>0</v>
      </c>
      <c r="C3" t="s">
        <v>1</v>
      </c>
      <c r="D3" t="s">
        <v>3</v>
      </c>
      <c r="E3" t="s">
        <v>88</v>
      </c>
    </row>
    <row r="4" spans="1:5" x14ac:dyDescent="0.25">
      <c r="A4">
        <v>1</v>
      </c>
      <c r="B4">
        <f>VLOOKUP($A$1&amp;A4,'All Picks'!$A$2:$E$181,2,0)</f>
        <v>6</v>
      </c>
      <c r="C4">
        <f>VLOOKUP($A$1&amp;A4,'All Picks'!$A$2:$E$181,3,0)</f>
        <v>1</v>
      </c>
      <c r="D4" t="str">
        <f>VLOOKUP($A$1&amp;A4,'All Picks'!$A$2:$E$181,5,0)</f>
        <v>Mark Ingram</v>
      </c>
      <c r="E4" t="str">
        <f>VLOOKUP($A$1&amp;$A4,'All Picks'!$A$2:$G$181,7,0)</f>
        <v>RB4</v>
      </c>
    </row>
    <row r="5" spans="1:5" x14ac:dyDescent="0.25">
      <c r="A5">
        <f>A4+1</f>
        <v>2</v>
      </c>
      <c r="B5">
        <f>VLOOKUP($A$1&amp;A5,'All Picks'!$A$2:$E$181,2,0)</f>
        <v>19</v>
      </c>
      <c r="C5">
        <f>VLOOKUP($A$1&amp;A5,'All Picks'!$A$2:$E$181,3,0)</f>
        <v>2</v>
      </c>
      <c r="D5" t="str">
        <f>VLOOKUP($A$1&amp;A5,'All Picks'!$A$2:$E$181,5,0)</f>
        <v>Julio Jones (2nd Year Keeper)</v>
      </c>
      <c r="E5" t="str">
        <f>VLOOKUP($A$1&amp;$A5,'All Picks'!$A$2:$G$181,7,0)</f>
        <v>WR5</v>
      </c>
    </row>
    <row r="6" spans="1:5" x14ac:dyDescent="0.25">
      <c r="A6">
        <f t="shared" ref="A6:A18" si="0">A5+1</f>
        <v>3</v>
      </c>
      <c r="B6">
        <f>VLOOKUP($A$1&amp;A6,'All Picks'!$A$2:$E$181,2,0)</f>
        <v>30</v>
      </c>
      <c r="C6">
        <f>VLOOKUP($A$1&amp;A6,'All Picks'!$A$2:$E$181,3,0)</f>
        <v>3</v>
      </c>
      <c r="D6" t="str">
        <f>VLOOKUP($A$1&amp;A6,'All Picks'!$A$2:$E$181,5,0)</f>
        <v>Alshon Jeffery</v>
      </c>
      <c r="E6" t="str">
        <f>VLOOKUP($A$1&amp;$A6,'All Picks'!$A$2:$G$181,7,0)</f>
        <v>WR12</v>
      </c>
    </row>
    <row r="7" spans="1:5" x14ac:dyDescent="0.25">
      <c r="A7">
        <f t="shared" si="0"/>
        <v>4</v>
      </c>
      <c r="B7">
        <f>VLOOKUP($A$1&amp;A7,'All Picks'!$A$2:$E$181,2,0)</f>
        <v>43</v>
      </c>
      <c r="C7">
        <f>VLOOKUP($A$1&amp;A7,'All Picks'!$A$2:$E$181,3,0)</f>
        <v>4</v>
      </c>
      <c r="D7" t="str">
        <f>VLOOKUP($A$1&amp;A7,'All Picks'!$A$2:$E$181,5,0)</f>
        <v>Tevin Coleman</v>
      </c>
      <c r="E7" t="str">
        <f>VLOOKUP($A$1&amp;$A7,'All Picks'!$A$2:$G$181,7,0)</f>
        <v>RB21</v>
      </c>
    </row>
    <row r="8" spans="1:5" x14ac:dyDescent="0.25">
      <c r="A8">
        <f t="shared" si="0"/>
        <v>5</v>
      </c>
      <c r="B8">
        <f>VLOOKUP($A$1&amp;A8,'All Picks'!$A$2:$E$181,2,0)</f>
        <v>50</v>
      </c>
      <c r="C8">
        <f>VLOOKUP($A$1&amp;A8,'All Picks'!$A$2:$E$181,3,0)</f>
        <v>5</v>
      </c>
      <c r="D8" t="str">
        <f>VLOOKUP($A$1&amp;A8,'All Picks'!$A$2:$E$181,5,0)</f>
        <v>Matt Ryan</v>
      </c>
      <c r="E8" t="str">
        <f>VLOOKUP($A$1&amp;$A8,'All Picks'!$A$2:$G$181,7,0)</f>
        <v>QB1</v>
      </c>
    </row>
    <row r="9" spans="1:5" x14ac:dyDescent="0.25">
      <c r="A9">
        <f t="shared" si="0"/>
        <v>6</v>
      </c>
      <c r="B9">
        <f>VLOOKUP($A$1&amp;A9,'All Picks'!$A$2:$E$181,2,0)</f>
        <v>54</v>
      </c>
      <c r="C9">
        <f>VLOOKUP($A$1&amp;A9,'All Picks'!$A$2:$E$181,3,0)</f>
        <v>5</v>
      </c>
      <c r="D9" t="str">
        <f>VLOOKUP($A$1&amp;A9,'All Picks'!$A$2:$E$181,5,0)</f>
        <v>Donte Moncrief</v>
      </c>
      <c r="E9" t="str">
        <f>VLOOKUP($A$1&amp;$A9,'All Picks'!$A$2:$G$181,7,0)</f>
        <v>WR22</v>
      </c>
    </row>
    <row r="10" spans="1:5" x14ac:dyDescent="0.25">
      <c r="A10">
        <f t="shared" si="0"/>
        <v>7</v>
      </c>
      <c r="B10">
        <f>VLOOKUP($A$1&amp;A10,'All Picks'!$A$2:$E$181,2,0)</f>
        <v>67</v>
      </c>
      <c r="C10">
        <f>VLOOKUP($A$1&amp;A10,'All Picks'!$A$2:$E$181,3,0)</f>
        <v>6</v>
      </c>
      <c r="D10" t="str">
        <f>VLOOKUP($A$1&amp;A10,'All Picks'!$A$2:$E$181,5,0)</f>
        <v>Nick Chubb (1st Year Keeper)</v>
      </c>
      <c r="E10" t="str">
        <f>VLOOKUP($A$1&amp;$A10,'All Picks'!$A$2:$G$181,7,0)</f>
        <v>RB32</v>
      </c>
    </row>
    <row r="11" spans="1:5" x14ac:dyDescent="0.25">
      <c r="A11">
        <f t="shared" si="0"/>
        <v>8</v>
      </c>
      <c r="B11">
        <f>VLOOKUP($A$1&amp;A11,'All Picks'!$A$2:$E$181,2,0)</f>
        <v>78</v>
      </c>
      <c r="C11">
        <f>VLOOKUP($A$1&amp;A11,'All Picks'!$A$2:$E$181,3,0)</f>
        <v>7</v>
      </c>
      <c r="D11" t="str">
        <f>VLOOKUP($A$1&amp;A11,'All Picks'!$A$2:$E$181,5,0)</f>
        <v>Tarik Cohen</v>
      </c>
      <c r="E11" t="str">
        <f>VLOOKUP($A$1&amp;$A11,'All Picks'!$A$2:$G$181,7,0)</f>
        <v>RB38</v>
      </c>
    </row>
    <row r="12" spans="1:5" x14ac:dyDescent="0.25">
      <c r="A12">
        <f t="shared" si="0"/>
        <v>9</v>
      </c>
      <c r="B12">
        <f>VLOOKUP($A$1&amp;A12,'All Picks'!$A$2:$E$181,2,0)</f>
        <v>91</v>
      </c>
      <c r="C12">
        <f>VLOOKUP($A$1&amp;A12,'All Picks'!$A$2:$E$181,3,0)</f>
        <v>8</v>
      </c>
      <c r="D12" t="str">
        <f>VLOOKUP($A$1&amp;A12,'All Picks'!$A$2:$E$181,5,0)</f>
        <v>Larry Fitzgerald</v>
      </c>
      <c r="E12" t="str">
        <f>VLOOKUP($A$1&amp;$A12,'All Picks'!$A$2:$G$181,7,0)</f>
        <v>WR36</v>
      </c>
    </row>
    <row r="13" spans="1:5" x14ac:dyDescent="0.25">
      <c r="A13">
        <f t="shared" si="0"/>
        <v>10</v>
      </c>
      <c r="B13">
        <f>VLOOKUP($A$1&amp;A13,'All Picks'!$A$2:$E$181,2,0)</f>
        <v>102</v>
      </c>
      <c r="C13">
        <f>VLOOKUP($A$1&amp;A13,'All Picks'!$A$2:$E$181,3,0)</f>
        <v>9</v>
      </c>
      <c r="D13" t="str">
        <f>VLOOKUP($A$1&amp;A13,'All Picks'!$A$2:$E$181,5,0)</f>
        <v>Eric Ebron</v>
      </c>
      <c r="E13" t="str">
        <f>VLOOKUP($A$1&amp;$A13,'All Picks'!$A$2:$G$181,7,0)</f>
        <v>TE11</v>
      </c>
    </row>
    <row r="14" spans="1:5" x14ac:dyDescent="0.25">
      <c r="A14">
        <f t="shared" si="0"/>
        <v>11</v>
      </c>
      <c r="B14">
        <f>VLOOKUP($A$1&amp;A14,'All Picks'!$A$2:$E$181,2,0)</f>
        <v>115</v>
      </c>
      <c r="C14">
        <f>VLOOKUP($A$1&amp;A14,'All Picks'!$A$2:$E$181,3,0)</f>
        <v>10</v>
      </c>
      <c r="D14" t="str">
        <f>VLOOKUP($A$1&amp;A14,'All Picks'!$A$2:$E$181,5,0)</f>
        <v>Mecole Hardman</v>
      </c>
      <c r="E14" t="str">
        <f>VLOOKUP($A$1&amp;$A14,'All Picks'!$A$2:$G$181,7,0)</f>
        <v>WR44</v>
      </c>
    </row>
    <row r="15" spans="1:5" x14ac:dyDescent="0.25">
      <c r="A15">
        <f t="shared" si="0"/>
        <v>12</v>
      </c>
      <c r="B15">
        <f>VLOOKUP($A$1&amp;A15,'All Picks'!$A$2:$E$181,2,0)</f>
        <v>126</v>
      </c>
      <c r="C15">
        <f>VLOOKUP($A$1&amp;A15,'All Picks'!$A$2:$E$181,3,0)</f>
        <v>11</v>
      </c>
      <c r="D15" t="str">
        <f>VLOOKUP($A$1&amp;A15,'All Picks'!$A$2:$E$181,5,0)</f>
        <v>Greg Zuerlein</v>
      </c>
      <c r="E15" t="str">
        <f>VLOOKUP($A$1&amp;$A15,'All Picks'!$A$2:$G$181,7,0)</f>
        <v>K1</v>
      </c>
    </row>
    <row r="16" spans="1:5" x14ac:dyDescent="0.25">
      <c r="A16">
        <f t="shared" si="0"/>
        <v>13</v>
      </c>
      <c r="B16">
        <f>VLOOKUP($A$1&amp;A16,'All Picks'!$A$2:$E$181,2,0)</f>
        <v>139</v>
      </c>
      <c r="C16">
        <f>VLOOKUP($A$1&amp;A16,'All Picks'!$A$2:$E$181,3,0)</f>
        <v>12</v>
      </c>
      <c r="D16" t="str">
        <f>VLOOKUP($A$1&amp;A16,'All Picks'!$A$2:$E$181,5,0)</f>
        <v>Browns D</v>
      </c>
      <c r="E16" t="str">
        <f>VLOOKUP($A$1&amp;$A16,'All Picks'!$A$2:$G$181,7,0)</f>
        <v>DST7</v>
      </c>
    </row>
    <row r="17" spans="1:5" x14ac:dyDescent="0.25">
      <c r="A17">
        <f>A16+1</f>
        <v>14</v>
      </c>
      <c r="B17">
        <f>VLOOKUP($A$1&amp;A17,'All Picks'!$A$2:$E$181,2,0)</f>
        <v>150</v>
      </c>
      <c r="C17">
        <f>VLOOKUP($A$1&amp;A17,'All Picks'!$A$2:$E$181,3,0)</f>
        <v>13</v>
      </c>
      <c r="D17" t="str">
        <f>VLOOKUP($A$1&amp;A17,'All Picks'!$A$2:$E$181,5,0)</f>
        <v>Austin Hooper</v>
      </c>
      <c r="E17" t="str">
        <f>VLOOKUP($A$1&amp;$A17,'All Picks'!$A$2:$G$181,7,0)</f>
        <v>TE14</v>
      </c>
    </row>
    <row r="18" spans="1:5" x14ac:dyDescent="0.25">
      <c r="A18">
        <f t="shared" si="0"/>
        <v>15</v>
      </c>
      <c r="B18">
        <f>VLOOKUP($A$1&amp;A18,'All Picks'!$A$2:$E$181,2,0)</f>
        <v>163</v>
      </c>
      <c r="C18">
        <f>VLOOKUP($A$1&amp;A18,'All Picks'!$A$2:$E$181,3,0)</f>
        <v>14</v>
      </c>
      <c r="D18" t="str">
        <f>VLOOKUP($A$1&amp;A18,'All Picks'!$A$2:$E$181,5,0)</f>
        <v>Philip Lindsay (15th Round, 1st Year Keeper)</v>
      </c>
      <c r="E18" t="str">
        <f>VLOOKUP($A$1&amp;$A18,'All Picks'!$A$2:$G$181,7,0)</f>
        <v>RB52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A4" sqref="A4:E18"/>
    </sheetView>
  </sheetViews>
  <sheetFormatPr defaultRowHeight="15" x14ac:dyDescent="0.25"/>
  <cols>
    <col min="4" max="4" width="40.7109375" bestFit="1" customWidth="1"/>
    <col min="5" max="5" width="13.140625" bestFit="1" customWidth="1"/>
  </cols>
  <sheetData>
    <row r="1" spans="1:5" x14ac:dyDescent="0.25">
      <c r="A1" t="s">
        <v>4</v>
      </c>
    </row>
    <row r="3" spans="1:5" x14ac:dyDescent="0.25">
      <c r="A3" t="s">
        <v>78</v>
      </c>
      <c r="B3" t="s">
        <v>0</v>
      </c>
      <c r="C3" t="s">
        <v>1</v>
      </c>
      <c r="D3" t="s">
        <v>3</v>
      </c>
      <c r="E3" t="s">
        <v>88</v>
      </c>
    </row>
    <row r="4" spans="1:5" x14ac:dyDescent="0.25">
      <c r="A4">
        <v>1</v>
      </c>
      <c r="B4">
        <f>VLOOKUP($A$1&amp;A4,'All Picks'!$A$2:$E$181,2,0)</f>
        <v>12</v>
      </c>
      <c r="C4">
        <f>VLOOKUP($A$1&amp;A4,'All Picks'!$A$2:$E$181,3,0)</f>
        <v>1</v>
      </c>
      <c r="D4" t="str">
        <f>VLOOKUP($A$1&amp;$A4,'All Picks'!$A$2:$E$181,5,0)</f>
        <v>Melvin Gordon</v>
      </c>
      <c r="E4" t="str">
        <f>VLOOKUP($A$1&amp;$A4,'All Picks'!$A$2:$G$181,7,0)</f>
        <v>RB10</v>
      </c>
    </row>
    <row r="5" spans="1:5" x14ac:dyDescent="0.25">
      <c r="A5">
        <f>A4+1</f>
        <v>2</v>
      </c>
      <c r="B5">
        <f>VLOOKUP($A$1&amp;A5,'All Picks'!$A$2:$E$181,2,0)</f>
        <v>13</v>
      </c>
      <c r="C5">
        <f>VLOOKUP($A$1&amp;A5,'All Picks'!$A$2:$E$181,3,0)</f>
        <v>2</v>
      </c>
      <c r="D5" t="str">
        <f>VLOOKUP($A$1&amp;$A5,'All Picks'!$A$2:$E$181,5,0)</f>
        <v>George Kittle</v>
      </c>
      <c r="E5" t="str">
        <f>VLOOKUP($A$1&amp;$A5,'All Picks'!$A$2:$G$181,7,0)</f>
        <v>TE1</v>
      </c>
    </row>
    <row r="6" spans="1:5" x14ac:dyDescent="0.25">
      <c r="A6">
        <f t="shared" ref="A6:A18" si="0">A5+1</f>
        <v>3</v>
      </c>
      <c r="B6">
        <f>VLOOKUP($A$1&amp;A6,'All Picks'!$A$2:$E$181,2,0)</f>
        <v>15</v>
      </c>
      <c r="C6">
        <f>VLOOKUP($A$1&amp;A6,'All Picks'!$A$2:$E$181,3,0)</f>
        <v>2</v>
      </c>
      <c r="D6" t="str">
        <f>VLOOKUP($A$1&amp;$A6,'All Picks'!$A$2:$E$181,5,0)</f>
        <v>TY Hilton</v>
      </c>
      <c r="E6" t="str">
        <f>VLOOKUP($A$1&amp;$A6,'All Picks'!$A$2:$G$181,7,0)</f>
        <v>WR3</v>
      </c>
    </row>
    <row r="7" spans="1:5" x14ac:dyDescent="0.25">
      <c r="A7">
        <f t="shared" si="0"/>
        <v>4</v>
      </c>
      <c r="B7">
        <f>VLOOKUP($A$1&amp;A7,'All Picks'!$A$2:$E$181,2,0)</f>
        <v>39</v>
      </c>
      <c r="C7">
        <f>VLOOKUP($A$1&amp;A7,'All Picks'!$A$2:$E$181,3,0)</f>
        <v>4</v>
      </c>
      <c r="D7" t="str">
        <f>VLOOKUP($A$1&amp;$A7,'All Picks'!$A$2:$E$181,5,0)</f>
        <v>Tyler Boyd</v>
      </c>
      <c r="E7" t="str">
        <f>VLOOKUP($A$1&amp;$A7,'All Picks'!$A$2:$G$181,7,0)</f>
        <v>WR16</v>
      </c>
    </row>
    <row r="8" spans="1:5" x14ac:dyDescent="0.25">
      <c r="A8">
        <f t="shared" si="0"/>
        <v>5</v>
      </c>
      <c r="B8">
        <f>VLOOKUP($A$1&amp;A8,'All Picks'!$A$2:$E$181,2,0)</f>
        <v>58</v>
      </c>
      <c r="C8">
        <f>VLOOKUP($A$1&amp;A8,'All Picks'!$A$2:$E$181,3,0)</f>
        <v>5</v>
      </c>
      <c r="D8" t="str">
        <f>VLOOKUP($A$1&amp;$A8,'All Picks'!$A$2:$E$181,5,0)</f>
        <v>Emmanuel Sanders</v>
      </c>
      <c r="E8" t="str">
        <f>VLOOKUP($A$1&amp;$A8,'All Picks'!$A$2:$G$181,7,0)</f>
        <v>WR23</v>
      </c>
    </row>
    <row r="9" spans="1:5" x14ac:dyDescent="0.25">
      <c r="A9">
        <f t="shared" si="0"/>
        <v>6</v>
      </c>
      <c r="B9">
        <f>VLOOKUP($A$1&amp;A9,'All Picks'!$A$2:$E$181,2,0)</f>
        <v>63</v>
      </c>
      <c r="C9">
        <f>VLOOKUP($A$1&amp;A9,'All Picks'!$A$2:$E$181,3,0)</f>
        <v>6</v>
      </c>
      <c r="D9" t="str">
        <f>VLOOKUP($A$1&amp;$A9,'All Picks'!$A$2:$E$181,5,0)</f>
        <v>Matt Breida</v>
      </c>
      <c r="E9" t="str">
        <f>VLOOKUP($A$1&amp;$A9,'All Picks'!$A$2:$G$181,7,0)</f>
        <v>RB30</v>
      </c>
    </row>
    <row r="10" spans="1:5" x14ac:dyDescent="0.25">
      <c r="A10">
        <f t="shared" si="0"/>
        <v>7</v>
      </c>
      <c r="B10">
        <f>VLOOKUP($A$1&amp;A10,'All Picks'!$A$2:$E$181,2,0)</f>
        <v>82</v>
      </c>
      <c r="C10">
        <f>VLOOKUP($A$1&amp;A10,'All Picks'!$A$2:$E$181,3,0)</f>
        <v>7</v>
      </c>
      <c r="D10" t="str">
        <f>VLOOKUP($A$1&amp;$A10,'All Picks'!$A$2:$E$181,5,0)</f>
        <v>Cam Newton</v>
      </c>
      <c r="E10" t="str">
        <f>VLOOKUP($A$1&amp;$A10,'All Picks'!$A$2:$G$181,7,0)</f>
        <v>QB4</v>
      </c>
    </row>
    <row r="11" spans="1:5" x14ac:dyDescent="0.25">
      <c r="A11">
        <f t="shared" si="0"/>
        <v>8</v>
      </c>
      <c r="B11">
        <f>VLOOKUP($A$1&amp;A11,'All Picks'!$A$2:$E$181,2,0)</f>
        <v>87</v>
      </c>
      <c r="C11">
        <f>VLOOKUP($A$1&amp;A11,'All Picks'!$A$2:$E$181,3,0)</f>
        <v>8</v>
      </c>
      <c r="D11" t="str">
        <f>VLOOKUP($A$1&amp;$A11,'All Picks'!$A$2:$E$181,5,0)</f>
        <v>Adam Thielen (2nd Year Keeper)</v>
      </c>
      <c r="E11" t="str">
        <f>VLOOKUP($A$1&amp;$A11,'All Picks'!$A$2:$G$181,7,0)</f>
        <v>WR33</v>
      </c>
    </row>
    <row r="12" spans="1:5" x14ac:dyDescent="0.25">
      <c r="A12">
        <f t="shared" si="0"/>
        <v>9</v>
      </c>
      <c r="B12">
        <f>VLOOKUP($A$1&amp;A12,'All Picks'!$A$2:$E$181,2,0)</f>
        <v>106</v>
      </c>
      <c r="C12">
        <f>VLOOKUP($A$1&amp;A12,'All Picks'!$A$2:$E$181,3,0)</f>
        <v>9</v>
      </c>
      <c r="D12" t="str">
        <f>VLOOKUP($A$1&amp;$A12,'All Picks'!$A$2:$E$181,5,0)</f>
        <v>Tre'Quan Smith</v>
      </c>
      <c r="E12" t="str">
        <f>VLOOKUP($A$1&amp;$A12,'All Picks'!$A$2:$G$181,7,0)</f>
        <v>WR40</v>
      </c>
    </row>
    <row r="13" spans="1:5" x14ac:dyDescent="0.25">
      <c r="A13">
        <f t="shared" si="0"/>
        <v>10</v>
      </c>
      <c r="B13">
        <f>VLOOKUP($A$1&amp;A13,'All Picks'!$A$2:$E$181,2,0)</f>
        <v>111</v>
      </c>
      <c r="C13">
        <f>VLOOKUP($A$1&amp;A13,'All Picks'!$A$2:$E$181,3,0)</f>
        <v>10</v>
      </c>
      <c r="D13" t="str">
        <f>VLOOKUP($A$1&amp;$A13,'All Picks'!$A$2:$E$181,5,0)</f>
        <v>Tom Brady</v>
      </c>
      <c r="E13" t="str">
        <f>VLOOKUP($A$1&amp;$A13,'All Picks'!$A$2:$G$181,7,0)</f>
        <v>QB12</v>
      </c>
    </row>
    <row r="14" spans="1:5" x14ac:dyDescent="0.25">
      <c r="A14">
        <f t="shared" si="0"/>
        <v>11</v>
      </c>
      <c r="B14">
        <f>VLOOKUP($A$1&amp;A14,'All Picks'!$A$2:$E$181,2,0)</f>
        <v>130</v>
      </c>
      <c r="C14">
        <f>VLOOKUP($A$1&amp;A14,'All Picks'!$A$2:$E$181,3,0)</f>
        <v>11</v>
      </c>
      <c r="D14" t="str">
        <f>VLOOKUP($A$1&amp;$A14,'All Picks'!$A$2:$E$181,5,0)</f>
        <v>Ka'imi Fairbairn</v>
      </c>
      <c r="E14" t="str">
        <f>VLOOKUP($A$1&amp;$A14,'All Picks'!$A$2:$G$181,7,0)</f>
        <v>K5</v>
      </c>
    </row>
    <row r="15" spans="1:5" x14ac:dyDescent="0.25">
      <c r="A15">
        <f t="shared" si="0"/>
        <v>12</v>
      </c>
      <c r="B15">
        <f>VLOOKUP($A$1&amp;A15,'All Picks'!$A$2:$E$181,2,0)</f>
        <v>135</v>
      </c>
      <c r="C15">
        <f>VLOOKUP($A$1&amp;A15,'All Picks'!$A$2:$E$181,3,0)</f>
        <v>12</v>
      </c>
      <c r="D15" t="str">
        <f>VLOOKUP($A$1&amp;$A15,'All Picks'!$A$2:$E$181,5,0)</f>
        <v>Seattle D</v>
      </c>
      <c r="E15" t="str">
        <f>VLOOKUP($A$1&amp;$A15,'All Picks'!$A$2:$G$181,7,0)</f>
        <v>DST5</v>
      </c>
    </row>
    <row r="16" spans="1:5" x14ac:dyDescent="0.25">
      <c r="A16">
        <f t="shared" si="0"/>
        <v>13</v>
      </c>
      <c r="B16">
        <f>VLOOKUP($A$1&amp;A16,'All Picks'!$A$2:$E$181,2,0)</f>
        <v>154</v>
      </c>
      <c r="C16">
        <f>VLOOKUP($A$1&amp;A16,'All Picks'!$A$2:$E$181,3,0)</f>
        <v>13</v>
      </c>
      <c r="D16" t="str">
        <f>VLOOKUP($A$1&amp;$A16,'All Picks'!$A$2:$E$181,5,0)</f>
        <v>Hunter Renfrow</v>
      </c>
      <c r="E16" t="str">
        <f>VLOOKUP($A$1&amp;$A16,'All Picks'!$A$2:$G$181,7,0)</f>
        <v>WR51</v>
      </c>
    </row>
    <row r="17" spans="1:5" x14ac:dyDescent="0.25">
      <c r="A17">
        <f>A16+1</f>
        <v>14</v>
      </c>
      <c r="B17">
        <f>VLOOKUP($A$1&amp;A17,'All Picks'!$A$2:$E$181,2,0)</f>
        <v>159</v>
      </c>
      <c r="C17">
        <f>VLOOKUP($A$1&amp;A17,'All Picks'!$A$2:$E$181,3,0)</f>
        <v>14</v>
      </c>
      <c r="D17" t="str">
        <f>VLOOKUP($A$1&amp;$A17,'All Picks'!$A$2:$E$181,5,0)</f>
        <v>Jordan Reed</v>
      </c>
      <c r="E17" t="str">
        <f>VLOOKUP($A$1&amp;$A17,'All Picks'!$A$2:$G$181,7,0)</f>
        <v>TE18</v>
      </c>
    </row>
    <row r="18" spans="1:5" x14ac:dyDescent="0.25">
      <c r="A18">
        <f t="shared" si="0"/>
        <v>15</v>
      </c>
      <c r="B18">
        <f>VLOOKUP($A$1&amp;A18,'All Picks'!$A$2:$E$181,2,0)</f>
        <v>178</v>
      </c>
      <c r="C18">
        <f>VLOOKUP($A$1&amp;A18,'All Picks'!$A$2:$E$181,3,0)</f>
        <v>15</v>
      </c>
      <c r="D18" t="str">
        <f>VLOOKUP($A$1&amp;$A18,'All Picks'!$A$2:$E$181,5,0)</f>
        <v>Damien Williams (1st Year Keeper)</v>
      </c>
      <c r="E18" t="str">
        <f>VLOOKUP($A$1&amp;$A18,'All Picks'!$A$2:$G$181,7,0)</f>
        <v>RB56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E18" sqref="A4:E18"/>
    </sheetView>
  </sheetViews>
  <sheetFormatPr defaultRowHeight="15" x14ac:dyDescent="0.25"/>
  <cols>
    <col min="4" max="4" width="31.5703125" bestFit="1" customWidth="1"/>
    <col min="5" max="5" width="13.140625" bestFit="1" customWidth="1"/>
  </cols>
  <sheetData>
    <row r="1" spans="1:5" x14ac:dyDescent="0.25">
      <c r="A1" t="s">
        <v>5</v>
      </c>
    </row>
    <row r="3" spans="1:5" x14ac:dyDescent="0.25">
      <c r="A3" t="s">
        <v>78</v>
      </c>
      <c r="B3" t="s">
        <v>0</v>
      </c>
      <c r="C3" t="s">
        <v>1</v>
      </c>
      <c r="D3" t="s">
        <v>3</v>
      </c>
      <c r="E3" t="s">
        <v>88</v>
      </c>
    </row>
    <row r="4" spans="1:5" x14ac:dyDescent="0.25">
      <c r="A4">
        <v>1</v>
      </c>
      <c r="B4">
        <f>VLOOKUP($A$1&amp;A4,'All Picks'!$A$2:$E$181,2,0)</f>
        <v>4</v>
      </c>
      <c r="C4">
        <f>VLOOKUP($A$1&amp;A4,'All Picks'!$A$2:$E$181,3,0)</f>
        <v>1</v>
      </c>
      <c r="D4" t="str">
        <f>VLOOKUP($A$1&amp;A4,'All Picks'!$A$2:$E$181,5,0)</f>
        <v>Dalvin Cook (1st Year Keeper)</v>
      </c>
      <c r="E4" t="str">
        <f>VLOOKUP($A$1&amp;$A4,'All Picks'!$A$2:$G$181,7,0)</f>
        <v>RB2</v>
      </c>
    </row>
    <row r="5" spans="1:5" x14ac:dyDescent="0.25">
      <c r="A5">
        <f>A4+1</f>
        <v>2</v>
      </c>
      <c r="B5">
        <f>VLOOKUP($A$1&amp;A5,'All Picks'!$A$2:$E$181,2,0)</f>
        <v>21</v>
      </c>
      <c r="C5">
        <f>VLOOKUP($A$1&amp;A5,'All Picks'!$A$2:$E$181,3,0)</f>
        <v>2</v>
      </c>
      <c r="D5" t="str">
        <f>VLOOKUP($A$1&amp;A5,'All Picks'!$A$2:$E$181,5,0)</f>
        <v>Keenan Allen (2nd Year Keeper)</v>
      </c>
      <c r="E5" t="str">
        <f>VLOOKUP($A$1&amp;$A5,'All Picks'!$A$2:$G$181,7,0)</f>
        <v>WR6</v>
      </c>
    </row>
    <row r="6" spans="1:5" x14ac:dyDescent="0.25">
      <c r="A6">
        <f t="shared" ref="A6:A18" si="0">A5+1</f>
        <v>3</v>
      </c>
      <c r="B6">
        <f>VLOOKUP($A$1&amp;A6,'All Picks'!$A$2:$E$181,2,0)</f>
        <v>28</v>
      </c>
      <c r="C6">
        <f>VLOOKUP($A$1&amp;A6,'All Picks'!$A$2:$E$181,3,0)</f>
        <v>3</v>
      </c>
      <c r="D6" t="str">
        <f>VLOOKUP($A$1&amp;A6,'All Picks'!$A$2:$E$181,5,0)</f>
        <v>Kenny Golladay</v>
      </c>
      <c r="E6" t="str">
        <f>VLOOKUP($A$1&amp;$A6,'All Picks'!$A$2:$G$181,7,0)</f>
        <v>WR11</v>
      </c>
    </row>
    <row r="7" spans="1:5" x14ac:dyDescent="0.25">
      <c r="A7">
        <f t="shared" si="0"/>
        <v>4</v>
      </c>
      <c r="B7">
        <f>VLOOKUP($A$1&amp;A7,'All Picks'!$A$2:$E$181,2,0)</f>
        <v>45</v>
      </c>
      <c r="C7">
        <f>VLOOKUP($A$1&amp;A7,'All Picks'!$A$2:$E$181,3,0)</f>
        <v>4</v>
      </c>
      <c r="D7" t="str">
        <f>VLOOKUP($A$1&amp;A7,'All Picks'!$A$2:$E$181,5,0)</f>
        <v>Kenyan Drake</v>
      </c>
      <c r="E7" t="str">
        <f>VLOOKUP($A$1&amp;$A7,'All Picks'!$A$2:$G$181,7,0)</f>
        <v>RB22</v>
      </c>
    </row>
    <row r="8" spans="1:5" x14ac:dyDescent="0.25">
      <c r="A8">
        <f t="shared" si="0"/>
        <v>5</v>
      </c>
      <c r="B8">
        <f>VLOOKUP($A$1&amp;A8,'All Picks'!$A$2:$E$181,2,0)</f>
        <v>52</v>
      </c>
      <c r="C8">
        <f>VLOOKUP($A$1&amp;A8,'All Picks'!$A$2:$E$181,3,0)</f>
        <v>5</v>
      </c>
      <c r="D8" t="str">
        <f>VLOOKUP($A$1&amp;A8,'All Picks'!$A$2:$E$181,5,0)</f>
        <v>James White</v>
      </c>
      <c r="E8" t="str">
        <f>VLOOKUP($A$1&amp;$A8,'All Picks'!$A$2:$G$181,7,0)</f>
        <v>RB26</v>
      </c>
    </row>
    <row r="9" spans="1:5" x14ac:dyDescent="0.25">
      <c r="A9">
        <f t="shared" si="0"/>
        <v>6</v>
      </c>
      <c r="B9">
        <f>VLOOKUP($A$1&amp;A9,'All Picks'!$A$2:$E$181,2,0)</f>
        <v>69</v>
      </c>
      <c r="C9">
        <f>VLOOKUP($A$1&amp;A9,'All Picks'!$A$2:$E$181,3,0)</f>
        <v>6</v>
      </c>
      <c r="D9" t="str">
        <f>VLOOKUP($A$1&amp;A9,'All Picks'!$A$2:$E$181,5,0)</f>
        <v>Tyrell Williams</v>
      </c>
      <c r="E9" t="str">
        <f>VLOOKUP($A$1&amp;$A9,'All Picks'!$A$2:$G$181,7,0)</f>
        <v>WR28</v>
      </c>
    </row>
    <row r="10" spans="1:5" x14ac:dyDescent="0.25">
      <c r="A10">
        <f t="shared" si="0"/>
        <v>7</v>
      </c>
      <c r="B10">
        <f>VLOOKUP($A$1&amp;A10,'All Picks'!$A$2:$E$181,2,0)</f>
        <v>76</v>
      </c>
      <c r="C10">
        <f>VLOOKUP($A$1&amp;A10,'All Picks'!$A$2:$E$181,3,0)</f>
        <v>7</v>
      </c>
      <c r="D10" t="str">
        <f>VLOOKUP($A$1&amp;A10,'All Picks'!$A$2:$E$181,5,0)</f>
        <v>Jared Cook</v>
      </c>
      <c r="E10" t="str">
        <f>VLOOKUP($A$1&amp;$A10,'All Picks'!$A$2:$G$181,7,0)</f>
        <v>TE7</v>
      </c>
    </row>
    <row r="11" spans="1:5" x14ac:dyDescent="0.25">
      <c r="A11">
        <f t="shared" si="0"/>
        <v>8</v>
      </c>
      <c r="B11">
        <f>VLOOKUP($A$1&amp;A11,'All Picks'!$A$2:$E$181,2,0)</f>
        <v>93</v>
      </c>
      <c r="C11">
        <f>VLOOKUP($A$1&amp;A11,'All Picks'!$A$2:$E$181,3,0)</f>
        <v>8</v>
      </c>
      <c r="D11" t="str">
        <f>VLOOKUP($A$1&amp;A11,'All Picks'!$A$2:$E$181,5,0)</f>
        <v>Michael Gallup</v>
      </c>
      <c r="E11" t="str">
        <f>VLOOKUP($A$1&amp;$A11,'All Picks'!$A$2:$G$181,7,0)</f>
        <v>WR37</v>
      </c>
    </row>
    <row r="12" spans="1:5" x14ac:dyDescent="0.25">
      <c r="A12">
        <f t="shared" si="0"/>
        <v>9</v>
      </c>
      <c r="B12">
        <f>VLOOKUP($A$1&amp;A12,'All Picks'!$A$2:$E$181,2,0)</f>
        <v>100</v>
      </c>
      <c r="C12">
        <f>VLOOKUP($A$1&amp;A12,'All Picks'!$A$2:$E$181,3,0)</f>
        <v>9</v>
      </c>
      <c r="D12" t="str">
        <f>VLOOKUP($A$1&amp;A12,'All Picks'!$A$2:$E$181,5,0)</f>
        <v>Justin Jackson</v>
      </c>
      <c r="E12" t="str">
        <f>VLOOKUP($A$1&amp;$A12,'All Picks'!$A$2:$G$181,7,0)</f>
        <v>RB42</v>
      </c>
    </row>
    <row r="13" spans="1:5" x14ac:dyDescent="0.25">
      <c r="A13">
        <f t="shared" si="0"/>
        <v>10</v>
      </c>
      <c r="B13">
        <f>VLOOKUP($A$1&amp;A13,'All Picks'!$A$2:$E$181,2,0)</f>
        <v>117</v>
      </c>
      <c r="C13">
        <f>VLOOKUP($A$1&amp;A13,'All Picks'!$A$2:$E$181,3,0)</f>
        <v>10</v>
      </c>
      <c r="D13" t="str">
        <f>VLOOKUP($A$1&amp;A13,'All Picks'!$A$2:$E$181,5,0)</f>
        <v>Philip Rivers</v>
      </c>
      <c r="E13" t="str">
        <f>VLOOKUP($A$1&amp;$A13,'All Picks'!$A$2:$G$181,7,0)</f>
        <v>QB14</v>
      </c>
    </row>
    <row r="14" spans="1:5" x14ac:dyDescent="0.25">
      <c r="A14">
        <f t="shared" si="0"/>
        <v>11</v>
      </c>
      <c r="B14">
        <f>VLOOKUP($A$1&amp;A14,'All Picks'!$A$2:$E$181,2,0)</f>
        <v>124</v>
      </c>
      <c r="C14">
        <f>VLOOKUP($A$1&amp;A14,'All Picks'!$A$2:$E$181,3,0)</f>
        <v>11</v>
      </c>
      <c r="D14" t="str">
        <f>VLOOKUP($A$1&amp;A14,'All Picks'!$A$2:$E$181,5,0)</f>
        <v>Rams D</v>
      </c>
      <c r="E14" t="str">
        <f>VLOOKUP($A$1&amp;$A14,'All Picks'!$A$2:$G$181,7,0)</f>
        <v>DST4</v>
      </c>
    </row>
    <row r="15" spans="1:5" x14ac:dyDescent="0.25">
      <c r="A15">
        <f t="shared" si="0"/>
        <v>12</v>
      </c>
      <c r="B15">
        <f>VLOOKUP($A$1&amp;A15,'All Picks'!$A$2:$E$181,2,0)</f>
        <v>141</v>
      </c>
      <c r="C15">
        <f>VLOOKUP($A$1&amp;A15,'All Picks'!$A$2:$E$181,3,0)</f>
        <v>12</v>
      </c>
      <c r="D15" t="str">
        <f>VLOOKUP($A$1&amp;A15,'All Picks'!$A$2:$E$181,5,0)</f>
        <v>Michael Thomas (2nd Year Keeper)</v>
      </c>
      <c r="E15" t="str">
        <f>VLOOKUP($A$1&amp;$A15,'All Picks'!$A$2:$G$181,7,0)</f>
        <v>WR48</v>
      </c>
    </row>
    <row r="16" spans="1:5" x14ac:dyDescent="0.25">
      <c r="A16">
        <f t="shared" si="0"/>
        <v>13</v>
      </c>
      <c r="B16">
        <f>VLOOKUP($A$1&amp;A16,'All Picks'!$A$2:$E$181,2,0)</f>
        <v>148</v>
      </c>
      <c r="C16">
        <f>VLOOKUP($A$1&amp;A16,'All Picks'!$A$2:$E$181,3,0)</f>
        <v>13</v>
      </c>
      <c r="D16" t="str">
        <f>VLOOKUP($A$1&amp;A16,'All Picks'!$A$2:$E$181,5,0)</f>
        <v>Matt Bryant</v>
      </c>
      <c r="E16" t="str">
        <f>VLOOKUP($A$1&amp;$A16,'All Picks'!$A$2:$G$181,7,0)</f>
        <v>K10</v>
      </c>
    </row>
    <row r="17" spans="1:5" x14ac:dyDescent="0.25">
      <c r="A17">
        <f>A16+1</f>
        <v>14</v>
      </c>
      <c r="B17">
        <f>VLOOKUP($A$1&amp;A17,'All Picks'!$A$2:$E$181,2,0)</f>
        <v>165</v>
      </c>
      <c r="C17">
        <f>VLOOKUP($A$1&amp;A17,'All Picks'!$A$2:$E$181,3,0)</f>
        <v>14</v>
      </c>
      <c r="D17" t="str">
        <f>VLOOKUP($A$1&amp;A17,'All Picks'!$A$2:$E$181,5,0)</f>
        <v>Rob Gronkowski</v>
      </c>
      <c r="E17" t="str">
        <f>VLOOKUP($A$1&amp;$A17,'All Picks'!$A$2:$G$181,7,0)</f>
        <v>TE19</v>
      </c>
    </row>
    <row r="18" spans="1:5" x14ac:dyDescent="0.25">
      <c r="A18">
        <f t="shared" si="0"/>
        <v>15</v>
      </c>
      <c r="B18">
        <f>VLOOKUP($A$1&amp;A18,'All Picks'!$A$2:$E$181,2,0)</f>
        <v>172</v>
      </c>
      <c r="C18">
        <f>VLOOKUP($A$1&amp;A18,'All Picks'!$A$2:$E$181,3,0)</f>
        <v>15</v>
      </c>
      <c r="D18" t="str">
        <f>VLOOKUP($A$1&amp;A18,'All Picks'!$A$2:$E$181,5,0)</f>
        <v>Kyle Rudolph</v>
      </c>
      <c r="E18" t="str">
        <f>VLOOKUP($A$1&amp;$A18,'All Picks'!$A$2:$G$181,7,0)</f>
        <v>TE20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4" sqref="A4:E18"/>
    </sheetView>
  </sheetViews>
  <sheetFormatPr defaultRowHeight="15" x14ac:dyDescent="0.25"/>
  <cols>
    <col min="4" max="4" width="29.28515625" bestFit="1" customWidth="1"/>
  </cols>
  <sheetData>
    <row r="1" spans="1:5" x14ac:dyDescent="0.25">
      <c r="A1" t="s">
        <v>7</v>
      </c>
    </row>
    <row r="3" spans="1:5" x14ac:dyDescent="0.25">
      <c r="A3" t="s">
        <v>78</v>
      </c>
      <c r="B3" t="s">
        <v>0</v>
      </c>
      <c r="C3" t="s">
        <v>1</v>
      </c>
      <c r="D3" t="s">
        <v>3</v>
      </c>
      <c r="E3" t="s">
        <v>88</v>
      </c>
    </row>
    <row r="4" spans="1:5" x14ac:dyDescent="0.25">
      <c r="A4">
        <v>1</v>
      </c>
      <c r="B4">
        <f>VLOOKUP($A$1&amp;A4,'All Picks'!$A$2:$E$181,2,0)</f>
        <v>2</v>
      </c>
      <c r="C4">
        <f>VLOOKUP($A$1&amp;A4,'All Picks'!$A$2:$E$181,3,0)</f>
        <v>1</v>
      </c>
      <c r="D4" t="str">
        <f>VLOOKUP($A$1&amp;A4,'All Picks'!$A$2:$E$181,5,0)</f>
        <v>Josh Jacobs</v>
      </c>
      <c r="E4" t="str">
        <f>VLOOKUP($A$1&amp;$A4,'All Picks'!$A$2:$G$181,7,0)</f>
        <v>RB1</v>
      </c>
    </row>
    <row r="5" spans="1:5" x14ac:dyDescent="0.25">
      <c r="A5">
        <f>A4+1</f>
        <v>2</v>
      </c>
      <c r="B5">
        <f>VLOOKUP($A$1&amp;A5,'All Picks'!$A$2:$E$181,2,0)</f>
        <v>23</v>
      </c>
      <c r="C5">
        <f>VLOOKUP($A$1&amp;A5,'All Picks'!$A$2:$E$181,3,0)</f>
        <v>2</v>
      </c>
      <c r="D5" t="str">
        <f>VLOOKUP($A$1&amp;A5,'All Picks'!$A$2:$E$181,5,0)</f>
        <v>Derrius Guice</v>
      </c>
      <c r="E5" t="str">
        <f>VLOOKUP($A$1&amp;$A5,'All Picks'!$A$2:$G$181,7,0)</f>
        <v>RB14</v>
      </c>
    </row>
    <row r="6" spans="1:5" x14ac:dyDescent="0.25">
      <c r="A6">
        <f t="shared" ref="A6:A18" si="0">A5+1</f>
        <v>3</v>
      </c>
      <c r="B6">
        <f>VLOOKUP($A$1&amp;A6,'All Picks'!$A$2:$E$181,2,0)</f>
        <v>26</v>
      </c>
      <c r="C6">
        <f>VLOOKUP($A$1&amp;A6,'All Picks'!$A$2:$E$181,3,0)</f>
        <v>3</v>
      </c>
      <c r="D6" t="str">
        <f>VLOOKUP($A$1&amp;A6,'All Picks'!$A$2:$E$181,5,0)</f>
        <v>Travis Kelce (2nd Year Keeper)</v>
      </c>
      <c r="E6" t="str">
        <f>VLOOKUP($A$1&amp;$A6,'All Picks'!$A$2:$G$181,7,0)</f>
        <v>TE3</v>
      </c>
    </row>
    <row r="7" spans="1:5" x14ac:dyDescent="0.25">
      <c r="A7">
        <f t="shared" si="0"/>
        <v>4</v>
      </c>
      <c r="B7">
        <f>VLOOKUP($A$1&amp;A7,'All Picks'!$A$2:$E$181,2,0)</f>
        <v>47</v>
      </c>
      <c r="C7">
        <f>VLOOKUP($A$1&amp;A7,'All Picks'!$A$2:$E$181,3,0)</f>
        <v>4</v>
      </c>
      <c r="D7" t="str">
        <f>VLOOKUP($A$1&amp;A7,'All Picks'!$A$2:$E$181,5,0)</f>
        <v>Sterling Shepard</v>
      </c>
      <c r="E7" t="str">
        <f>VLOOKUP($A$1&amp;$A7,'All Picks'!$A$2:$G$181,7,0)</f>
        <v>WR20</v>
      </c>
    </row>
    <row r="8" spans="1:5" x14ac:dyDescent="0.25">
      <c r="A8">
        <f t="shared" si="0"/>
        <v>5</v>
      </c>
      <c r="B8">
        <f>VLOOKUP($A$1&amp;A8,'All Picks'!$A$2:$E$181,2,0)</f>
        <v>71</v>
      </c>
      <c r="C8">
        <f>VLOOKUP($A$1&amp;A8,'All Picks'!$A$2:$E$181,3,0)</f>
        <v>6</v>
      </c>
      <c r="D8" t="str">
        <f>VLOOKUP($A$1&amp;A8,'All Picks'!$A$2:$E$181,5,0)</f>
        <v>Peyton Barber</v>
      </c>
      <c r="E8" t="str">
        <f>VLOOKUP($A$1&amp;$A8,'All Picks'!$A$2:$G$181,7,0)</f>
        <v>RB34</v>
      </c>
    </row>
    <row r="9" spans="1:5" x14ac:dyDescent="0.25">
      <c r="A9">
        <f t="shared" si="0"/>
        <v>6</v>
      </c>
      <c r="B9">
        <f>VLOOKUP($A$1&amp;A9,'All Picks'!$A$2:$E$181,2,0)</f>
        <v>74</v>
      </c>
      <c r="C9">
        <f>VLOOKUP($A$1&amp;A9,'All Picks'!$A$2:$E$181,3,0)</f>
        <v>7</v>
      </c>
      <c r="D9" t="str">
        <f>VLOOKUP($A$1&amp;A9,'All Picks'!$A$2:$E$181,5,0)</f>
        <v>Calvin Ridley (1st Year Keeper)</v>
      </c>
      <c r="E9" t="str">
        <f>VLOOKUP($A$1&amp;$A9,'All Picks'!$A$2:$G$181,7,0)</f>
        <v>WR30</v>
      </c>
    </row>
    <row r="10" spans="1:5" x14ac:dyDescent="0.25">
      <c r="A10">
        <f t="shared" si="0"/>
        <v>7</v>
      </c>
      <c r="B10">
        <f>VLOOKUP($A$1&amp;A10,'All Picks'!$A$2:$E$181,2,0)</f>
        <v>95</v>
      </c>
      <c r="C10">
        <f>VLOOKUP($A$1&amp;A10,'All Picks'!$A$2:$E$181,3,0)</f>
        <v>8</v>
      </c>
      <c r="D10" t="str">
        <f>VLOOKUP($A$1&amp;A10,'All Picks'!$A$2:$E$181,5,0)</f>
        <v>Kyler Murray</v>
      </c>
      <c r="E10" t="str">
        <f>VLOOKUP($A$1&amp;$A10,'All Picks'!$A$2:$G$181,7,0)</f>
        <v>QB9</v>
      </c>
    </row>
    <row r="11" spans="1:5" x14ac:dyDescent="0.25">
      <c r="A11">
        <f t="shared" si="0"/>
        <v>8</v>
      </c>
      <c r="B11">
        <f>VLOOKUP($A$1&amp;A11,'All Picks'!$A$2:$E$181,2,0)</f>
        <v>98</v>
      </c>
      <c r="C11">
        <f>VLOOKUP($A$1&amp;A11,'All Picks'!$A$2:$E$181,3,0)</f>
        <v>9</v>
      </c>
      <c r="D11" t="str">
        <f>VLOOKUP($A$1&amp;A11,'All Picks'!$A$2:$E$181,5,0)</f>
        <v>Jaylen Samuels</v>
      </c>
      <c r="E11" t="str">
        <f>VLOOKUP($A$1&amp;$A11,'All Picks'!$A$2:$G$181,7,0)</f>
        <v>RB41</v>
      </c>
    </row>
    <row r="12" spans="1:5" x14ac:dyDescent="0.25">
      <c r="A12">
        <f t="shared" si="0"/>
        <v>9</v>
      </c>
      <c r="B12">
        <f>VLOOKUP($A$1&amp;A12,'All Picks'!$A$2:$E$181,2,0)</f>
        <v>119</v>
      </c>
      <c r="C12">
        <f>VLOOKUP($A$1&amp;A12,'All Picks'!$A$2:$E$181,3,0)</f>
        <v>10</v>
      </c>
      <c r="D12" t="str">
        <f>VLOOKUP($A$1&amp;A12,'All Picks'!$A$2:$E$181,5,0)</f>
        <v>Jalen Richard</v>
      </c>
      <c r="E12" t="str">
        <f>VLOOKUP($A$1&amp;$A12,'All Picks'!$A$2:$G$181,7,0)</f>
        <v>RB47</v>
      </c>
    </row>
    <row r="13" spans="1:5" x14ac:dyDescent="0.25">
      <c r="A13">
        <f t="shared" si="0"/>
        <v>10</v>
      </c>
      <c r="B13">
        <f>VLOOKUP($A$1&amp;A13,'All Picks'!$A$2:$E$181,2,0)</f>
        <v>122</v>
      </c>
      <c r="C13">
        <f>VLOOKUP($A$1&amp;A13,'All Picks'!$A$2:$E$181,3,0)</f>
        <v>11</v>
      </c>
      <c r="D13" t="str">
        <f>VLOOKUP($A$1&amp;A13,'All Picks'!$A$2:$E$181,5,0)</f>
        <v>Darwin Thompson</v>
      </c>
      <c r="E13" t="str">
        <f>VLOOKUP($A$1&amp;$A13,'All Picks'!$A$2:$G$181,7,0)</f>
        <v>RB48</v>
      </c>
    </row>
    <row r="14" spans="1:5" x14ac:dyDescent="0.25">
      <c r="A14">
        <f t="shared" si="0"/>
        <v>11</v>
      </c>
      <c r="B14">
        <f>VLOOKUP($A$1&amp;A14,'All Picks'!$A$2:$E$181,2,0)</f>
        <v>143</v>
      </c>
      <c r="C14">
        <f>VLOOKUP($A$1&amp;A14,'All Picks'!$A$2:$E$181,3,0)</f>
        <v>12</v>
      </c>
      <c r="D14" t="str">
        <f>VLOOKUP($A$1&amp;A14,'All Picks'!$A$2:$E$181,5,0)</f>
        <v>Adrian Peterson</v>
      </c>
      <c r="E14" t="str">
        <f>VLOOKUP($A$1&amp;$A14,'All Picks'!$A$2:$G$181,7,0)</f>
        <v>RB50</v>
      </c>
    </row>
    <row r="15" spans="1:5" x14ac:dyDescent="0.25">
      <c r="A15">
        <f t="shared" si="0"/>
        <v>12</v>
      </c>
      <c r="B15">
        <f>VLOOKUP($A$1&amp;A15,'All Picks'!$A$2:$E$181,2,0)</f>
        <v>146</v>
      </c>
      <c r="C15">
        <f>VLOOKUP($A$1&amp;A15,'All Picks'!$A$2:$E$181,3,0)</f>
        <v>13</v>
      </c>
      <c r="D15" t="str">
        <f>VLOOKUP($A$1&amp;A15,'All Picks'!$A$2:$E$181,5,0)</f>
        <v>Bills D</v>
      </c>
      <c r="E15" t="str">
        <f>VLOOKUP($A$1&amp;$A15,'All Picks'!$A$2:$G$181,7,0)</f>
        <v>DST9</v>
      </c>
    </row>
    <row r="16" spans="1:5" x14ac:dyDescent="0.25">
      <c r="A16">
        <f t="shared" si="0"/>
        <v>13</v>
      </c>
      <c r="B16">
        <f>VLOOKUP($A$1&amp;A16,'All Picks'!$A$2:$E$181,2,0)</f>
        <v>167</v>
      </c>
      <c r="C16">
        <f>VLOOKUP($A$1&amp;A16,'All Picks'!$A$2:$E$181,3,0)</f>
        <v>14</v>
      </c>
      <c r="D16" t="str">
        <f>VLOOKUP($A$1&amp;A16,'All Picks'!$A$2:$E$181,5,0)</f>
        <v>Matt Prater</v>
      </c>
      <c r="E16" t="str">
        <f>VLOOKUP($A$1&amp;$A16,'All Picks'!$A$2:$G$181,7,0)</f>
        <v>K11</v>
      </c>
    </row>
    <row r="17" spans="1:5" x14ac:dyDescent="0.25">
      <c r="A17">
        <f>A16+1</f>
        <v>14</v>
      </c>
      <c r="B17">
        <f>VLOOKUP($A$1&amp;A17,'All Picks'!$A$2:$E$181,2,0)</f>
        <v>170</v>
      </c>
      <c r="C17">
        <f>VLOOKUP($A$1&amp;A17,'All Picks'!$A$2:$E$181,3,0)</f>
        <v>15</v>
      </c>
      <c r="D17" t="str">
        <f>VLOOKUP($A$1&amp;A17,'All Picks'!$A$2:$E$181,5,0)</f>
        <v>Cooper Kupp (1st Year Keeper)</v>
      </c>
      <c r="E17" t="str">
        <f>VLOOKUP($A$1&amp;$A17,'All Picks'!$A$2:$G$181,7,0)</f>
        <v>WR57</v>
      </c>
    </row>
    <row r="18" spans="1:5" x14ac:dyDescent="0.25">
      <c r="A18">
        <f t="shared" si="0"/>
        <v>15</v>
      </c>
      <c r="B18">
        <f>VLOOKUP($A$1&amp;A18,'All Picks'!$A$2:$E$181,2,0)</f>
        <v>174</v>
      </c>
      <c r="C18">
        <f>VLOOKUP($A$1&amp;A18,'All Picks'!$A$2:$E$181,3,0)</f>
        <v>15</v>
      </c>
      <c r="D18" t="str">
        <f>VLOOKUP($A$1&amp;A18,'All Picks'!$A$2:$E$181,5,0)</f>
        <v>Daniel Jones</v>
      </c>
      <c r="E18" t="str">
        <f>VLOOKUP($A$1&amp;$A18,'All Picks'!$A$2:$G$181,7,0)</f>
        <v>QB20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>
      <selection activeCell="E18" sqref="A4:E18"/>
    </sheetView>
  </sheetViews>
  <sheetFormatPr defaultRowHeight="15" x14ac:dyDescent="0.25"/>
  <cols>
    <col min="4" max="4" width="32.5703125" bestFit="1" customWidth="1"/>
    <col min="5" max="5" width="13.140625" bestFit="1" customWidth="1"/>
  </cols>
  <sheetData>
    <row r="1" spans="1:5" x14ac:dyDescent="0.25">
      <c r="A1" t="s">
        <v>16</v>
      </c>
    </row>
    <row r="3" spans="1:5" x14ac:dyDescent="0.25">
      <c r="A3" t="s">
        <v>78</v>
      </c>
      <c r="B3" t="s">
        <v>0</v>
      </c>
      <c r="C3" t="s">
        <v>1</v>
      </c>
      <c r="D3" t="s">
        <v>3</v>
      </c>
      <c r="E3" t="s">
        <v>88</v>
      </c>
    </row>
    <row r="4" spans="1:5" x14ac:dyDescent="0.25">
      <c r="A4">
        <v>1</v>
      </c>
      <c r="B4">
        <f>VLOOKUP($A$1&amp;A4,'All Picks'!$A$2:$E$181,2,0)</f>
        <v>8</v>
      </c>
      <c r="C4">
        <f>VLOOKUP($A$1&amp;A4,'All Picks'!$A$2:$E$181,3,0)</f>
        <v>1</v>
      </c>
      <c r="D4" t="str">
        <f>VLOOKUP($A$1&amp;A4,'All Picks'!$A$2:$E$181,5,0)</f>
        <v>Joe Mixon (1st Year Keeper)</v>
      </c>
      <c r="E4" t="str">
        <f>VLOOKUP($A$1&amp;$A4,'All Picks'!$A$2:$G$181,7,0)</f>
        <v>RB6</v>
      </c>
    </row>
    <row r="5" spans="1:5" x14ac:dyDescent="0.25">
      <c r="A5">
        <f>A4+1</f>
        <v>2</v>
      </c>
      <c r="B5">
        <f>VLOOKUP($A$1&amp;A5,'All Picks'!$A$2:$E$181,2,0)</f>
        <v>17</v>
      </c>
      <c r="C5">
        <f>VLOOKUP($A$1&amp;A5,'All Picks'!$A$2:$E$181,3,0)</f>
        <v>2</v>
      </c>
      <c r="D5" t="str">
        <f>VLOOKUP($A$1&amp;A5,'All Picks'!$A$2:$E$181,5,0)</f>
        <v>Derrick Henry</v>
      </c>
      <c r="E5" t="str">
        <f>VLOOKUP($A$1&amp;$A5,'All Picks'!$A$2:$G$181,7,0)</f>
        <v>RB12</v>
      </c>
    </row>
    <row r="6" spans="1:5" x14ac:dyDescent="0.25">
      <c r="A6">
        <f t="shared" ref="A6:A18" si="0">A5+1</f>
        <v>3</v>
      </c>
      <c r="B6">
        <f>VLOOKUP($A$1&amp;A6,'All Picks'!$A$2:$E$181,2,0)</f>
        <v>32</v>
      </c>
      <c r="C6">
        <f>VLOOKUP($A$1&amp;A6,'All Picks'!$A$2:$E$181,3,0)</f>
        <v>3</v>
      </c>
      <c r="D6" t="str">
        <f>VLOOKUP($A$1&amp;A6,'All Picks'!$A$2:$E$181,5,0)</f>
        <v>Allen Robinson</v>
      </c>
      <c r="E6" t="str">
        <f>VLOOKUP($A$1&amp;$A6,'All Picks'!$A$2:$G$181,7,0)</f>
        <v>WR14</v>
      </c>
    </row>
    <row r="7" spans="1:5" x14ac:dyDescent="0.25">
      <c r="A7">
        <f t="shared" si="0"/>
        <v>4</v>
      </c>
      <c r="B7">
        <f>VLOOKUP($A$1&amp;A7,'All Picks'!$A$2:$E$181,2,0)</f>
        <v>41</v>
      </c>
      <c r="C7">
        <f>VLOOKUP($A$1&amp;A7,'All Picks'!$A$2:$E$181,3,0)</f>
        <v>4</v>
      </c>
      <c r="D7" t="str">
        <f>VLOOKUP($A$1&amp;A7,'All Picks'!$A$2:$E$181,5,0)</f>
        <v>Antonio Brown (2nd Year Keeper)</v>
      </c>
      <c r="E7" t="str">
        <f>VLOOKUP($A$1&amp;$A7,'All Picks'!$A$2:$G$181,7,0)</f>
        <v>WR18</v>
      </c>
    </row>
    <row r="8" spans="1:5" x14ac:dyDescent="0.25">
      <c r="A8">
        <f t="shared" si="0"/>
        <v>5</v>
      </c>
      <c r="B8">
        <f>VLOOKUP($A$1&amp;A8,'All Picks'!$A$2:$E$181,2,0)</f>
        <v>56</v>
      </c>
      <c r="C8">
        <f>VLOOKUP($A$1&amp;A8,'All Picks'!$A$2:$E$181,3,0)</f>
        <v>5</v>
      </c>
      <c r="D8" t="str">
        <f>VLOOKUP($A$1&amp;A8,'All Picks'!$A$2:$E$181,5,0)</f>
        <v>Kerryon Johnson (1st Year Keeper)</v>
      </c>
      <c r="E8" t="str">
        <f>VLOOKUP($A$1&amp;$A8,'All Picks'!$A$2:$G$181,7,0)</f>
        <v>RB28</v>
      </c>
    </row>
    <row r="9" spans="1:5" x14ac:dyDescent="0.25">
      <c r="A9">
        <f t="shared" si="0"/>
        <v>6</v>
      </c>
      <c r="B9">
        <f>VLOOKUP($A$1&amp;A9,'All Picks'!$A$2:$E$181,2,0)</f>
        <v>65</v>
      </c>
      <c r="C9">
        <f>VLOOKUP($A$1&amp;A9,'All Picks'!$A$2:$E$181,3,0)</f>
        <v>6</v>
      </c>
      <c r="D9" t="str">
        <f>VLOOKUP($A$1&amp;A9,'All Picks'!$A$2:$E$181,5,0)</f>
        <v>Will Fuller V</v>
      </c>
      <c r="E9" t="str">
        <f>VLOOKUP($A$1&amp;$A9,'All Picks'!$A$2:$G$181,7,0)</f>
        <v>WR27</v>
      </c>
    </row>
    <row r="10" spans="1:5" x14ac:dyDescent="0.25">
      <c r="A10">
        <f t="shared" si="0"/>
        <v>7</v>
      </c>
      <c r="B10">
        <f>VLOOKUP($A$1&amp;A10,'All Picks'!$A$2:$E$181,2,0)</f>
        <v>80</v>
      </c>
      <c r="C10">
        <f>VLOOKUP($A$1&amp;A10,'All Picks'!$A$2:$E$181,3,0)</f>
        <v>7</v>
      </c>
      <c r="D10" t="str">
        <f>VLOOKUP($A$1&amp;A10,'All Picks'!$A$2:$E$181,5,0)</f>
        <v>David Njoku</v>
      </c>
      <c r="E10" t="str">
        <f>VLOOKUP($A$1&amp;$A10,'All Picks'!$A$2:$G$181,7,0)</f>
        <v>TE9</v>
      </c>
    </row>
    <row r="11" spans="1:5" x14ac:dyDescent="0.25">
      <c r="A11">
        <f t="shared" si="0"/>
        <v>8</v>
      </c>
      <c r="B11">
        <f>VLOOKUP($A$1&amp;A11,'All Picks'!$A$2:$E$181,2,0)</f>
        <v>89</v>
      </c>
      <c r="C11">
        <f>VLOOKUP($A$1&amp;A11,'All Picks'!$A$2:$E$181,3,0)</f>
        <v>8</v>
      </c>
      <c r="D11" t="str">
        <f>VLOOKUP($A$1&amp;A11,'All Picks'!$A$2:$E$181,5,0)</f>
        <v>Russell Wilson</v>
      </c>
      <c r="E11" t="str">
        <f>VLOOKUP($A$1&amp;$A11,'All Picks'!$A$2:$G$181,7,0)</f>
        <v>QB7</v>
      </c>
    </row>
    <row r="12" spans="1:5" x14ac:dyDescent="0.25">
      <c r="A12">
        <f t="shared" si="0"/>
        <v>9</v>
      </c>
      <c r="B12">
        <f>VLOOKUP($A$1&amp;A12,'All Picks'!$A$2:$E$181,2,0)</f>
        <v>104</v>
      </c>
      <c r="C12">
        <f>VLOOKUP($A$1&amp;A12,'All Picks'!$A$2:$E$181,3,0)</f>
        <v>9</v>
      </c>
      <c r="D12" t="str">
        <f>VLOOKUP($A$1&amp;A12,'All Picks'!$A$2:$E$181,5,0)</f>
        <v>Ito Smith</v>
      </c>
      <c r="E12" t="str">
        <f>VLOOKUP($A$1&amp;$A12,'All Picks'!$A$2:$G$181,7,0)</f>
        <v>RB45</v>
      </c>
    </row>
    <row r="13" spans="1:5" x14ac:dyDescent="0.25">
      <c r="A13">
        <f t="shared" si="0"/>
        <v>10</v>
      </c>
      <c r="B13">
        <f>VLOOKUP($A$1&amp;A13,'All Picks'!$A$2:$E$181,2,0)</f>
        <v>113</v>
      </c>
      <c r="C13">
        <f>VLOOKUP($A$1&amp;A13,'All Picks'!$A$2:$E$181,3,0)</f>
        <v>10</v>
      </c>
      <c r="D13" t="str">
        <f>VLOOKUP($A$1&amp;A13,'All Picks'!$A$2:$E$181,5,0)</f>
        <v>John Brown</v>
      </c>
      <c r="E13" t="str">
        <f>VLOOKUP($A$1&amp;$A13,'All Picks'!$A$2:$G$181,7,0)</f>
        <v>WR43</v>
      </c>
    </row>
    <row r="14" spans="1:5" x14ac:dyDescent="0.25">
      <c r="A14">
        <f t="shared" si="0"/>
        <v>11</v>
      </c>
      <c r="B14">
        <f>VLOOKUP($A$1&amp;A14,'All Picks'!$A$2:$E$181,2,0)</f>
        <v>128</v>
      </c>
      <c r="C14">
        <f>VLOOKUP($A$1&amp;A14,'All Picks'!$A$2:$E$181,3,0)</f>
        <v>11</v>
      </c>
      <c r="D14" t="str">
        <f>VLOOKUP($A$1&amp;A14,'All Picks'!$A$2:$E$181,5,0)</f>
        <v>Justin Tucker</v>
      </c>
      <c r="E14" t="str">
        <f>VLOOKUP($A$1&amp;$A14,'All Picks'!$A$2:$G$181,7,0)</f>
        <v>K3</v>
      </c>
    </row>
    <row r="15" spans="1:5" x14ac:dyDescent="0.25">
      <c r="A15">
        <f t="shared" si="0"/>
        <v>12</v>
      </c>
      <c r="B15">
        <f>VLOOKUP($A$1&amp;A15,'All Picks'!$A$2:$E$181,2,0)</f>
        <v>137</v>
      </c>
      <c r="C15">
        <f>VLOOKUP($A$1&amp;A15,'All Picks'!$A$2:$E$181,3,0)</f>
        <v>12</v>
      </c>
      <c r="D15" t="str">
        <f>VLOOKUP($A$1&amp;A15,'All Picks'!$A$2:$E$181,5,0)</f>
        <v>Keke Coutee</v>
      </c>
      <c r="E15" t="str">
        <f>VLOOKUP($A$1&amp;$A15,'All Picks'!$A$2:$G$181,7,0)</f>
        <v>WR47</v>
      </c>
    </row>
    <row r="16" spans="1:5" x14ac:dyDescent="0.25">
      <c r="A16">
        <f t="shared" si="0"/>
        <v>13</v>
      </c>
      <c r="B16">
        <f>VLOOKUP($A$1&amp;A16,'All Picks'!$A$2:$E$181,2,0)</f>
        <v>152</v>
      </c>
      <c r="C16">
        <f>VLOOKUP($A$1&amp;A16,'All Picks'!$A$2:$E$181,3,0)</f>
        <v>13</v>
      </c>
      <c r="D16" t="str">
        <f>VLOOKUP($A$1&amp;A16,'All Picks'!$A$2:$E$181,5,0)</f>
        <v>Greg Olsen</v>
      </c>
      <c r="E16" t="str">
        <f>VLOOKUP($A$1&amp;$A16,'All Picks'!$A$2:$G$181,7,0)</f>
        <v>TE15</v>
      </c>
    </row>
    <row r="17" spans="1:5" x14ac:dyDescent="0.25">
      <c r="A17">
        <f>A16+1</f>
        <v>14</v>
      </c>
      <c r="B17">
        <f>VLOOKUP($A$1&amp;A17,'All Picks'!$A$2:$E$181,2,0)</f>
        <v>161</v>
      </c>
      <c r="C17">
        <f>VLOOKUP($A$1&amp;A17,'All Picks'!$A$2:$E$181,3,0)</f>
        <v>14</v>
      </c>
      <c r="D17" t="str">
        <f>VLOOKUP($A$1&amp;A17,'All Picks'!$A$2:$E$181,5,0)</f>
        <v>Dallas D</v>
      </c>
      <c r="E17" t="str">
        <f>VLOOKUP($A$1&amp;$A17,'All Picks'!$A$2:$G$181,7,0)</f>
        <v>DST11</v>
      </c>
    </row>
    <row r="18" spans="1:5" x14ac:dyDescent="0.25">
      <c r="A18">
        <f t="shared" si="0"/>
        <v>15</v>
      </c>
      <c r="B18">
        <f>VLOOKUP($A$1&amp;A18,'All Picks'!$A$2:$E$181,2,0)</f>
        <v>176</v>
      </c>
      <c r="C18">
        <f>VLOOKUP($A$1&amp;A18,'All Picks'!$A$2:$E$181,3,0)</f>
        <v>15</v>
      </c>
      <c r="D18" t="str">
        <f>VLOOKUP($A$1&amp;A18,'All Picks'!$A$2:$E$181,5,0)</f>
        <v>Mitchell Trubisky</v>
      </c>
      <c r="E18" t="str">
        <f>VLOOKUP($A$1&amp;$A18,'All Picks'!$A$2:$G$181,7,0)</f>
        <v>QB21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workbookViewId="0">
      <selection activeCell="A4" sqref="A4:E18"/>
    </sheetView>
  </sheetViews>
  <sheetFormatPr defaultRowHeight="15" x14ac:dyDescent="0.25"/>
  <cols>
    <col min="4" max="4" width="32.5703125" bestFit="1" customWidth="1"/>
    <col min="5" max="5" width="13.140625" bestFit="1" customWidth="1"/>
  </cols>
  <sheetData>
    <row r="1" spans="1:5" x14ac:dyDescent="0.25">
      <c r="A1" t="s">
        <v>8</v>
      </c>
    </row>
    <row r="3" spans="1:5" x14ac:dyDescent="0.25">
      <c r="A3" t="s">
        <v>78</v>
      </c>
      <c r="B3" t="s">
        <v>0</v>
      </c>
      <c r="C3" t="s">
        <v>1</v>
      </c>
      <c r="D3" t="s">
        <v>3</v>
      </c>
      <c r="E3" t="s">
        <v>88</v>
      </c>
    </row>
    <row r="4" spans="1:5" x14ac:dyDescent="0.25">
      <c r="A4">
        <v>1</v>
      </c>
      <c r="B4">
        <f>VLOOKUP($A$1&amp;A4,'All Picks'!$A$2:$E$181,2,0)</f>
        <v>1</v>
      </c>
      <c r="C4">
        <f>VLOOKUP($A$1&amp;A4,'All Picks'!$A$2:$E$181,3,0)</f>
        <v>1</v>
      </c>
      <c r="D4" t="str">
        <f>VLOOKUP($A$1&amp;A4,'All Picks'!$A$2:$E$181,5,0)</f>
        <v>Mike Evans</v>
      </c>
      <c r="E4" t="str">
        <f>VLOOKUP($A$1&amp;$A4,'All Picks'!$A$2:$G$181,7,0)</f>
        <v>WR1</v>
      </c>
    </row>
    <row r="5" spans="1:5" x14ac:dyDescent="0.25">
      <c r="A5">
        <f>A4+1</f>
        <v>2</v>
      </c>
      <c r="B5">
        <f>VLOOKUP($A$1&amp;A5,'All Picks'!$A$2:$E$181,2,0)</f>
        <v>24</v>
      </c>
      <c r="C5">
        <f>VLOOKUP($A$1&amp;A5,'All Picks'!$A$2:$E$181,3,0)</f>
        <v>2</v>
      </c>
      <c r="D5" t="str">
        <f>VLOOKUP($A$1&amp;A5,'All Picks'!$A$2:$E$181,5,0)</f>
        <v>Robby Anderson</v>
      </c>
      <c r="E5" t="str">
        <f>VLOOKUP($A$1&amp;$A5,'All Picks'!$A$2:$G$181,7,0)</f>
        <v>WR8</v>
      </c>
    </row>
    <row r="6" spans="1:5" x14ac:dyDescent="0.25">
      <c r="A6">
        <f t="shared" ref="A6:A18" si="0">A5+1</f>
        <v>3</v>
      </c>
      <c r="B6">
        <f>VLOOKUP($A$1&amp;A6,'All Picks'!$A$2:$E$181,2,0)</f>
        <v>25</v>
      </c>
      <c r="C6">
        <f>VLOOKUP($A$1&amp;A6,'All Picks'!$A$2:$E$181,3,0)</f>
        <v>3</v>
      </c>
      <c r="D6" t="str">
        <f>VLOOKUP($A$1&amp;A6,'All Picks'!$A$2:$E$181,5,0)</f>
        <v>Brandin Cooks (1st Year Keeper)</v>
      </c>
      <c r="E6" t="str">
        <f>VLOOKUP($A$1&amp;$A6,'All Picks'!$A$2:$G$181,7,0)</f>
        <v>WR9</v>
      </c>
    </row>
    <row r="7" spans="1:5" x14ac:dyDescent="0.25">
      <c r="A7">
        <f t="shared" si="0"/>
        <v>4</v>
      </c>
      <c r="B7">
        <f>VLOOKUP($A$1&amp;A7,'All Picks'!$A$2:$E$181,2,0)</f>
        <v>48</v>
      </c>
      <c r="C7">
        <f>VLOOKUP($A$1&amp;A7,'All Picks'!$A$2:$E$181,3,0)</f>
        <v>4</v>
      </c>
      <c r="D7" t="str">
        <f>VLOOKUP($A$1&amp;A7,'All Picks'!$A$2:$E$181,5,0)</f>
        <v>Sony Michel (3rd Round, 1st Year Keeper)</v>
      </c>
      <c r="E7" t="str">
        <f>VLOOKUP($A$1&amp;$A7,'All Picks'!$A$2:$G$181,7,0)</f>
        <v>RB24</v>
      </c>
    </row>
    <row r="8" spans="1:5" x14ac:dyDescent="0.25">
      <c r="A8">
        <f t="shared" si="0"/>
        <v>5</v>
      </c>
      <c r="B8">
        <f>VLOOKUP($A$1&amp;A8,'All Picks'!$A$2:$E$181,2,0)</f>
        <v>49</v>
      </c>
      <c r="C8">
        <f>VLOOKUP($A$1&amp;A8,'All Picks'!$A$2:$E$181,3,0)</f>
        <v>5</v>
      </c>
      <c r="D8" t="str">
        <f>VLOOKUP($A$1&amp;A8,'All Picks'!$A$2:$E$181,5,0)</f>
        <v>Dion Lewis</v>
      </c>
      <c r="E8" t="str">
        <f>VLOOKUP($A$1&amp;$A8,'All Picks'!$A$2:$G$181,7,0)</f>
        <v>RB25</v>
      </c>
    </row>
    <row r="9" spans="1:5" x14ac:dyDescent="0.25">
      <c r="A9">
        <f t="shared" si="0"/>
        <v>6</v>
      </c>
      <c r="B9">
        <f>VLOOKUP($A$1&amp;A9,'All Picks'!$A$2:$E$181,2,0)</f>
        <v>72</v>
      </c>
      <c r="C9">
        <f>VLOOKUP($A$1&amp;A9,'All Picks'!$A$2:$E$181,3,0)</f>
        <v>6</v>
      </c>
      <c r="D9" t="str">
        <f>VLOOKUP($A$1&amp;A9,'All Picks'!$A$2:$E$181,5,0)</f>
        <v>Tony Pollard</v>
      </c>
      <c r="E9" t="str">
        <f>VLOOKUP($A$1&amp;$A9,'All Picks'!$A$2:$G$181,7,0)</f>
        <v>RB35</v>
      </c>
    </row>
    <row r="10" spans="1:5" x14ac:dyDescent="0.25">
      <c r="A10">
        <f t="shared" si="0"/>
        <v>7</v>
      </c>
      <c r="B10">
        <f>VLOOKUP($A$1&amp;A10,'All Picks'!$A$2:$E$181,2,0)</f>
        <v>97</v>
      </c>
      <c r="C10">
        <f>VLOOKUP($A$1&amp;A10,'All Picks'!$A$2:$E$181,3,0)</f>
        <v>9</v>
      </c>
      <c r="D10" t="str">
        <f>VLOOKUP($A$1&amp;A10,'All Picks'!$A$2:$E$181,5,0)</f>
        <v>Jared Goff</v>
      </c>
      <c r="E10" t="str">
        <f>VLOOKUP($A$1&amp;$A10,'All Picks'!$A$2:$G$181,7,0)</f>
        <v>QB10</v>
      </c>
    </row>
    <row r="11" spans="1:5" x14ac:dyDescent="0.25">
      <c r="A11">
        <f t="shared" si="0"/>
        <v>8</v>
      </c>
      <c r="B11">
        <f>VLOOKUP($A$1&amp;A11,'All Picks'!$A$2:$E$181,2,0)</f>
        <v>120</v>
      </c>
      <c r="C11">
        <f>VLOOKUP($A$1&amp;A11,'All Picks'!$A$2:$E$181,3,0)</f>
        <v>10</v>
      </c>
      <c r="D11" t="str">
        <f>VLOOKUP($A$1&amp;A11,'All Picks'!$A$2:$E$181,5,0)</f>
        <v>Sam Darnold</v>
      </c>
      <c r="E11" t="str">
        <f>VLOOKUP($A$1&amp;$A11,'All Picks'!$A$2:$G$181,7,0)</f>
        <v>QB15</v>
      </c>
    </row>
    <row r="12" spans="1:5" x14ac:dyDescent="0.25">
      <c r="A12">
        <f t="shared" si="0"/>
        <v>9</v>
      </c>
      <c r="B12">
        <f>VLOOKUP($A$1&amp;A12,'All Picks'!$A$2:$E$181,2,0)</f>
        <v>121</v>
      </c>
      <c r="C12">
        <f>VLOOKUP($A$1&amp;A12,'All Picks'!$A$2:$E$181,3,0)</f>
        <v>11</v>
      </c>
      <c r="D12" t="str">
        <f>VLOOKUP($A$1&amp;A12,'All Picks'!$A$2:$E$181,5,0)</f>
        <v>Jimmy Graham</v>
      </c>
      <c r="E12" t="str">
        <f>VLOOKUP($A$1&amp;$A12,'All Picks'!$A$2:$G$181,7,0)</f>
        <v>TE12</v>
      </c>
    </row>
    <row r="13" spans="1:5" x14ac:dyDescent="0.25">
      <c r="A13">
        <f t="shared" si="0"/>
        <v>10</v>
      </c>
      <c r="B13">
        <f>VLOOKUP($A$1&amp;A13,'All Picks'!$A$2:$E$181,2,0)</f>
        <v>144</v>
      </c>
      <c r="C13">
        <f>VLOOKUP($A$1&amp;A13,'All Picks'!$A$2:$E$181,3,0)</f>
        <v>12</v>
      </c>
      <c r="D13" t="str">
        <f>VLOOKUP($A$1&amp;A13,'All Picks'!$A$2:$E$181,5,0)</f>
        <v>New England D</v>
      </c>
      <c r="E13" t="str">
        <f>VLOOKUP($A$1&amp;$A13,'All Picks'!$A$2:$G$181,7,0)</f>
        <v>DST8</v>
      </c>
    </row>
    <row r="14" spans="1:5" x14ac:dyDescent="0.25">
      <c r="A14">
        <f t="shared" si="0"/>
        <v>11</v>
      </c>
      <c r="B14">
        <f>VLOOKUP($A$1&amp;A14,'All Picks'!$A$2:$E$181,2,0)</f>
        <v>145</v>
      </c>
      <c r="C14">
        <f>VLOOKUP($A$1&amp;A14,'All Picks'!$A$2:$E$181,3,0)</f>
        <v>13</v>
      </c>
      <c r="D14" t="str">
        <f>VLOOKUP($A$1&amp;A14,'All Picks'!$A$2:$E$181,5,0)</f>
        <v>Jake Elliot</v>
      </c>
      <c r="E14" t="str">
        <f>VLOOKUP($A$1&amp;$A14,'All Picks'!$A$2:$G$181,7,0)</f>
        <v>K9</v>
      </c>
    </row>
    <row r="15" spans="1:5" x14ac:dyDescent="0.25">
      <c r="A15">
        <f t="shared" si="0"/>
        <v>12</v>
      </c>
      <c r="B15">
        <f>VLOOKUP($A$1&amp;A15,'All Picks'!$A$2:$E$181,2,0)</f>
        <v>160</v>
      </c>
      <c r="C15">
        <f>VLOOKUP($A$1&amp;A15,'All Picks'!$A$2:$E$181,3,0)</f>
        <v>14</v>
      </c>
      <c r="D15" t="str">
        <f>VLOOKUP($A$1&amp;A15,'All Picks'!$A$2:$E$181,5,0)</f>
        <v>Houston D</v>
      </c>
      <c r="E15" t="str">
        <f>VLOOKUP($A$1&amp;$A15,'All Picks'!$A$2:$G$181,7,0)</f>
        <v>DST10</v>
      </c>
    </row>
    <row r="16" spans="1:5" x14ac:dyDescent="0.25">
      <c r="A16">
        <f t="shared" si="0"/>
        <v>13</v>
      </c>
      <c r="B16">
        <f>VLOOKUP($A$1&amp;A16,'All Picks'!$A$2:$E$181,2,0)</f>
        <v>168</v>
      </c>
      <c r="C16">
        <f>VLOOKUP($A$1&amp;A16,'All Picks'!$A$2:$E$181,3,0)</f>
        <v>14</v>
      </c>
      <c r="D16" t="str">
        <f>VLOOKUP($A$1&amp;A16,'All Picks'!$A$2:$E$181,5,0)</f>
        <v>Ryan Fitzpatrick</v>
      </c>
      <c r="E16" t="str">
        <f>VLOOKUP($A$1&amp;$A16,'All Picks'!$A$2:$G$181,7,0)</f>
        <v>QB19</v>
      </c>
    </row>
    <row r="17" spans="1:5" x14ac:dyDescent="0.25">
      <c r="A17">
        <f>A16+1</f>
        <v>14</v>
      </c>
      <c r="B17">
        <f>VLOOKUP($A$1&amp;A17,'All Picks'!$A$2:$E$181,2,0)</f>
        <v>169</v>
      </c>
      <c r="C17">
        <f>VLOOKUP($A$1&amp;A17,'All Picks'!$A$2:$E$181,3,0)</f>
        <v>15</v>
      </c>
      <c r="D17" t="str">
        <f>VLOOKUP($A$1&amp;A17,'All Picks'!$A$2:$E$181,5,0)</f>
        <v>Josh Gordon (2nd Year Keeper)</v>
      </c>
      <c r="E17" t="str">
        <f>VLOOKUP($A$1&amp;$A17,'All Picks'!$A$2:$G$181,7,0)</f>
        <v>WR56</v>
      </c>
    </row>
    <row r="18" spans="1:5" x14ac:dyDescent="0.25">
      <c r="A18">
        <f t="shared" si="0"/>
        <v>15</v>
      </c>
      <c r="B18">
        <f>VLOOKUP($A$1&amp;A18,'All Picks'!$A$2:$E$181,2,0)</f>
        <v>177</v>
      </c>
      <c r="C18">
        <f>VLOOKUP($A$1&amp;A18,'All Picks'!$A$2:$E$181,3,0)</f>
        <v>15</v>
      </c>
      <c r="D18" t="str">
        <f>VLOOKUP($A$1&amp;A18,'All Picks'!$A$2:$E$181,5,0)</f>
        <v>Jason Witten</v>
      </c>
      <c r="E18" t="str">
        <f>VLOOKUP($A$1&amp;$A18,'All Picks'!$A$2:$G$181,7,0)</f>
        <v>TE21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E18" sqref="A4:E18"/>
    </sheetView>
  </sheetViews>
  <sheetFormatPr defaultRowHeight="15" x14ac:dyDescent="0.25"/>
  <cols>
    <col min="4" max="4" width="32.5703125" bestFit="1" customWidth="1"/>
    <col min="5" max="5" width="13.140625" bestFit="1" customWidth="1"/>
  </cols>
  <sheetData>
    <row r="1" spans="1:5" x14ac:dyDescent="0.25">
      <c r="A1" t="s">
        <v>15</v>
      </c>
    </row>
    <row r="3" spans="1:5" x14ac:dyDescent="0.25">
      <c r="A3" t="s">
        <v>78</v>
      </c>
      <c r="B3" t="s">
        <v>0</v>
      </c>
      <c r="C3" t="s">
        <v>1</v>
      </c>
      <c r="D3" t="s">
        <v>3</v>
      </c>
      <c r="E3" t="s">
        <v>88</v>
      </c>
    </row>
    <row r="4" spans="1:5" x14ac:dyDescent="0.25">
      <c r="A4">
        <v>1</v>
      </c>
      <c r="B4">
        <f>VLOOKUP($A$1&amp;A4,'All Picks'!$A$2:$E$181,2,0)</f>
        <v>9</v>
      </c>
      <c r="C4">
        <f>VLOOKUP($A$1&amp;A4,'All Picks'!$A$2:$E$181,3,0)</f>
        <v>1</v>
      </c>
      <c r="D4" t="str">
        <f>VLOOKUP($A$1&amp;A4,'All Picks'!$A$2:$E$181,5,0)</f>
        <v>Ezekial Elliot (2nd Year Keeper)</v>
      </c>
      <c r="E4" t="str">
        <f>VLOOKUP($A$1&amp;$A4,'All Picks'!$A$2:$G$181,7,0)</f>
        <v>RB7</v>
      </c>
    </row>
    <row r="5" spans="1:5" x14ac:dyDescent="0.25">
      <c r="A5">
        <f>A4+1</f>
        <v>2</v>
      </c>
      <c r="B5">
        <f>VLOOKUP($A$1&amp;A5,'All Picks'!$A$2:$E$181,2,0)</f>
        <v>16</v>
      </c>
      <c r="C5">
        <f>VLOOKUP($A$1&amp;A5,'All Picks'!$A$2:$E$181,3,0)</f>
        <v>2</v>
      </c>
      <c r="D5" t="str">
        <f>VLOOKUP($A$1&amp;A5,'All Picks'!$A$2:$E$181,5,0)</f>
        <v>Chris Godwin</v>
      </c>
      <c r="E5" t="str">
        <f>VLOOKUP($A$1&amp;$A5,'All Picks'!$A$2:$G$181,7,0)</f>
        <v>WR4</v>
      </c>
    </row>
    <row r="6" spans="1:5" x14ac:dyDescent="0.25">
      <c r="A6">
        <f t="shared" ref="A6:A18" si="0">A5+1</f>
        <v>3</v>
      </c>
      <c r="B6">
        <f>VLOOKUP($A$1&amp;A6,'All Picks'!$A$2:$E$181,2,0)</f>
        <v>33</v>
      </c>
      <c r="C6">
        <f>VLOOKUP($A$1&amp;A6,'All Picks'!$A$2:$E$181,3,0)</f>
        <v>3</v>
      </c>
      <c r="D6" t="str">
        <f>VLOOKUP($A$1&amp;A6,'All Picks'!$A$2:$E$181,5,0)</f>
        <v>Le'Veon Bell (2nd Year Keeper)</v>
      </c>
      <c r="E6" t="str">
        <f>VLOOKUP($A$1&amp;$A6,'All Picks'!$A$2:$G$181,7,0)</f>
        <v>RB16</v>
      </c>
    </row>
    <row r="7" spans="1:5" x14ac:dyDescent="0.25">
      <c r="A7">
        <f t="shared" si="0"/>
        <v>4</v>
      </c>
      <c r="B7">
        <f>VLOOKUP($A$1&amp;A7,'All Picks'!$A$2:$E$181,2,0)</f>
        <v>40</v>
      </c>
      <c r="C7">
        <f>VLOOKUP($A$1&amp;A7,'All Picks'!$A$2:$E$181,3,0)</f>
        <v>4</v>
      </c>
      <c r="D7" t="str">
        <f>VLOOKUP($A$1&amp;A7,'All Picks'!$A$2:$E$181,5,0)</f>
        <v>Mike Williams</v>
      </c>
      <c r="E7" t="str">
        <f>VLOOKUP($A$1&amp;$A7,'All Picks'!$A$2:$G$181,7,0)</f>
        <v>WR17</v>
      </c>
    </row>
    <row r="8" spans="1:5" x14ac:dyDescent="0.25">
      <c r="A8">
        <f t="shared" si="0"/>
        <v>5</v>
      </c>
      <c r="B8">
        <f>VLOOKUP($A$1&amp;A8,'All Picks'!$A$2:$E$181,2,0)</f>
        <v>57</v>
      </c>
      <c r="C8">
        <f>VLOOKUP($A$1&amp;A8,'All Picks'!$A$2:$E$181,3,0)</f>
        <v>5</v>
      </c>
      <c r="D8" t="str">
        <f>VLOOKUP($A$1&amp;A8,'All Picks'!$A$2:$E$181,5,0)</f>
        <v>Hunter Henry</v>
      </c>
      <c r="E8" t="str">
        <f>VLOOKUP($A$1&amp;$A8,'All Picks'!$A$2:$G$181,7,0)</f>
        <v>TE6</v>
      </c>
    </row>
    <row r="9" spans="1:5" x14ac:dyDescent="0.25">
      <c r="A9">
        <f t="shared" si="0"/>
        <v>6</v>
      </c>
      <c r="B9">
        <f>VLOOKUP($A$1&amp;A9,'All Picks'!$A$2:$E$181,2,0)</f>
        <v>73</v>
      </c>
      <c r="C9">
        <f>VLOOKUP($A$1&amp;A9,'All Picks'!$A$2:$E$181,3,0)</f>
        <v>7</v>
      </c>
      <c r="D9" t="str">
        <f>VLOOKUP($A$1&amp;A9,'All Picks'!$A$2:$E$181,5,0)</f>
        <v>Jordan Howard</v>
      </c>
      <c r="E9" t="str">
        <f>VLOOKUP($A$1&amp;$A9,'All Picks'!$A$2:$G$181,7,0)</f>
        <v>RB36</v>
      </c>
    </row>
    <row r="10" spans="1:5" x14ac:dyDescent="0.25">
      <c r="A10">
        <f t="shared" si="0"/>
        <v>7</v>
      </c>
      <c r="B10">
        <f>VLOOKUP($A$1&amp;A10,'All Picks'!$A$2:$E$181,2,0)</f>
        <v>81</v>
      </c>
      <c r="C10">
        <f>VLOOKUP($A$1&amp;A10,'All Picks'!$A$2:$E$181,3,0)</f>
        <v>7</v>
      </c>
      <c r="D10" t="str">
        <f>VLOOKUP($A$1&amp;A10,'All Picks'!$A$2:$E$181,5,0)</f>
        <v>Carson Wentz</v>
      </c>
      <c r="E10" t="str">
        <f>VLOOKUP($A$1&amp;$A10,'All Picks'!$A$2:$G$181,7,0)</f>
        <v>QB3</v>
      </c>
    </row>
    <row r="11" spans="1:5" x14ac:dyDescent="0.25">
      <c r="A11">
        <f t="shared" si="0"/>
        <v>8</v>
      </c>
      <c r="B11">
        <f>VLOOKUP($A$1&amp;A11,'All Picks'!$A$2:$E$181,2,0)</f>
        <v>88</v>
      </c>
      <c r="C11">
        <f>VLOOKUP($A$1&amp;A11,'All Picks'!$A$2:$E$181,3,0)</f>
        <v>8</v>
      </c>
      <c r="D11" t="str">
        <f>VLOOKUP($A$1&amp;A11,'All Picks'!$A$2:$E$181,5,0)</f>
        <v>Marvin Jones Jr</v>
      </c>
      <c r="E11" t="str">
        <f>VLOOKUP($A$1&amp;$A11,'All Picks'!$A$2:$G$181,7,0)</f>
        <v>WR34</v>
      </c>
    </row>
    <row r="12" spans="1:5" x14ac:dyDescent="0.25">
      <c r="A12">
        <f t="shared" si="0"/>
        <v>9</v>
      </c>
      <c r="B12">
        <f>VLOOKUP($A$1&amp;A12,'All Picks'!$A$2:$E$181,2,0)</f>
        <v>96</v>
      </c>
      <c r="C12">
        <f>VLOOKUP($A$1&amp;A12,'All Picks'!$A$2:$E$181,3,0)</f>
        <v>8</v>
      </c>
      <c r="D12" t="str">
        <f>VLOOKUP($A$1&amp;A12,'All Picks'!$A$2:$E$181,5,0)</f>
        <v>Delanie Walker</v>
      </c>
      <c r="E12" t="str">
        <f>VLOOKUP($A$1&amp;$A12,'All Picks'!$A$2:$G$181,7,0)</f>
        <v>TE10</v>
      </c>
    </row>
    <row r="13" spans="1:5" x14ac:dyDescent="0.25">
      <c r="A13">
        <f t="shared" si="0"/>
        <v>10</v>
      </c>
      <c r="B13">
        <f>VLOOKUP($A$1&amp;A13,'All Picks'!$A$2:$E$181,2,0)</f>
        <v>105</v>
      </c>
      <c r="C13">
        <f>VLOOKUP($A$1&amp;A13,'All Picks'!$A$2:$E$181,3,0)</f>
        <v>9</v>
      </c>
      <c r="D13" t="str">
        <f>VLOOKUP($A$1&amp;A13,'All Picks'!$A$2:$E$181,5,0)</f>
        <v>Marques Valdes-Scantlin</v>
      </c>
      <c r="E13" t="str">
        <f>VLOOKUP($A$1&amp;$A13,'All Picks'!$A$2:$G$181,7,0)</f>
        <v>WR39</v>
      </c>
    </row>
    <row r="14" spans="1:5" x14ac:dyDescent="0.25">
      <c r="A14">
        <f t="shared" si="0"/>
        <v>11</v>
      </c>
      <c r="B14">
        <f>VLOOKUP($A$1&amp;A14,'All Picks'!$A$2:$E$181,2,0)</f>
        <v>112</v>
      </c>
      <c r="C14">
        <f>VLOOKUP($A$1&amp;A14,'All Picks'!$A$2:$E$181,3,0)</f>
        <v>10</v>
      </c>
      <c r="D14" t="str">
        <f>VLOOKUP($A$1&amp;A14,'All Picks'!$A$2:$E$181,5,0)</f>
        <v>Ben Roethlisberger</v>
      </c>
      <c r="E14" t="str">
        <f>VLOOKUP($A$1&amp;$A14,'All Picks'!$A$2:$G$181,7,0)</f>
        <v>QB13</v>
      </c>
    </row>
    <row r="15" spans="1:5" x14ac:dyDescent="0.25">
      <c r="A15">
        <f t="shared" si="0"/>
        <v>12</v>
      </c>
      <c r="B15">
        <f>VLOOKUP($A$1&amp;A15,'All Picks'!$A$2:$E$181,2,0)</f>
        <v>129</v>
      </c>
      <c r="C15">
        <f>VLOOKUP($A$1&amp;A15,'All Picks'!$A$2:$E$181,3,0)</f>
        <v>11</v>
      </c>
      <c r="D15" t="str">
        <f>VLOOKUP($A$1&amp;A15,'All Picks'!$A$2:$E$181,5,0)</f>
        <v>Will Lutz</v>
      </c>
      <c r="E15" t="str">
        <f>VLOOKUP($A$1&amp;$A15,'All Picks'!$A$2:$G$181,7,0)</f>
        <v>K4</v>
      </c>
    </row>
    <row r="16" spans="1:5" x14ac:dyDescent="0.25">
      <c r="A16">
        <f t="shared" si="0"/>
        <v>13</v>
      </c>
      <c r="B16">
        <f>VLOOKUP($A$1&amp;A16,'All Picks'!$A$2:$E$181,2,0)</f>
        <v>136</v>
      </c>
      <c r="C16">
        <f>VLOOKUP($A$1&amp;A16,'All Picks'!$A$2:$E$181,3,0)</f>
        <v>12</v>
      </c>
      <c r="D16" t="str">
        <f>VLOOKUP($A$1&amp;A16,'All Picks'!$A$2:$E$181,5,0)</f>
        <v>Minnesota D</v>
      </c>
      <c r="E16" t="str">
        <f>VLOOKUP($A$1&amp;$A16,'All Picks'!$A$2:$G$181,7,0)</f>
        <v>DST6</v>
      </c>
    </row>
    <row r="17" spans="1:5" x14ac:dyDescent="0.25">
      <c r="A17">
        <f>A16+1</f>
        <v>14</v>
      </c>
      <c r="B17">
        <f>VLOOKUP($A$1&amp;A17,'All Picks'!$A$2:$E$181,2,0)</f>
        <v>153</v>
      </c>
      <c r="C17">
        <f>VLOOKUP($A$1&amp;A17,'All Picks'!$A$2:$E$181,3,0)</f>
        <v>13</v>
      </c>
      <c r="D17" t="str">
        <f>VLOOKUP($A$1&amp;A17,'All Picks'!$A$2:$E$181,5,0)</f>
        <v>Alvin Kamara (15th Round, 2nd Year Keeper)</v>
      </c>
      <c r="E17" t="str">
        <f>VLOOKUP($A$1&amp;$A17,'All Picks'!$A$2:$G$181,7,0)</f>
        <v>RB51</v>
      </c>
    </row>
    <row r="18" spans="1:5" x14ac:dyDescent="0.25">
      <c r="A18">
        <f t="shared" si="0"/>
        <v>15</v>
      </c>
      <c r="B18">
        <f>VLOOKUP($A$1&amp;A18,'All Picks'!$A$2:$E$181,2,0)</f>
        <v>173</v>
      </c>
      <c r="C18">
        <f>VLOOKUP($A$1&amp;A18,'All Picks'!$A$2:$E$181,3,0)</f>
        <v>15</v>
      </c>
      <c r="D18" t="str">
        <f>VLOOKUP($A$1&amp;A18,'All Picks'!$A$2:$E$181,5,0)</f>
        <v>Carlos Hyde</v>
      </c>
      <c r="E18" t="str">
        <f>VLOOKUP($A$1&amp;$A18,'All Picks'!$A$2:$G$181,7,0)</f>
        <v>RB55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"/>
  <sheetViews>
    <sheetView workbookViewId="0">
      <selection activeCell="E18" sqref="A4:E18"/>
    </sheetView>
  </sheetViews>
  <sheetFormatPr defaultRowHeight="15" x14ac:dyDescent="0.25"/>
  <cols>
    <col min="4" max="4" width="32.5703125" bestFit="1" customWidth="1"/>
    <col min="5" max="5" width="13.140625" bestFit="1" customWidth="1"/>
  </cols>
  <sheetData>
    <row r="1" spans="1:5" x14ac:dyDescent="0.25">
      <c r="A1" t="s">
        <v>19</v>
      </c>
    </row>
    <row r="3" spans="1:5" x14ac:dyDescent="0.25">
      <c r="A3" t="s">
        <v>78</v>
      </c>
      <c r="B3" t="s">
        <v>0</v>
      </c>
      <c r="C3" t="s">
        <v>1</v>
      </c>
      <c r="D3" t="s">
        <v>3</v>
      </c>
      <c r="E3" t="s">
        <v>88</v>
      </c>
    </row>
    <row r="4" spans="1:5" x14ac:dyDescent="0.25">
      <c r="A4">
        <v>1</v>
      </c>
      <c r="B4">
        <f>VLOOKUP($A$1&amp;A4,'All Picks'!$A$2:$E$181,2,0)</f>
        <v>11</v>
      </c>
      <c r="C4">
        <f>VLOOKUP($A$1&amp;A4,'All Picks'!$A$2:$E$181,3,0)</f>
        <v>1</v>
      </c>
      <c r="D4" t="str">
        <f>VLOOKUP($A$1&amp;A4,'All Picks'!$A$2:$E$181,5,0)</f>
        <v>Todd Gurley (2nd Year Keeper)</v>
      </c>
      <c r="E4" t="str">
        <f>VLOOKUP($A$1&amp;$A4,'All Picks'!$A$2:$G$181,7,0)</f>
        <v>RB9</v>
      </c>
    </row>
    <row r="5" spans="1:5" x14ac:dyDescent="0.25">
      <c r="A5">
        <f>A4+1</f>
        <v>2</v>
      </c>
      <c r="B5">
        <f>VLOOKUP($A$1&amp;A5,'All Picks'!$A$2:$E$181,2,0)</f>
        <v>14</v>
      </c>
      <c r="C5">
        <f>VLOOKUP($A$1&amp;A5,'All Picks'!$A$2:$E$181,3,0)</f>
        <v>2</v>
      </c>
      <c r="D5" t="str">
        <f>VLOOKUP($A$1&amp;A5,'All Picks'!$A$2:$E$181,5,0)</f>
        <v>Devonta Freeman</v>
      </c>
      <c r="E5" t="str">
        <f>VLOOKUP($A$1&amp;$A5,'All Picks'!$A$2:$G$181,7,0)</f>
        <v>RB11</v>
      </c>
    </row>
    <row r="6" spans="1:5" x14ac:dyDescent="0.25">
      <c r="A6">
        <f t="shared" ref="A6:A18" si="0">A5+1</f>
        <v>3</v>
      </c>
      <c r="B6">
        <f>VLOOKUP($A$1&amp;A6,'All Picks'!$A$2:$E$181,2,0)</f>
        <v>35</v>
      </c>
      <c r="C6">
        <f>VLOOKUP($A$1&amp;A6,'All Picks'!$A$2:$E$181,3,0)</f>
        <v>3</v>
      </c>
      <c r="D6" t="str">
        <f>VLOOKUP($A$1&amp;A6,'All Picks'!$A$2:$E$181,5,0)</f>
        <v>Devin Singletary</v>
      </c>
      <c r="E6" t="str">
        <f>VLOOKUP($A$1&amp;$A6,'All Picks'!$A$2:$G$181,7,0)</f>
        <v>RB17</v>
      </c>
    </row>
    <row r="7" spans="1:5" x14ac:dyDescent="0.25">
      <c r="A7">
        <f t="shared" si="0"/>
        <v>4</v>
      </c>
      <c r="B7">
        <f>VLOOKUP($A$1&amp;A7,'All Picks'!$A$2:$E$181,2,0)</f>
        <v>38</v>
      </c>
      <c r="C7">
        <f>VLOOKUP($A$1&amp;A7,'All Picks'!$A$2:$E$181,3,0)</f>
        <v>4</v>
      </c>
      <c r="D7" t="str">
        <f>VLOOKUP($A$1&amp;A7,'All Picks'!$A$2:$E$181,5,0)</f>
        <v>Royce Freeman</v>
      </c>
      <c r="E7" t="str">
        <f>VLOOKUP($A$1&amp;$A7,'All Picks'!$A$2:$G$181,7,0)</f>
        <v>RB19</v>
      </c>
    </row>
    <row r="8" spans="1:5" x14ac:dyDescent="0.25">
      <c r="A8">
        <f t="shared" si="0"/>
        <v>5</v>
      </c>
      <c r="B8">
        <f>VLOOKUP($A$1&amp;A8,'All Picks'!$A$2:$E$181,2,0)</f>
        <v>59</v>
      </c>
      <c r="C8">
        <f>VLOOKUP($A$1&amp;A8,'All Picks'!$A$2:$E$181,3,0)</f>
        <v>5</v>
      </c>
      <c r="D8" t="str">
        <f>VLOOKUP($A$1&amp;A8,'All Picks'!$A$2:$E$181,5,0)</f>
        <v>Jarvis Landry</v>
      </c>
      <c r="E8" t="str">
        <f>VLOOKUP($A$1&amp;$A8,'All Picks'!$A$2:$G$181,7,0)</f>
        <v>WR24</v>
      </c>
    </row>
    <row r="9" spans="1:5" x14ac:dyDescent="0.25">
      <c r="A9">
        <f t="shared" si="0"/>
        <v>6</v>
      </c>
      <c r="B9">
        <f>VLOOKUP($A$1&amp;A9,'All Picks'!$A$2:$E$181,2,0)</f>
        <v>83</v>
      </c>
      <c r="C9">
        <f>VLOOKUP($A$1&amp;A9,'All Picks'!$A$2:$E$181,3,0)</f>
        <v>7</v>
      </c>
      <c r="D9" t="str">
        <f>VLOOKUP($A$1&amp;A9,'All Picks'!$A$2:$E$181,5,0)</f>
        <v>Dante Pettis</v>
      </c>
      <c r="E9" t="str">
        <f>VLOOKUP($A$1&amp;$A9,'All Picks'!$A$2:$G$181,7,0)</f>
        <v>WR32</v>
      </c>
    </row>
    <row r="10" spans="1:5" x14ac:dyDescent="0.25">
      <c r="A10">
        <f t="shared" si="0"/>
        <v>7</v>
      </c>
      <c r="B10">
        <f>VLOOKUP($A$1&amp;A10,'All Picks'!$A$2:$E$181,2,0)</f>
        <v>86</v>
      </c>
      <c r="C10">
        <f>VLOOKUP($A$1&amp;A10,'All Picks'!$A$2:$E$181,3,0)</f>
        <v>8</v>
      </c>
      <c r="D10" t="str">
        <f>VLOOKUP($A$1&amp;A10,'All Picks'!$A$2:$E$181,5,0)</f>
        <v>Aaron Jones (1st Year Keeper)</v>
      </c>
      <c r="E10" t="str">
        <f>VLOOKUP($A$1&amp;$A10,'All Picks'!$A$2:$G$181,7,0)</f>
        <v>RB39</v>
      </c>
    </row>
    <row r="11" spans="1:5" x14ac:dyDescent="0.25">
      <c r="A11">
        <f t="shared" si="0"/>
        <v>8</v>
      </c>
      <c r="B11">
        <f>VLOOKUP($A$1&amp;A11,'All Picks'!$A$2:$E$181,2,0)</f>
        <v>107</v>
      </c>
      <c r="C11">
        <f>VLOOKUP($A$1&amp;A11,'All Picks'!$A$2:$E$181,3,0)</f>
        <v>9</v>
      </c>
      <c r="D11" t="str">
        <f>VLOOKUP($A$1&amp;A11,'All Picks'!$A$2:$E$181,5,0)</f>
        <v>Dak Prescott</v>
      </c>
      <c r="E11" t="str">
        <f>VLOOKUP($A$1&amp;$A11,'All Picks'!$A$2:$G$181,7,0)</f>
        <v>QB11</v>
      </c>
    </row>
    <row r="12" spans="1:5" x14ac:dyDescent="0.25">
      <c r="A12">
        <f t="shared" si="0"/>
        <v>9</v>
      </c>
      <c r="B12">
        <f>VLOOKUP($A$1&amp;A12,'All Picks'!$A$2:$E$181,2,0)</f>
        <v>110</v>
      </c>
      <c r="C12">
        <f>VLOOKUP($A$1&amp;A12,'All Picks'!$A$2:$E$181,3,0)</f>
        <v>10</v>
      </c>
      <c r="D12" t="str">
        <f>VLOOKUP($A$1&amp;A12,'All Picks'!$A$2:$E$181,5,0)</f>
        <v>James Washington</v>
      </c>
      <c r="E12" t="str">
        <f>VLOOKUP($A$1&amp;$A12,'All Picks'!$A$2:$G$181,7,0)</f>
        <v>WR42</v>
      </c>
    </row>
    <row r="13" spans="1:5" x14ac:dyDescent="0.25">
      <c r="A13">
        <f t="shared" si="0"/>
        <v>10</v>
      </c>
      <c r="B13">
        <f>VLOOKUP($A$1&amp;A13,'All Picks'!$A$2:$E$181,2,0)</f>
        <v>131</v>
      </c>
      <c r="C13">
        <f>VLOOKUP($A$1&amp;A13,'All Picks'!$A$2:$E$181,3,0)</f>
        <v>11</v>
      </c>
      <c r="D13" t="str">
        <f>VLOOKUP($A$1&amp;A13,'All Picks'!$A$2:$E$181,5,0)</f>
        <v>Jameis Winston</v>
      </c>
      <c r="E13" t="str">
        <f>VLOOKUP($A$1&amp;$A13,'All Picks'!$A$2:$G$181,7,0)</f>
        <v>QB16</v>
      </c>
    </row>
    <row r="14" spans="1:5" x14ac:dyDescent="0.25">
      <c r="A14">
        <f t="shared" si="0"/>
        <v>11</v>
      </c>
      <c r="B14">
        <f>VLOOKUP($A$1&amp;A14,'All Picks'!$A$2:$E$181,2,0)</f>
        <v>134</v>
      </c>
      <c r="C14">
        <f>VLOOKUP($A$1&amp;A14,'All Picks'!$A$2:$E$181,3,0)</f>
        <v>12</v>
      </c>
      <c r="D14" t="str">
        <f>VLOOKUP($A$1&amp;A14,'All Picks'!$A$2:$E$181,5,0)</f>
        <v>DeAndre Hopkins (2nd Year Keeper)</v>
      </c>
      <c r="E14" t="str">
        <f>VLOOKUP($A$1&amp;$A14,'All Picks'!$A$2:$G$181,7,0)</f>
        <v>WR46</v>
      </c>
    </row>
    <row r="15" spans="1:5" x14ac:dyDescent="0.25">
      <c r="A15">
        <f t="shared" si="0"/>
        <v>12</v>
      </c>
      <c r="B15">
        <f>VLOOKUP($A$1&amp;A15,'All Picks'!$A$2:$E$181,2,0)</f>
        <v>155</v>
      </c>
      <c r="C15">
        <f>VLOOKUP($A$1&amp;A15,'All Picks'!$A$2:$E$181,3,0)</f>
        <v>13</v>
      </c>
      <c r="D15" t="str">
        <f>VLOOKUP($A$1&amp;A15,'All Picks'!$A$2:$E$181,5,0)</f>
        <v>Jack Doyle</v>
      </c>
      <c r="E15" t="str">
        <f>VLOOKUP($A$1&amp;$A15,'All Picks'!$A$2:$G$181,7,0)</f>
        <v>TE16</v>
      </c>
    </row>
    <row r="16" spans="1:5" x14ac:dyDescent="0.25">
      <c r="A16">
        <f t="shared" si="0"/>
        <v>13</v>
      </c>
      <c r="B16">
        <f>VLOOKUP($A$1&amp;A16,'All Picks'!$A$2:$E$181,2,0)</f>
        <v>158</v>
      </c>
      <c r="C16">
        <f>VLOOKUP($A$1&amp;A16,'All Picks'!$A$2:$E$181,3,0)</f>
        <v>14</v>
      </c>
      <c r="D16" t="str">
        <f>VLOOKUP($A$1&amp;A16,'All Picks'!$A$2:$E$181,5,0)</f>
        <v>Darren Waller</v>
      </c>
      <c r="E16" t="str">
        <f>VLOOKUP($A$1&amp;$A16,'All Picks'!$A$2:$G$181,7,0)</f>
        <v>TE17</v>
      </c>
    </row>
    <row r="17" spans="1:5" x14ac:dyDescent="0.25">
      <c r="A17">
        <f>A16+1</f>
        <v>14</v>
      </c>
      <c r="B17">
        <f>VLOOKUP($A$1&amp;A17,'All Picks'!$A$2:$E$181,2,0)</f>
        <v>175</v>
      </c>
      <c r="C17">
        <f>VLOOKUP($A$1&amp;A17,'All Picks'!$A$2:$E$181,3,0)</f>
        <v>15</v>
      </c>
      <c r="D17" t="str">
        <f>VLOOKUP($A$1&amp;A17,'All Picks'!$A$2:$E$181,5,0)</f>
        <v>Broncos D</v>
      </c>
      <c r="E17" t="str">
        <f>VLOOKUP($A$1&amp;$A17,'All Picks'!$A$2:$G$181,7,0)</f>
        <v>DST12</v>
      </c>
    </row>
    <row r="18" spans="1:5" x14ac:dyDescent="0.25">
      <c r="A18">
        <f t="shared" si="0"/>
        <v>15</v>
      </c>
      <c r="B18">
        <f>VLOOKUP($A$1&amp;A18,'All Picks'!$A$2:$E$181,2,0)</f>
        <v>179</v>
      </c>
      <c r="C18">
        <f>VLOOKUP($A$1&amp;A18,'All Picks'!$A$2:$E$181,3,0)</f>
        <v>15</v>
      </c>
      <c r="D18" t="str">
        <f>VLOOKUP($A$1&amp;A18,'All Picks'!$A$2:$E$181,5,0)</f>
        <v>Brett Maher</v>
      </c>
      <c r="E18" t="str">
        <f>VLOOKUP($A$1&amp;$A18,'All Picks'!$A$2:$G$181,7,0)</f>
        <v>K12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8"/>
  <sheetViews>
    <sheetView workbookViewId="0">
      <selection activeCell="E18" sqref="A4:E18"/>
    </sheetView>
  </sheetViews>
  <sheetFormatPr defaultRowHeight="15" x14ac:dyDescent="0.25"/>
  <cols>
    <col min="4" max="4" width="32.5703125" bestFit="1" customWidth="1"/>
    <col min="5" max="5" width="13.140625" bestFit="1" customWidth="1"/>
  </cols>
  <sheetData>
    <row r="1" spans="1:5" x14ac:dyDescent="0.25">
      <c r="A1" t="s">
        <v>6</v>
      </c>
    </row>
    <row r="3" spans="1:5" x14ac:dyDescent="0.25">
      <c r="A3" t="s">
        <v>78</v>
      </c>
      <c r="B3" t="s">
        <v>0</v>
      </c>
      <c r="C3" t="s">
        <v>1</v>
      </c>
      <c r="D3" t="s">
        <v>3</v>
      </c>
      <c r="E3" t="s">
        <v>88</v>
      </c>
    </row>
    <row r="4" spans="1:5" x14ac:dyDescent="0.25">
      <c r="A4">
        <v>1</v>
      </c>
      <c r="B4">
        <f>VLOOKUP($A$1&amp;A4,'All Picks'!$A$2:$E$181,2,0)</f>
        <v>5</v>
      </c>
      <c r="C4">
        <f>VLOOKUP($A$1&amp;A4,'All Picks'!$A$2:$E$181,3,0)</f>
        <v>1</v>
      </c>
      <c r="D4" t="str">
        <f>VLOOKUP($A$1&amp;A4,'All Picks'!$A$2:$E$181,5,0)</f>
        <v>Christian McCaffrey (1st Year Keeper)</v>
      </c>
      <c r="E4" t="str">
        <f>VLOOKUP($A$1&amp;$A4,'All Picks'!$A$2:$G$181,7,0)</f>
        <v>RB3</v>
      </c>
    </row>
    <row r="5" spans="1:5" x14ac:dyDescent="0.25">
      <c r="A5">
        <f>A4+1</f>
        <v>2</v>
      </c>
      <c r="B5">
        <f>VLOOKUP($A$1&amp;A5,'All Picks'!$A$2:$E$181,2,0)</f>
        <v>20</v>
      </c>
      <c r="C5">
        <f>VLOOKUP($A$1&amp;A5,'All Picks'!$A$2:$E$181,3,0)</f>
        <v>2</v>
      </c>
      <c r="D5" t="str">
        <f>VLOOKUP($A$1&amp;A5,'All Picks'!$A$2:$E$181,5,0)</f>
        <v>Zach Ertz</v>
      </c>
      <c r="E5" t="str">
        <f>VLOOKUP($A$1&amp;$A5,'All Picks'!$A$2:$G$181,7,0)</f>
        <v>TE2</v>
      </c>
    </row>
    <row r="6" spans="1:5" x14ac:dyDescent="0.25">
      <c r="A6">
        <f t="shared" ref="A6:A18" si="0">A5+1</f>
        <v>3</v>
      </c>
      <c r="B6">
        <f>VLOOKUP($A$1&amp;A6,'All Picks'!$A$2:$E$181,2,0)</f>
        <v>29</v>
      </c>
      <c r="C6">
        <f>VLOOKUP($A$1&amp;A6,'All Picks'!$A$2:$E$181,3,0)</f>
        <v>3</v>
      </c>
      <c r="D6" t="str">
        <f>VLOOKUP($A$1&amp;A6,'All Picks'!$A$2:$E$181,5,0)</f>
        <v>David Montgomery</v>
      </c>
      <c r="E6" t="str">
        <f>VLOOKUP($A$1&amp;$A6,'All Picks'!$A$2:$G$181,7,0)</f>
        <v>RB15</v>
      </c>
    </row>
    <row r="7" spans="1:5" x14ac:dyDescent="0.25">
      <c r="A7">
        <f t="shared" si="0"/>
        <v>4</v>
      </c>
      <c r="B7">
        <f>VLOOKUP($A$1&amp;A7,'All Picks'!$A$2:$E$181,2,0)</f>
        <v>44</v>
      </c>
      <c r="C7">
        <f>VLOOKUP($A$1&amp;A7,'All Picks'!$A$2:$E$181,3,0)</f>
        <v>4</v>
      </c>
      <c r="D7" t="str">
        <f>VLOOKUP($A$1&amp;A7,'All Picks'!$A$2:$E$181,5,0)</f>
        <v>Julian Edelman</v>
      </c>
      <c r="E7" t="str">
        <f>VLOOKUP($A$1&amp;$A7,'All Picks'!$A$2:$G$181,7,0)</f>
        <v>WR19</v>
      </c>
    </row>
    <row r="8" spans="1:5" x14ac:dyDescent="0.25">
      <c r="A8">
        <f t="shared" si="0"/>
        <v>5</v>
      </c>
      <c r="B8">
        <f>VLOOKUP($A$1&amp;A8,'All Picks'!$A$2:$E$181,2,0)</f>
        <v>53</v>
      </c>
      <c r="C8">
        <f>VLOOKUP($A$1&amp;A8,'All Picks'!$A$2:$E$181,3,0)</f>
        <v>5</v>
      </c>
      <c r="D8" t="str">
        <f>VLOOKUP($A$1&amp;A8,'All Picks'!$A$2:$E$181,5,0)</f>
        <v>Christian Kirk</v>
      </c>
      <c r="E8" t="str">
        <f>VLOOKUP($A$1&amp;$A8,'All Picks'!$A$2:$G$181,7,0)</f>
        <v>WR21</v>
      </c>
    </row>
    <row r="9" spans="1:5" x14ac:dyDescent="0.25">
      <c r="A9">
        <f t="shared" si="0"/>
        <v>6</v>
      </c>
      <c r="B9">
        <f>VLOOKUP($A$1&amp;A9,'All Picks'!$A$2:$E$181,2,0)</f>
        <v>64</v>
      </c>
      <c r="C9">
        <f>VLOOKUP($A$1&amp;A9,'All Picks'!$A$2:$E$181,3,0)</f>
        <v>6</v>
      </c>
      <c r="D9" t="str">
        <f>VLOOKUP($A$1&amp;A9,'All Picks'!$A$2:$E$181,5,0)</f>
        <v>Aaron Rodgers</v>
      </c>
      <c r="E9" t="str">
        <f>VLOOKUP($A$1&amp;$A9,'All Picks'!$A$2:$G$181,7,0)</f>
        <v>QB2</v>
      </c>
    </row>
    <row r="10" spans="1:5" x14ac:dyDescent="0.25">
      <c r="A10">
        <f t="shared" si="0"/>
        <v>7</v>
      </c>
      <c r="B10">
        <f>VLOOKUP($A$1&amp;A10,'All Picks'!$A$2:$E$181,2,0)</f>
        <v>68</v>
      </c>
      <c r="C10">
        <f>VLOOKUP($A$1&amp;A10,'All Picks'!$A$2:$E$181,3,0)</f>
        <v>6</v>
      </c>
      <c r="D10" t="str">
        <f>VLOOKUP($A$1&amp;A10,'All Picks'!$A$2:$E$181,5,0)</f>
        <v>Darrell Henderson</v>
      </c>
      <c r="E10" t="str">
        <f>VLOOKUP($A$1&amp;$A10,'All Picks'!$A$2:$G$181,7,0)</f>
        <v>RB33</v>
      </c>
    </row>
    <row r="11" spans="1:5" x14ac:dyDescent="0.25">
      <c r="A11">
        <f t="shared" si="0"/>
        <v>8</v>
      </c>
      <c r="B11">
        <f>VLOOKUP($A$1&amp;A11,'All Picks'!$A$2:$E$181,2,0)</f>
        <v>77</v>
      </c>
      <c r="C11">
        <f>VLOOKUP($A$1&amp;A11,'All Picks'!$A$2:$E$181,3,0)</f>
        <v>7</v>
      </c>
      <c r="D11" t="str">
        <f>VLOOKUP($A$1&amp;A11,'All Picks'!$A$2:$E$181,5,0)</f>
        <v>Curtis Samuel</v>
      </c>
      <c r="E11" t="str">
        <f>VLOOKUP($A$1&amp;$A11,'All Picks'!$A$2:$G$181,7,0)</f>
        <v>WR31</v>
      </c>
    </row>
    <row r="12" spans="1:5" x14ac:dyDescent="0.25">
      <c r="A12">
        <f t="shared" si="0"/>
        <v>9</v>
      </c>
      <c r="B12">
        <f>VLOOKUP($A$1&amp;A12,'All Picks'!$A$2:$E$181,2,0)</f>
        <v>92</v>
      </c>
      <c r="C12">
        <f>VLOOKUP($A$1&amp;A12,'All Picks'!$A$2:$E$181,3,0)</f>
        <v>8</v>
      </c>
      <c r="D12" t="str">
        <f>VLOOKUP($A$1&amp;A12,'All Picks'!$A$2:$E$181,5,0)</f>
        <v>Nyheim Hines</v>
      </c>
      <c r="E12" t="str">
        <f>VLOOKUP($A$1&amp;$A12,'All Picks'!$A$2:$G$181,7,0)</f>
        <v>RB40</v>
      </c>
    </row>
    <row r="13" spans="1:5" x14ac:dyDescent="0.25">
      <c r="A13">
        <f t="shared" si="0"/>
        <v>10</v>
      </c>
      <c r="B13">
        <f>VLOOKUP($A$1&amp;A13,'All Picks'!$A$2:$E$181,2,0)</f>
        <v>101</v>
      </c>
      <c r="C13">
        <f>VLOOKUP($A$1&amp;A13,'All Picks'!$A$2:$E$181,3,0)</f>
        <v>9</v>
      </c>
      <c r="D13" t="str">
        <f>VLOOKUP($A$1&amp;A13,'All Picks'!$A$2:$E$181,5,0)</f>
        <v>Ronald Jones</v>
      </c>
      <c r="E13" t="str">
        <f>VLOOKUP($A$1&amp;$A13,'All Picks'!$A$2:$G$181,7,0)</f>
        <v>RB43</v>
      </c>
    </row>
    <row r="14" spans="1:5" x14ac:dyDescent="0.25">
      <c r="A14">
        <f t="shared" si="0"/>
        <v>11</v>
      </c>
      <c r="B14">
        <f>VLOOKUP($A$1&amp;A14,'All Picks'!$A$2:$E$181,2,0)</f>
        <v>116</v>
      </c>
      <c r="C14">
        <f>VLOOKUP($A$1&amp;A14,'All Picks'!$A$2:$E$181,3,0)</f>
        <v>10</v>
      </c>
      <c r="D14" t="str">
        <f>VLOOKUP($A$1&amp;A14,'All Picks'!$A$2:$E$181,5,0)</f>
        <v>Bears D</v>
      </c>
      <c r="E14" t="str">
        <f>VLOOKUP($A$1&amp;$A14,'All Picks'!$A$2:$G$181,7,0)</f>
        <v>DST2</v>
      </c>
    </row>
    <row r="15" spans="1:5" x14ac:dyDescent="0.25">
      <c r="A15">
        <f t="shared" si="0"/>
        <v>12</v>
      </c>
      <c r="B15">
        <f>VLOOKUP($A$1&amp;A15,'All Picks'!$A$2:$E$181,2,0)</f>
        <v>125</v>
      </c>
      <c r="C15">
        <f>VLOOKUP($A$1&amp;A15,'All Picks'!$A$2:$E$181,3,0)</f>
        <v>11</v>
      </c>
      <c r="D15" t="str">
        <f>VLOOKUP($A$1&amp;A15,'All Picks'!$A$2:$E$181,5,0)</f>
        <v>Desean Jackson</v>
      </c>
      <c r="E15" t="str">
        <f>VLOOKUP($A$1&amp;$A15,'All Picks'!$A$2:$G$181,7,0)</f>
        <v>WR45</v>
      </c>
    </row>
    <row r="16" spans="1:5" x14ac:dyDescent="0.25">
      <c r="A16">
        <f t="shared" si="0"/>
        <v>13</v>
      </c>
      <c r="B16">
        <f>VLOOKUP($A$1&amp;A16,'All Picks'!$A$2:$E$181,2,0)</f>
        <v>140</v>
      </c>
      <c r="C16">
        <f>VLOOKUP($A$1&amp;A16,'All Picks'!$A$2:$E$181,3,0)</f>
        <v>12</v>
      </c>
      <c r="D16" t="str">
        <f>VLOOKUP($A$1&amp;A16,'All Picks'!$A$2:$E$181,5,0)</f>
        <v>Robbie Gould</v>
      </c>
      <c r="E16" t="str">
        <f>VLOOKUP($A$1&amp;$A16,'All Picks'!$A$2:$G$181,7,0)</f>
        <v>K7</v>
      </c>
    </row>
    <row r="17" spans="1:5" x14ac:dyDescent="0.25">
      <c r="A17">
        <f>A16+1</f>
        <v>14</v>
      </c>
      <c r="B17">
        <f>VLOOKUP($A$1&amp;A17,'All Picks'!$A$2:$E$181,2,0)</f>
        <v>149</v>
      </c>
      <c r="C17">
        <f>VLOOKUP($A$1&amp;A17,'All Picks'!$A$2:$E$181,3,0)</f>
        <v>13</v>
      </c>
      <c r="D17" t="str">
        <f>VLOOKUP($A$1&amp;A17,'All Picks'!$A$2:$E$181,5,0)</f>
        <v>Baker Mayfield (15th Round, 1st Year Keeper)</v>
      </c>
      <c r="E17" t="str">
        <f>VLOOKUP($A$1&amp;$A17,'All Picks'!$A$2:$G$181,7,0)</f>
        <v>QB18</v>
      </c>
    </row>
    <row r="18" spans="1:5" x14ac:dyDescent="0.25">
      <c r="A18">
        <f t="shared" si="0"/>
        <v>15</v>
      </c>
      <c r="B18">
        <f>VLOOKUP($A$1&amp;A18,'All Picks'!$A$2:$E$181,2,0)</f>
        <v>164</v>
      </c>
      <c r="C18">
        <f>VLOOKUP($A$1&amp;A18,'All Picks'!$A$2:$E$181,3,0)</f>
        <v>14</v>
      </c>
      <c r="D18" t="str">
        <f>VLOOKUP($A$1&amp;A18,'All Picks'!$A$2:$E$181,5,0)</f>
        <v>Amari Cooper (15th Round, 1st Year Keeper)</v>
      </c>
      <c r="E18" t="str">
        <f>VLOOKUP($A$1&amp;$A18,'All Picks'!$A$2:$G$181,7,0)</f>
        <v>WR55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Picks</vt:lpstr>
      <vt:lpstr>Basil</vt:lpstr>
      <vt:lpstr>Chaz</vt:lpstr>
      <vt:lpstr>Ean</vt:lpstr>
      <vt:lpstr>Hunter</vt:lpstr>
      <vt:lpstr>Jared</vt:lpstr>
      <vt:lpstr>Majors</vt:lpstr>
      <vt:lpstr>Matt</vt:lpstr>
      <vt:lpstr>Ross</vt:lpstr>
      <vt:lpstr>Sam</vt:lpstr>
      <vt:lpstr>Sawyer</vt:lpstr>
      <vt:lpstr>Trevor</vt:lpstr>
      <vt:lpstr>Willis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Cappleman, Matthew</dc:creator>
  <cp:lastModifiedBy>Cappleman, Matthew</cp:lastModifiedBy>
  <dcterms:created xsi:type="dcterms:W3CDTF">2018-08-21T14:14:43Z</dcterms:created>
  <dcterms:modified xsi:type="dcterms:W3CDTF">2019-10-29T20:37:04Z</dcterms:modified>
</cp:coreProperties>
</file>