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mari_\Desktop\"/>
    </mc:Choice>
  </mc:AlternateContent>
  <xr:revisionPtr revIDLastSave="0" documentId="13_ncr:1_{2EF3DFB2-A77E-48DC-88DE-07D2BA9FEF4C}" xr6:coauthVersionLast="47" xr6:coauthVersionMax="47" xr10:uidLastSave="{00000000-0000-0000-0000-000000000000}"/>
  <bookViews>
    <workbookView xWindow="-120" yWindow="-120" windowWidth="20640" windowHeight="11160" xr2:uid="{00000000-000D-0000-FFFF-FFFF00000000}"/>
  </bookViews>
  <sheets>
    <sheet name="Valor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1" l="1"/>
  <c r="D24" i="1"/>
  <c r="D31" i="1" s="1"/>
  <c r="D21" i="1"/>
  <c r="D18" i="1"/>
  <c r="D15" i="1"/>
  <c r="D30" i="1" s="1"/>
  <c r="D11" i="1"/>
  <c r="D28" i="1" s="1"/>
  <c r="D7" i="1"/>
  <c r="D27" i="1" s="1"/>
</calcChain>
</file>

<file path=xl/sharedStrings.xml><?xml version="1.0" encoding="utf-8"?>
<sst xmlns="http://schemas.openxmlformats.org/spreadsheetml/2006/main" count="78" uniqueCount="45">
  <si>
    <t>Acciones</t>
  </si>
  <si>
    <t>Gcarso</t>
  </si>
  <si>
    <t>América Móvil</t>
  </si>
  <si>
    <t>Walmart</t>
  </si>
  <si>
    <t>USD</t>
  </si>
  <si>
    <t>EUR</t>
  </si>
  <si>
    <t>GBP</t>
  </si>
  <si>
    <t>Divisas</t>
  </si>
  <si>
    <t>CETE</t>
  </si>
  <si>
    <t>Bono M</t>
  </si>
  <si>
    <t>Bonde D</t>
  </si>
  <si>
    <t>Futuros</t>
  </si>
  <si>
    <t>Bonos</t>
  </si>
  <si>
    <t>USD-MXP</t>
  </si>
  <si>
    <t>IPC</t>
  </si>
  <si>
    <t>Tfondeo</t>
  </si>
  <si>
    <t>Tipo Cambio</t>
  </si>
  <si>
    <t>Valor IPC</t>
  </si>
  <si>
    <t>Swaps</t>
  </si>
  <si>
    <t>Largo</t>
  </si>
  <si>
    <t>Cupón</t>
  </si>
  <si>
    <t>Corto</t>
  </si>
  <si>
    <t>Opciones</t>
  </si>
  <si>
    <t>Larga</t>
  </si>
  <si>
    <t>Spot</t>
  </si>
  <si>
    <t>Tasa Gubernamental</t>
  </si>
  <si>
    <t>Sin alisado</t>
  </si>
  <si>
    <t>Con Alisado</t>
  </si>
  <si>
    <t>Delta Normal</t>
  </si>
  <si>
    <t>CP Normal</t>
  </si>
  <si>
    <t>Simulación Histórica</t>
  </si>
  <si>
    <t>Valor</t>
  </si>
  <si>
    <t xml:space="preserve">Valor en Riesgo </t>
  </si>
  <si>
    <t>Valor en Riesgo  Condicional</t>
  </si>
  <si>
    <t>Total</t>
  </si>
  <si>
    <t>Instrumento</t>
  </si>
  <si>
    <t>Instrumento Ind</t>
  </si>
  <si>
    <t>Factor Riesgo</t>
  </si>
  <si>
    <t>Total por factor de riesgo</t>
  </si>
  <si>
    <t>Tasa de interés</t>
  </si>
  <si>
    <t>Volatilidad</t>
  </si>
  <si>
    <t>Portafolios</t>
  </si>
  <si>
    <t>Tipo de cambio</t>
  </si>
  <si>
    <t>Simulación Montecarlo</t>
  </si>
  <si>
    <r>
      <rPr>
        <sz val="10"/>
        <color theme="1"/>
        <rFont val="Calibri"/>
        <family val="2"/>
        <scheme val="minor"/>
      </rPr>
      <t>Podemos observar que la parte de acciones, de forma individual, es la que tiene el VaR más alto y las opciones el VaR más bajo.
Otra característica que podemos ver es que el VaR calculado por simulación histórica (con y sin alisado) es más grande que el calculado por los demás métodos para todos los instrumentos en el portafolio. 
Esto nos dice que suponer una distribución paramétrica, no está captando los movimientos reales de los factores de riesgo de cada instrumento. 
Por lo tanto podríamos optar por utilizar el método de Simulación Histórica para la medición del riesgo de mercado y así estar cubiertos ante la pérdida probable que nos indica el VaR y CVaR.
Observando los resultados por factor de riesgo tenemos que los instrumentos con los cuales hay mayor pérdida son las de acciones y las de tasa de interés, por lo tanto podríamos bajar nuestra posición y por lo tanto exposición de dichos instrumentos, para minimizar las pérdidas.</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</si>
</sst>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37">
    <border>
      <left/>
      <right/>
      <top/>
      <bottom/>
      <diagonal/>
    </border>
    <border>
      <left style="medium">
        <color indexed="64"/>
      </left>
      <right style="dashed">
        <color indexed="64"/>
      </right>
      <top/>
      <bottom/>
      <diagonal/>
    </border>
    <border>
      <left style="dashed">
        <color indexed="64"/>
      </left>
      <right style="dashed">
        <color indexed="64"/>
      </right>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medium">
        <color indexed="64"/>
      </right>
      <top/>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1" fillId="0" borderId="0" xfId="0" applyFont="1" applyAlignment="1">
      <alignment horizontal="right"/>
    </xf>
    <xf numFmtId="0" fontId="0" fillId="0" borderId="0" xfId="0" applyAlignment="1">
      <alignment horizontal="right"/>
    </xf>
    <xf numFmtId="164" fontId="0" fillId="0" borderId="2" xfId="0" applyNumberFormat="1" applyBorder="1"/>
    <xf numFmtId="164" fontId="0" fillId="0" borderId="6" xfId="0" applyNumberFormat="1" applyBorder="1"/>
    <xf numFmtId="164" fontId="0" fillId="0" borderId="1" xfId="0" applyNumberFormat="1" applyBorder="1"/>
    <xf numFmtId="164" fontId="0" fillId="0" borderId="0" xfId="0" applyNumberFormat="1"/>
    <xf numFmtId="164" fontId="0" fillId="0" borderId="7" xfId="0" applyNumberFormat="1" applyBorder="1"/>
    <xf numFmtId="164" fontId="0" fillId="0" borderId="8" xfId="0" applyNumberFormat="1" applyBorder="1"/>
    <xf numFmtId="164" fontId="0" fillId="0" borderId="9" xfId="0" applyNumberFormat="1" applyBorder="1"/>
    <xf numFmtId="164" fontId="0" fillId="0" borderId="12" xfId="0" applyNumberFormat="1" applyBorder="1"/>
    <xf numFmtId="164" fontId="0" fillId="0" borderId="13" xfId="0" applyNumberFormat="1" applyBorder="1"/>
    <xf numFmtId="164" fontId="0" fillId="0" borderId="14" xfId="0" applyNumberFormat="1" applyBorder="1"/>
    <xf numFmtId="164" fontId="0" fillId="0" borderId="5"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0" fontId="1" fillId="0" borderId="11" xfId="0" applyFont="1" applyBorder="1" applyAlignment="1">
      <alignment horizontal="center" vertical="center" wrapText="1"/>
    </xf>
    <xf numFmtId="0" fontId="0" fillId="0" borderId="0" xfId="0" applyAlignment="1">
      <alignment horizontal="center"/>
    </xf>
    <xf numFmtId="0" fontId="1" fillId="0" borderId="4" xfId="0" applyFont="1" applyFill="1" applyBorder="1" applyAlignment="1">
      <alignment wrapText="1"/>
    </xf>
    <xf numFmtId="0" fontId="0" fillId="0" borderId="0" xfId="0" applyFill="1" applyAlignment="1">
      <alignment wrapText="1"/>
    </xf>
    <xf numFmtId="0" fontId="1" fillId="0" borderId="3" xfId="0" applyFont="1" applyFill="1" applyBorder="1" applyAlignment="1">
      <alignment wrapText="1"/>
    </xf>
    <xf numFmtId="0" fontId="1" fillId="0" borderId="20" xfId="0" applyFont="1" applyBorder="1" applyAlignment="1">
      <alignment horizontal="center" vertical="center" wrapText="1"/>
    </xf>
    <xf numFmtId="0" fontId="1" fillId="0" borderId="21" xfId="0" applyFont="1" applyFill="1" applyBorder="1" applyAlignment="1">
      <alignment wrapText="1"/>
    </xf>
    <xf numFmtId="164" fontId="0" fillId="0" borderId="22"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164" fontId="0" fillId="0" borderId="26" xfId="0" applyNumberFormat="1" applyBorder="1"/>
    <xf numFmtId="164" fontId="0" fillId="0" borderId="27" xfId="0" applyNumberFormat="1" applyBorder="1"/>
    <xf numFmtId="164" fontId="0" fillId="0" borderId="28" xfId="0" applyNumberFormat="1" applyBorder="1"/>
    <xf numFmtId="0" fontId="1" fillId="0" borderId="29" xfId="0" applyFont="1" applyFill="1" applyBorder="1" applyAlignment="1">
      <alignment wrapText="1"/>
    </xf>
    <xf numFmtId="164" fontId="0" fillId="0" borderId="30" xfId="0" applyNumberFormat="1" applyBorder="1"/>
    <xf numFmtId="164" fontId="0" fillId="0" borderId="31" xfId="0" applyNumberFormat="1" applyBorder="1"/>
    <xf numFmtId="164" fontId="0" fillId="0" borderId="32" xfId="0" applyNumberFormat="1" applyBorder="1"/>
    <xf numFmtId="0" fontId="0" fillId="0" borderId="33" xfId="0" applyBorder="1"/>
    <xf numFmtId="0" fontId="1" fillId="0" borderId="19" xfId="0" applyFont="1" applyBorder="1" applyAlignment="1">
      <alignment horizontal="center" vertical="center"/>
    </xf>
    <xf numFmtId="0" fontId="0" fillId="0" borderId="19" xfId="0" applyBorder="1" applyAlignment="1">
      <alignment wrapText="1"/>
    </xf>
    <xf numFmtId="0" fontId="0" fillId="0" borderId="0" xfId="0"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0" xfId="0" applyFont="1" applyBorder="1" applyAlignment="1">
      <alignment horizont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0" xfId="0" applyFont="1" applyBorder="1" applyAlignment="1">
      <alignment horizontal="center" vertical="center" wrapText="1"/>
    </xf>
    <xf numFmtId="165" fontId="0" fillId="0" borderId="34" xfId="0" applyNumberFormat="1" applyBorder="1"/>
    <xf numFmtId="165" fontId="0" fillId="0" borderId="35" xfId="0" applyNumberFormat="1" applyBorder="1"/>
    <xf numFmtId="165" fontId="0" fillId="0" borderId="36" xfId="0" applyNumberFormat="1" applyBorder="1"/>
    <xf numFmtId="165" fontId="0" fillId="0" borderId="0" xfId="0" applyNumberFormat="1"/>
    <xf numFmtId="165" fontId="0" fillId="0" borderId="12" xfId="0" applyNumberFormat="1" applyBorder="1"/>
    <xf numFmtId="165" fontId="0" fillId="0" borderId="14" xfId="0" applyNumberFormat="1" applyBorder="1"/>
    <xf numFmtId="165" fontId="0" fillId="0" borderId="15" xfId="0" applyNumberFormat="1" applyBorder="1"/>
    <xf numFmtId="165" fontId="0" fillId="0" borderId="17" xfId="0" applyNumberFormat="1" applyBorder="1"/>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Papel">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
  <sheetViews>
    <sheetView tabSelected="1" topLeftCell="A4" workbookViewId="0">
      <pane xSplit="3" topLeftCell="D1" activePane="topRight" state="frozen"/>
      <selection activeCell="A4" sqref="A4"/>
      <selection pane="topRight" activeCell="O4" sqref="O4:R24"/>
    </sheetView>
  </sheetViews>
  <sheetFormatPr baseColWidth="10" defaultColWidth="9.140625" defaultRowHeight="15" x14ac:dyDescent="0.25"/>
  <cols>
    <col min="2" max="2" width="14.28515625" customWidth="1"/>
    <col min="3" max="3" width="19.28515625" bestFit="1" customWidth="1"/>
    <col min="4" max="4" width="12.7109375" bestFit="1" customWidth="1"/>
    <col min="5" max="5" width="10.42578125" bestFit="1" customWidth="1"/>
    <col min="6" max="7" width="9.85546875" bestFit="1" customWidth="1"/>
    <col min="8" max="8" width="11.28515625" bestFit="1" customWidth="1"/>
    <col min="9" max="9" width="2.7109375" customWidth="1"/>
    <col min="10" max="12" width="9.85546875" bestFit="1" customWidth="1"/>
    <col min="13" max="13" width="11.28515625" bestFit="1" customWidth="1"/>
    <col min="14" max="14" width="2.28515625" customWidth="1"/>
  </cols>
  <sheetData>
    <row r="1" spans="1:18" ht="15.75" thickBot="1" x14ac:dyDescent="0.3">
      <c r="D1" s="40"/>
      <c r="E1" s="45" t="s">
        <v>32</v>
      </c>
      <c r="F1" s="45"/>
      <c r="G1" s="45"/>
      <c r="H1" s="46"/>
      <c r="J1" s="44" t="s">
        <v>33</v>
      </c>
      <c r="K1" s="45"/>
      <c r="L1" s="45"/>
      <c r="M1" s="46"/>
    </row>
    <row r="2" spans="1:18" s="3" customFormat="1" ht="30.75" thickBot="1" x14ac:dyDescent="0.3">
      <c r="D2" s="41" t="s">
        <v>31</v>
      </c>
      <c r="E2" s="48" t="s">
        <v>30</v>
      </c>
      <c r="F2" s="48"/>
      <c r="G2" s="22" t="s">
        <v>28</v>
      </c>
      <c r="H2" s="49" t="s">
        <v>43</v>
      </c>
      <c r="J2" s="47" t="s">
        <v>30</v>
      </c>
      <c r="K2" s="48"/>
      <c r="L2" s="22" t="s">
        <v>28</v>
      </c>
      <c r="M2" s="27" t="s">
        <v>43</v>
      </c>
    </row>
    <row r="3" spans="1:18" s="4" customFormat="1" ht="30.75" customHeight="1" thickBot="1" x14ac:dyDescent="0.3">
      <c r="A3" s="2" t="s">
        <v>35</v>
      </c>
      <c r="B3" s="2" t="s">
        <v>36</v>
      </c>
      <c r="C3" s="2" t="s">
        <v>37</v>
      </c>
      <c r="D3" s="42"/>
      <c r="E3" s="36" t="s">
        <v>26</v>
      </c>
      <c r="F3" s="24" t="s">
        <v>27</v>
      </c>
      <c r="G3" s="24" t="s">
        <v>28</v>
      </c>
      <c r="H3" s="28" t="s">
        <v>29</v>
      </c>
      <c r="I3" s="25"/>
      <c r="J3" s="26" t="s">
        <v>26</v>
      </c>
      <c r="K3" s="24" t="s">
        <v>27</v>
      </c>
      <c r="L3" s="24" t="s">
        <v>28</v>
      </c>
      <c r="M3" s="28" t="s">
        <v>29</v>
      </c>
      <c r="O3" s="3"/>
      <c r="P3" s="3"/>
      <c r="Q3" s="3"/>
      <c r="R3" s="3"/>
    </row>
    <row r="4" spans="1:18" ht="15" customHeight="1" x14ac:dyDescent="0.25">
      <c r="A4" t="s">
        <v>0</v>
      </c>
      <c r="B4" t="s">
        <v>1</v>
      </c>
      <c r="C4" s="6" t="s">
        <v>1</v>
      </c>
      <c r="D4" s="50">
        <v>52940</v>
      </c>
      <c r="E4" s="37">
        <v>-6798</v>
      </c>
      <c r="F4" s="7">
        <v>-6990.8609999999999</v>
      </c>
      <c r="G4" s="7">
        <v>-3081.3470000000002</v>
      </c>
      <c r="H4" s="29">
        <v>-3422.6880000000001</v>
      </c>
      <c r="I4" s="10"/>
      <c r="J4" s="9">
        <v>-7220.8140000000003</v>
      </c>
      <c r="K4" s="7">
        <v>-7450.768</v>
      </c>
      <c r="L4" s="7">
        <v>-3632.2139999999999</v>
      </c>
      <c r="M4" s="29">
        <v>-3929.84</v>
      </c>
      <c r="O4" s="58" t="s">
        <v>44</v>
      </c>
      <c r="P4" s="58"/>
      <c r="Q4" s="58"/>
      <c r="R4" s="58"/>
    </row>
    <row r="5" spans="1:18" x14ac:dyDescent="0.25">
      <c r="A5" t="s">
        <v>0</v>
      </c>
      <c r="B5" t="s">
        <v>2</v>
      </c>
      <c r="C5" s="6" t="s">
        <v>2</v>
      </c>
      <c r="D5" s="50">
        <v>-79600</v>
      </c>
      <c r="E5" s="37">
        <v>-1412</v>
      </c>
      <c r="F5" s="7">
        <v>-1411.8019999999999</v>
      </c>
      <c r="G5" s="7">
        <v>-2754.0639999999999</v>
      </c>
      <c r="H5" s="29">
        <v>-1780.4739999999999</v>
      </c>
      <c r="I5" s="10"/>
      <c r="J5" s="9">
        <v>-2407.7199999999998</v>
      </c>
      <c r="K5" s="7">
        <v>-2661.5639999999999</v>
      </c>
      <c r="L5" s="7">
        <v>-3246.4209999999998</v>
      </c>
      <c r="M5" s="29">
        <v>-2120.4360000000001</v>
      </c>
      <c r="O5" s="58"/>
      <c r="P5" s="58"/>
      <c r="Q5" s="58"/>
      <c r="R5" s="58"/>
    </row>
    <row r="6" spans="1:18" x14ac:dyDescent="0.25">
      <c r="A6" t="s">
        <v>0</v>
      </c>
      <c r="B6" t="s">
        <v>3</v>
      </c>
      <c r="C6" s="6" t="s">
        <v>3</v>
      </c>
      <c r="D6" s="50">
        <v>-69000</v>
      </c>
      <c r="E6" s="37">
        <v>-2627</v>
      </c>
      <c r="F6" s="7">
        <v>-2627.0659999999998</v>
      </c>
      <c r="G6" s="7">
        <v>-2371.73</v>
      </c>
      <c r="H6" s="29">
        <v>-1891.9870000000001</v>
      </c>
      <c r="I6" s="10"/>
      <c r="J6" s="9">
        <v>-2871.422</v>
      </c>
      <c r="K6" s="7">
        <v>-2884.8649999999998</v>
      </c>
      <c r="L6" s="7">
        <v>-2795.741</v>
      </c>
      <c r="M6" s="29">
        <v>-2231.5309999999999</v>
      </c>
      <c r="O6" s="58"/>
      <c r="P6" s="58"/>
      <c r="Q6" s="58"/>
      <c r="R6" s="58"/>
    </row>
    <row r="7" spans="1:18" x14ac:dyDescent="0.25">
      <c r="C7" s="5" t="s">
        <v>34</v>
      </c>
      <c r="D7" s="51">
        <f>SUM(D4:D6)</f>
        <v>-95660</v>
      </c>
      <c r="E7" s="38">
        <v>-5459</v>
      </c>
      <c r="F7" s="8">
        <v>-5792.451</v>
      </c>
      <c r="G7" s="8">
        <v>-3835.4760000000001</v>
      </c>
      <c r="H7" s="30">
        <v>-6028.9359999999997</v>
      </c>
      <c r="I7" s="10"/>
      <c r="J7" s="11">
        <v>-5678.424</v>
      </c>
      <c r="K7" s="8">
        <v>-5792.451</v>
      </c>
      <c r="L7" s="8">
        <v>-4521.1620000000003</v>
      </c>
      <c r="M7" s="30">
        <v>-7127.5820000000003</v>
      </c>
      <c r="O7" s="58"/>
      <c r="P7" s="58"/>
      <c r="Q7" s="58"/>
      <c r="R7" s="58"/>
    </row>
    <row r="8" spans="1:18" x14ac:dyDescent="0.25">
      <c r="A8" t="s">
        <v>7</v>
      </c>
      <c r="B8" t="s">
        <v>4</v>
      </c>
      <c r="C8" s="6" t="s">
        <v>4</v>
      </c>
      <c r="D8" s="50">
        <v>-11888.7</v>
      </c>
      <c r="E8" s="37">
        <v>-347</v>
      </c>
      <c r="F8" s="7">
        <v>-431.84780000000001</v>
      </c>
      <c r="G8" s="7">
        <v>-149.11519999999999</v>
      </c>
      <c r="H8" s="29">
        <v>-116.5955</v>
      </c>
      <c r="I8" s="10"/>
      <c r="J8" s="9">
        <v>-436.07119999999998</v>
      </c>
      <c r="K8" s="7">
        <v>-440.29450000000003</v>
      </c>
      <c r="L8" s="7">
        <v>-175.7732</v>
      </c>
      <c r="M8" s="29">
        <v>-141.84880000000001</v>
      </c>
      <c r="O8" s="58"/>
      <c r="P8" s="58"/>
      <c r="Q8" s="58"/>
      <c r="R8" s="58"/>
    </row>
    <row r="9" spans="1:18" x14ac:dyDescent="0.25">
      <c r="A9" t="s">
        <v>7</v>
      </c>
      <c r="B9" t="s">
        <v>5</v>
      </c>
      <c r="C9" s="6" t="s">
        <v>5</v>
      </c>
      <c r="D9" s="50">
        <v>1683.577</v>
      </c>
      <c r="E9" s="37">
        <v>-4.41</v>
      </c>
      <c r="F9" s="7">
        <v>-4.4072269999999998</v>
      </c>
      <c r="G9" s="7">
        <v>-13.44882</v>
      </c>
      <c r="H9" s="29">
        <v>-8.0753609999999991</v>
      </c>
      <c r="I9" s="10"/>
      <c r="J9" s="9">
        <v>-9.4840949999999999</v>
      </c>
      <c r="K9" s="7">
        <v>-8.9315490000000004</v>
      </c>
      <c r="L9" s="7">
        <v>-15.853120000000001</v>
      </c>
      <c r="M9" s="29">
        <v>-9.5007020000000004</v>
      </c>
      <c r="O9" s="58"/>
      <c r="P9" s="58"/>
      <c r="Q9" s="58"/>
      <c r="R9" s="58"/>
    </row>
    <row r="10" spans="1:18" x14ac:dyDescent="0.25">
      <c r="A10" t="s">
        <v>7</v>
      </c>
      <c r="B10" t="s">
        <v>6</v>
      </c>
      <c r="C10" s="6" t="s">
        <v>6</v>
      </c>
      <c r="D10" s="50">
        <v>906.54759999999999</v>
      </c>
      <c r="E10" s="37">
        <v>-9.8000000000000007</v>
      </c>
      <c r="F10" s="7">
        <v>-1.390431</v>
      </c>
      <c r="G10" s="7">
        <v>-11.04415</v>
      </c>
      <c r="H10" s="29">
        <v>-7.3364409999999998</v>
      </c>
      <c r="I10" s="10"/>
      <c r="J10" s="9">
        <v>-14.71495</v>
      </c>
      <c r="K10" s="7">
        <v>-7.7232519999999996</v>
      </c>
      <c r="L10" s="7">
        <v>-13.018560000000001</v>
      </c>
      <c r="M10" s="29">
        <v>-8.5401600000000002</v>
      </c>
      <c r="O10" s="58"/>
      <c r="P10" s="58"/>
      <c r="Q10" s="58"/>
      <c r="R10" s="58"/>
    </row>
    <row r="11" spans="1:18" x14ac:dyDescent="0.25">
      <c r="C11" s="5" t="s">
        <v>34</v>
      </c>
      <c r="D11" s="51">
        <f>SUM(D8:D10)</f>
        <v>-9298.5754000000015</v>
      </c>
      <c r="E11" s="38">
        <v>-366</v>
      </c>
      <c r="F11" s="8">
        <v>-425.0093</v>
      </c>
      <c r="G11" s="8">
        <v>-153.18260000000001</v>
      </c>
      <c r="H11" s="30">
        <v>-114.0761</v>
      </c>
      <c r="I11" s="10"/>
      <c r="J11" s="11">
        <v>-435.52609999999999</v>
      </c>
      <c r="K11" s="8">
        <v>-446.04300000000001</v>
      </c>
      <c r="L11" s="8">
        <v>-180.56780000000001</v>
      </c>
      <c r="M11" s="30">
        <v>-134.74959999999999</v>
      </c>
      <c r="O11" s="58"/>
      <c r="P11" s="58"/>
      <c r="Q11" s="58"/>
      <c r="R11" s="58"/>
    </row>
    <row r="12" spans="1:18" x14ac:dyDescent="0.25">
      <c r="A12" t="s">
        <v>12</v>
      </c>
      <c r="B12" t="s">
        <v>8</v>
      </c>
      <c r="C12" s="6" t="s">
        <v>25</v>
      </c>
      <c r="D12" s="50">
        <v>14423.89</v>
      </c>
      <c r="E12" s="37">
        <v>-7.1183829999999997</v>
      </c>
      <c r="F12" s="7">
        <v>-5.1230830000000003</v>
      </c>
      <c r="G12" s="7">
        <v>-7.0150649999999999</v>
      </c>
      <c r="H12" s="29">
        <v>-6.6379570000000001</v>
      </c>
      <c r="I12" s="10"/>
      <c r="J12" s="9">
        <v>-8.2515000000000001</v>
      </c>
      <c r="K12" s="7">
        <v>-8.2515000000000001</v>
      </c>
      <c r="L12" s="7">
        <v>-8.2691800000000004</v>
      </c>
      <c r="M12" s="29">
        <v>-7.6161859999999999</v>
      </c>
      <c r="O12" s="58"/>
      <c r="P12" s="58"/>
      <c r="Q12" s="58"/>
      <c r="R12" s="58"/>
    </row>
    <row r="13" spans="1:18" x14ac:dyDescent="0.25">
      <c r="A13" t="s">
        <v>12</v>
      </c>
      <c r="B13" t="s">
        <v>9</v>
      </c>
      <c r="C13" s="6">
        <v>1</v>
      </c>
      <c r="D13" s="50">
        <v>793827.9</v>
      </c>
      <c r="E13" s="37">
        <v>0</v>
      </c>
      <c r="F13" s="7">
        <v>0</v>
      </c>
      <c r="G13" s="7">
        <v>0</v>
      </c>
      <c r="H13" s="29">
        <v>0</v>
      </c>
      <c r="I13" s="10"/>
      <c r="J13" s="9">
        <v>0</v>
      </c>
      <c r="K13" s="7">
        <v>0</v>
      </c>
      <c r="L13" s="7">
        <v>0</v>
      </c>
      <c r="M13" s="29">
        <v>0</v>
      </c>
      <c r="O13" s="58"/>
      <c r="P13" s="58"/>
      <c r="Q13" s="58"/>
      <c r="R13" s="58"/>
    </row>
    <row r="14" spans="1:18" x14ac:dyDescent="0.25">
      <c r="A14" t="s">
        <v>12</v>
      </c>
      <c r="B14" t="s">
        <v>10</v>
      </c>
      <c r="C14" s="6" t="s">
        <v>15</v>
      </c>
      <c r="D14" s="50">
        <v>-95140.38</v>
      </c>
      <c r="E14" s="37">
        <v>-999.16110000000003</v>
      </c>
      <c r="F14" s="7">
        <v>-1034.7280000000001</v>
      </c>
      <c r="G14" s="7">
        <v>-361.04230000000001</v>
      </c>
      <c r="H14" s="29">
        <v>-894.73069999999996</v>
      </c>
      <c r="I14" s="10"/>
      <c r="J14" s="9">
        <v>-1304.085</v>
      </c>
      <c r="K14" s="7">
        <v>-1573.443</v>
      </c>
      <c r="L14" s="7">
        <v>-425.58749999999998</v>
      </c>
      <c r="M14" s="29">
        <v>-1011.103</v>
      </c>
      <c r="O14" s="58"/>
      <c r="P14" s="58"/>
      <c r="Q14" s="58"/>
      <c r="R14" s="58"/>
    </row>
    <row r="15" spans="1:18" x14ac:dyDescent="0.25">
      <c r="C15" s="5" t="s">
        <v>34</v>
      </c>
      <c r="D15" s="51">
        <f>SUM(D12:D14)</f>
        <v>713111.41</v>
      </c>
      <c r="E15" s="38">
        <v>-996.63149999999996</v>
      </c>
      <c r="F15" s="8">
        <v>-1035.962</v>
      </c>
      <c r="G15" s="8">
        <v>-362.75729999999999</v>
      </c>
      <c r="H15" s="30">
        <v>-895.79774146770922</v>
      </c>
      <c r="I15" s="10"/>
      <c r="J15" s="11">
        <v>-1304.085</v>
      </c>
      <c r="K15" s="8">
        <v>-1572.181</v>
      </c>
      <c r="L15" s="8">
        <v>-427.60899999999998</v>
      </c>
      <c r="M15" s="30">
        <v>-1010.2920319598486</v>
      </c>
      <c r="O15" s="58"/>
      <c r="P15" s="58"/>
      <c r="Q15" s="58"/>
      <c r="R15" s="58"/>
    </row>
    <row r="16" spans="1:18" x14ac:dyDescent="0.25">
      <c r="A16" t="s">
        <v>11</v>
      </c>
      <c r="B16" t="s">
        <v>13</v>
      </c>
      <c r="C16" s="6" t="s">
        <v>16</v>
      </c>
      <c r="D16" s="50">
        <v>-0.44695600000000002</v>
      </c>
      <c r="E16" s="37">
        <v>-7.7172320000000001E-3</v>
      </c>
      <c r="F16" s="7">
        <v>-4.8388579999999997E-3</v>
      </c>
      <c r="G16" s="7">
        <v>-1.6812879999999999E-2</v>
      </c>
      <c r="H16" s="29">
        <v>-8.1603170000000003E-3</v>
      </c>
      <c r="I16" s="10"/>
      <c r="J16" s="9">
        <v>-2.2107390000000001E-2</v>
      </c>
      <c r="K16" s="7">
        <v>-1.3450800000000001E-2</v>
      </c>
      <c r="L16" s="7">
        <v>-1.9818590000000001E-2</v>
      </c>
      <c r="M16" s="29">
        <v>-9.9271270000000009E-3</v>
      </c>
      <c r="O16" s="58"/>
      <c r="P16" s="58"/>
      <c r="Q16" s="58"/>
      <c r="R16" s="58"/>
    </row>
    <row r="17" spans="1:18" x14ac:dyDescent="0.25">
      <c r="A17" t="s">
        <v>11</v>
      </c>
      <c r="B17" t="s">
        <v>14</v>
      </c>
      <c r="C17" s="6" t="s">
        <v>17</v>
      </c>
      <c r="D17" s="50">
        <v>419740.5</v>
      </c>
      <c r="E17" s="37">
        <v>-529.29679999999996</v>
      </c>
      <c r="F17" s="7">
        <v>-330.47789999999998</v>
      </c>
      <c r="G17" s="7">
        <v>-114.11260669634068</v>
      </c>
      <c r="H17" s="29">
        <v>-354.79570000000001</v>
      </c>
      <c r="I17" s="10"/>
      <c r="J17" s="9">
        <v>-536.66660000000002</v>
      </c>
      <c r="K17" s="7">
        <v>-489.20850000000002</v>
      </c>
      <c r="L17" s="7">
        <v>-134.51303516663728</v>
      </c>
      <c r="M17" s="29">
        <v>-426.10489999999999</v>
      </c>
      <c r="O17" s="58"/>
      <c r="P17" s="58"/>
      <c r="Q17" s="58"/>
      <c r="R17" s="58"/>
    </row>
    <row r="18" spans="1:18" x14ac:dyDescent="0.25">
      <c r="C18" s="5" t="s">
        <v>34</v>
      </c>
      <c r="D18" s="51">
        <f>SUM(D16:D17)</f>
        <v>419740.053044</v>
      </c>
      <c r="E18" s="38">
        <v>-529.30449999999996</v>
      </c>
      <c r="F18" s="8">
        <v>-330.47070000000002</v>
      </c>
      <c r="G18" s="8">
        <v>-114.1101205671072</v>
      </c>
      <c r="H18" s="30">
        <v>-354.79910000000001</v>
      </c>
      <c r="I18" s="10"/>
      <c r="J18" s="11">
        <v>-536.66660000000002</v>
      </c>
      <c r="K18" s="8">
        <v>-489.2011</v>
      </c>
      <c r="L18" s="8">
        <v>-134.51100045861352</v>
      </c>
      <c r="M18" s="30">
        <v>-426.10570000000001</v>
      </c>
      <c r="O18" s="58"/>
      <c r="P18" s="58"/>
      <c r="Q18" s="58"/>
      <c r="R18" s="58"/>
    </row>
    <row r="19" spans="1:18" x14ac:dyDescent="0.25">
      <c r="A19" t="s">
        <v>18</v>
      </c>
      <c r="B19" t="s">
        <v>19</v>
      </c>
      <c r="C19" s="6" t="s">
        <v>20</v>
      </c>
      <c r="D19" s="50">
        <v>-73.848079999999996</v>
      </c>
      <c r="E19" s="37">
        <v>-12.759840000000001</v>
      </c>
      <c r="F19" s="7">
        <v>-7.7145510000000002</v>
      </c>
      <c r="G19" s="7">
        <v>-21.067870000000003</v>
      </c>
      <c r="H19" s="29">
        <v>-3.811626</v>
      </c>
      <c r="I19" s="10"/>
      <c r="J19" s="9">
        <v>-14.781370000000001</v>
      </c>
      <c r="K19" s="7">
        <v>-8.9066279999999995</v>
      </c>
      <c r="L19" s="7">
        <v>-24.323344397147679</v>
      </c>
      <c r="M19" s="29">
        <v>-4.3123950000000004</v>
      </c>
      <c r="O19" s="58"/>
      <c r="P19" s="58"/>
      <c r="Q19" s="58"/>
      <c r="R19" s="58"/>
    </row>
    <row r="20" spans="1:18" x14ac:dyDescent="0.25">
      <c r="A20" t="s">
        <v>18</v>
      </c>
      <c r="B20" t="s">
        <v>21</v>
      </c>
      <c r="C20" s="6" t="s">
        <v>20</v>
      </c>
      <c r="D20" s="50">
        <v>27.362189999999998</v>
      </c>
      <c r="E20" s="37">
        <v>-0.1048461</v>
      </c>
      <c r="F20" s="7">
        <v>-0.2293568</v>
      </c>
      <c r="G20" s="7">
        <v>-0.8838820000000005</v>
      </c>
      <c r="H20" s="29">
        <v>-97.300659999999993</v>
      </c>
      <c r="I20" s="10"/>
      <c r="J20" s="9">
        <v>-0.22667909999999999</v>
      </c>
      <c r="K20" s="7">
        <v>-0.2293568</v>
      </c>
      <c r="L20" s="7">
        <v>-1.5310640000000006</v>
      </c>
      <c r="M20" s="29">
        <v>-97.551230000000004</v>
      </c>
      <c r="O20" s="58"/>
      <c r="P20" s="58"/>
      <c r="Q20" s="58"/>
      <c r="R20" s="58"/>
    </row>
    <row r="21" spans="1:18" x14ac:dyDescent="0.25">
      <c r="C21" s="5" t="s">
        <v>34</v>
      </c>
      <c r="D21" s="51">
        <f>SUM(D19:D20)</f>
        <v>-46.485889999999998</v>
      </c>
      <c r="E21" s="38">
        <v>-9.6531269999999996</v>
      </c>
      <c r="F21" s="8">
        <v>-6.318651</v>
      </c>
      <c r="G21" s="8">
        <v>-15.938352262214103</v>
      </c>
      <c r="H21" s="30">
        <v>-9.9586249999999996</v>
      </c>
      <c r="I21" s="10"/>
      <c r="J21" s="11">
        <v>-12.831200000000001</v>
      </c>
      <c r="K21" s="8">
        <v>-7.2970379999999997</v>
      </c>
      <c r="L21" s="8">
        <v>-21.114260493356252</v>
      </c>
      <c r="M21" s="30">
        <v>-10.03041</v>
      </c>
      <c r="O21" s="58"/>
      <c r="P21" s="58"/>
      <c r="Q21" s="58"/>
      <c r="R21" s="58"/>
    </row>
    <row r="22" spans="1:18" x14ac:dyDescent="0.25">
      <c r="A22" t="s">
        <v>22</v>
      </c>
      <c r="B22" t="s">
        <v>23</v>
      </c>
      <c r="C22" s="6" t="s">
        <v>24</v>
      </c>
      <c r="D22" s="50">
        <v>2.1339769999999998</v>
      </c>
      <c r="E22" s="37">
        <v>-7.8684680000000007E-2</v>
      </c>
      <c r="F22" s="7">
        <v>-4.4059399999999999E-2</v>
      </c>
      <c r="G22" s="7">
        <v>-0.1084388</v>
      </c>
      <c r="H22" s="29">
        <v>-0.77033799999999997</v>
      </c>
      <c r="I22" s="10"/>
      <c r="J22" s="9">
        <v>-0.10753020000000001</v>
      </c>
      <c r="K22" s="7">
        <v>-6.9054329999999997E-2</v>
      </c>
      <c r="L22" s="7">
        <v>-0.12782489999999999</v>
      </c>
      <c r="M22" s="29">
        <v>-0.77323140000000001</v>
      </c>
      <c r="O22" s="58"/>
      <c r="P22" s="58"/>
      <c r="Q22" s="58"/>
      <c r="R22" s="58"/>
    </row>
    <row r="23" spans="1:18" x14ac:dyDescent="0.25">
      <c r="A23" t="s">
        <v>22</v>
      </c>
      <c r="B23" t="s">
        <v>23</v>
      </c>
      <c r="C23" s="6" t="s">
        <v>24</v>
      </c>
      <c r="D23" s="50">
        <v>3.4254079999999999E-2</v>
      </c>
      <c r="E23" s="37">
        <v>-3.6206330000000002E-2</v>
      </c>
      <c r="F23" s="7">
        <v>-3.2631899999999998E-2</v>
      </c>
      <c r="G23" s="7">
        <v>-6.4607289999999998E-2</v>
      </c>
      <c r="H23" s="29">
        <v>-8.4797300000000006E-2</v>
      </c>
      <c r="I23" s="10"/>
      <c r="J23" s="9">
        <v>-6.245448E-2</v>
      </c>
      <c r="K23" s="7">
        <v>-3.5681740000000003E-2</v>
      </c>
      <c r="L23" s="7">
        <v>-7.6157420000000003E-2</v>
      </c>
      <c r="M23" s="29">
        <v>-4.3953699999999998E-2</v>
      </c>
      <c r="O23" s="58"/>
      <c r="P23" s="58"/>
      <c r="Q23" s="58"/>
      <c r="R23" s="58"/>
    </row>
    <row r="24" spans="1:18" ht="15.75" thickBot="1" x14ac:dyDescent="0.3">
      <c r="C24" s="5" t="s">
        <v>34</v>
      </c>
      <c r="D24" s="52">
        <f>SUM(D22:D23)</f>
        <v>2.16823108</v>
      </c>
      <c r="E24" s="39">
        <v>-0.10356600000000001</v>
      </c>
      <c r="F24" s="13">
        <v>-4.6559490000000002E-2</v>
      </c>
      <c r="G24" s="13">
        <v>-0.15421319999999999</v>
      </c>
      <c r="H24" s="31">
        <v>-0.76751100000000005</v>
      </c>
      <c r="I24" s="10"/>
      <c r="J24" s="12">
        <v>-0.13072729999999999</v>
      </c>
      <c r="K24" s="13">
        <v>-7.8951540000000001E-2</v>
      </c>
      <c r="L24" s="13">
        <v>-0.18178259999999999</v>
      </c>
      <c r="M24" s="31">
        <v>-0.77038229999999996</v>
      </c>
      <c r="O24" s="58"/>
      <c r="P24" s="58"/>
      <c r="Q24" s="58"/>
      <c r="R24" s="58"/>
    </row>
    <row r="25" spans="1:18" x14ac:dyDescent="0.25">
      <c r="C25" s="6"/>
      <c r="D25" s="53"/>
      <c r="E25" s="10"/>
      <c r="F25" s="10"/>
      <c r="G25" s="10"/>
      <c r="H25" s="10"/>
      <c r="I25" s="10"/>
      <c r="J25" s="10"/>
      <c r="K25" s="10"/>
      <c r="L25" s="10"/>
      <c r="M25" s="10"/>
      <c r="O25" s="23"/>
    </row>
    <row r="26" spans="1:18" ht="15.75" thickBot="1" x14ac:dyDescent="0.3">
      <c r="A26" s="1" t="s">
        <v>38</v>
      </c>
      <c r="C26" s="6"/>
      <c r="D26" s="53"/>
      <c r="E26" s="10"/>
      <c r="F26" s="10"/>
      <c r="G26" s="10"/>
      <c r="H26" s="10"/>
      <c r="I26" s="10"/>
      <c r="J26" s="10"/>
      <c r="K26" s="10"/>
      <c r="L26" s="10"/>
      <c r="M26" s="10"/>
    </row>
    <row r="27" spans="1:18" x14ac:dyDescent="0.25">
      <c r="A27" s="43"/>
      <c r="B27" s="43"/>
      <c r="C27" s="5" t="s">
        <v>0</v>
      </c>
      <c r="D27" s="54">
        <f>D7+D17</f>
        <v>324080.5</v>
      </c>
      <c r="E27" s="15">
        <v>-5437.8429999999998</v>
      </c>
      <c r="F27" s="15">
        <v>-5792.7420000000002</v>
      </c>
      <c r="G27" s="15">
        <v>-4433.8999999999996</v>
      </c>
      <c r="H27" s="32">
        <v>-6066.1109999999999</v>
      </c>
      <c r="I27" s="10"/>
      <c r="J27" s="14">
        <v>-6531.875</v>
      </c>
      <c r="K27" s="15">
        <v>-5792.7420000000002</v>
      </c>
      <c r="L27" s="15">
        <v>-5671.7000000000116</v>
      </c>
      <c r="M27" s="32">
        <v>-7076.0110000000004</v>
      </c>
    </row>
    <row r="28" spans="1:18" x14ac:dyDescent="0.25">
      <c r="C28" s="5" t="s">
        <v>7</v>
      </c>
      <c r="D28" s="55">
        <f>D11</f>
        <v>-9298.5754000000015</v>
      </c>
      <c r="E28" s="17">
        <v>-366.31990000000002</v>
      </c>
      <c r="F28" s="17">
        <v>-425.0093</v>
      </c>
      <c r="G28" s="8">
        <v>-153.18260000000001</v>
      </c>
      <c r="H28" s="33">
        <v>-114.0761</v>
      </c>
      <c r="I28" s="10"/>
      <c r="J28" s="16">
        <v>-436.07119999999998</v>
      </c>
      <c r="K28" s="17">
        <v>-446.04300000000001</v>
      </c>
      <c r="L28" s="8">
        <v>-180.56780000000001</v>
      </c>
      <c r="M28" s="33">
        <v>-134.74959999999999</v>
      </c>
    </row>
    <row r="29" spans="1:18" x14ac:dyDescent="0.25">
      <c r="C29" s="5" t="s">
        <v>42</v>
      </c>
      <c r="D29" s="55">
        <f>D16</f>
        <v>-0.44695600000000002</v>
      </c>
      <c r="E29" s="17">
        <v>-7.7172320000000001E-3</v>
      </c>
      <c r="F29" s="17">
        <v>-4.8388579999999997E-3</v>
      </c>
      <c r="G29" s="17">
        <v>-1.6812879999999999E-2</v>
      </c>
      <c r="H29" s="33">
        <v>-8.1603170000000003E-3</v>
      </c>
      <c r="I29" s="10"/>
      <c r="J29" s="16">
        <v>-2.2107390000000001E-2</v>
      </c>
      <c r="K29" s="17">
        <v>-1.3450800000000001E-2</v>
      </c>
      <c r="L29" s="17">
        <v>-1.9818590000000001E-2</v>
      </c>
      <c r="M29" s="33">
        <v>-9.9271270000000009E-3</v>
      </c>
    </row>
    <row r="30" spans="1:18" x14ac:dyDescent="0.25">
      <c r="A30" s="43"/>
      <c r="B30" s="43"/>
      <c r="C30" s="5" t="s">
        <v>39</v>
      </c>
      <c r="D30" s="55">
        <f>D15+D21</f>
        <v>713064.92411000002</v>
      </c>
      <c r="E30" s="17">
        <v>-1000.674</v>
      </c>
      <c r="F30" s="17">
        <v>-1035.807</v>
      </c>
      <c r="G30" s="17">
        <v>-1544.7502411</v>
      </c>
      <c r="H30" s="33">
        <v>-1025.405</v>
      </c>
      <c r="I30" s="10"/>
      <c r="J30" s="16">
        <v>-1304.085</v>
      </c>
      <c r="K30" s="17">
        <v>-1577.4649999999999</v>
      </c>
      <c r="L30" s="17">
        <v>-2352.551623108177</v>
      </c>
      <c r="M30" s="33">
        <v>-1966.7860000000001</v>
      </c>
    </row>
    <row r="31" spans="1:18" ht="15.75" thickBot="1" x14ac:dyDescent="0.3">
      <c r="C31" s="5" t="s">
        <v>40</v>
      </c>
      <c r="D31" s="56">
        <f>D24</f>
        <v>2.16823108</v>
      </c>
      <c r="E31" s="19">
        <v>-0.10356600000000001</v>
      </c>
      <c r="F31" s="19">
        <v>-4.6559490000000002E-2</v>
      </c>
      <c r="G31" s="19">
        <v>-0.15421319999999999</v>
      </c>
      <c r="H31" s="34">
        <v>-0.76751100000000005</v>
      </c>
      <c r="I31" s="10"/>
      <c r="J31" s="18">
        <v>-0.13072729999999999</v>
      </c>
      <c r="K31" s="19">
        <v>-7.8951540000000001E-2</v>
      </c>
      <c r="L31" s="19">
        <v>-0.18178259999999999</v>
      </c>
      <c r="M31" s="34">
        <v>-0.77038229999999996</v>
      </c>
    </row>
    <row r="32" spans="1:18" ht="15.75" thickBot="1" x14ac:dyDescent="0.3">
      <c r="C32" s="5" t="s">
        <v>41</v>
      </c>
      <c r="D32" s="57">
        <v>1027849</v>
      </c>
      <c r="E32" s="21">
        <v>-5411.2030000000004</v>
      </c>
      <c r="F32" s="21">
        <v>-5719.7349999999997</v>
      </c>
      <c r="G32" s="21">
        <v>-2881.404</v>
      </c>
      <c r="H32" s="35">
        <v>-5697.5450000000001</v>
      </c>
      <c r="I32" s="10"/>
      <c r="J32" s="20">
        <v>-6531.875</v>
      </c>
      <c r="K32" s="21">
        <v>-5844.18</v>
      </c>
      <c r="L32" s="21">
        <v>-3396.5250000000001</v>
      </c>
      <c r="M32" s="35">
        <v>-6763.4459999999999</v>
      </c>
    </row>
    <row r="33" spans="3:4" x14ac:dyDescent="0.25">
      <c r="C33" s="6"/>
      <c r="D33" s="10"/>
    </row>
    <row r="34" spans="3:4" x14ac:dyDescent="0.25">
      <c r="C34" s="6"/>
    </row>
    <row r="35" spans="3:4" x14ac:dyDescent="0.25">
      <c r="C35" s="6"/>
    </row>
    <row r="36" spans="3:4" x14ac:dyDescent="0.25">
      <c r="C36" s="6"/>
    </row>
    <row r="37" spans="3:4" x14ac:dyDescent="0.25">
      <c r="C37" s="6"/>
    </row>
    <row r="38" spans="3:4" x14ac:dyDescent="0.25">
      <c r="C38" s="6"/>
    </row>
    <row r="39" spans="3:4" x14ac:dyDescent="0.25">
      <c r="C39" s="6"/>
    </row>
    <row r="40" spans="3:4" x14ac:dyDescent="0.25">
      <c r="C40" s="6"/>
    </row>
    <row r="41" spans="3:4" x14ac:dyDescent="0.25">
      <c r="C41" s="6"/>
    </row>
  </sheetData>
  <mergeCells count="8">
    <mergeCell ref="O4:R24"/>
    <mergeCell ref="A30:B30"/>
    <mergeCell ref="A27:B27"/>
    <mergeCell ref="J1:M1"/>
    <mergeCell ref="J2:K2"/>
    <mergeCell ref="E1:H1"/>
    <mergeCell ref="H2"/>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 Miranda Ruiz</dc:creator>
  <cp:lastModifiedBy>Mariana Carrasco</cp:lastModifiedBy>
  <dcterms:created xsi:type="dcterms:W3CDTF">2018-09-24T03:00:47Z</dcterms:created>
  <dcterms:modified xsi:type="dcterms:W3CDTF">2021-07-02T22:18:01Z</dcterms:modified>
</cp:coreProperties>
</file>