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Maggie\Downloads\"/>
    </mc:Choice>
  </mc:AlternateContent>
  <xr:revisionPtr revIDLastSave="0" documentId="8_{49130E86-C25B-4C57-92C7-6D7EB1C06C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J124 Final Project Data" sheetId="1" r:id="rId1"/>
    <sheet name="Degrees that pay back" sheetId="2" r:id="rId2"/>
    <sheet name="Salaries by Region" sheetId="3" r:id="rId3"/>
    <sheet name="Salary_CHNG_Region" sheetId="4" r:id="rId4"/>
    <sheet name="Collated Region and School Type" sheetId="5" r:id="rId5"/>
    <sheet name="Party" sheetId="6" r:id="rId6"/>
    <sheet name="State" sheetId="7" r:id="rId7"/>
    <sheet name="PARTY V STATE" sheetId="8" r:id="rId8"/>
    <sheet name="Pivot_School&amp;Region" sheetId="9" r:id="rId9"/>
    <sheet name="Copied_Pivot_School&amp;Region" sheetId="10" r:id="rId10"/>
  </sheets>
  <definedNames>
    <definedName name="_xlnm._FilterDatabase" localSheetId="4" hidden="1">'Collated Region and School Type'!$A$1:$B$1000</definedName>
    <definedName name="_xlnm._FilterDatabase" localSheetId="0" hidden="1">'J124 Final Project Data'!$A$1:$H$270</definedName>
  </definedNames>
  <calcPr calcId="191029"/>
  <pivotCaches>
    <pivotCache cacheId="6" r:id="rId11"/>
    <pivotCache cacheId="9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7" i="7" l="1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E20" i="6"/>
  <c r="G20" i="6" s="1"/>
  <c r="G19" i="6"/>
  <c r="E19" i="6"/>
  <c r="G18" i="6"/>
  <c r="E18" i="6"/>
  <c r="G17" i="6"/>
  <c r="E17" i="6"/>
  <c r="E16" i="6"/>
  <c r="G16" i="6" s="1"/>
  <c r="G15" i="6"/>
  <c r="E15" i="6"/>
  <c r="G14" i="6"/>
  <c r="E14" i="6"/>
  <c r="G13" i="6"/>
  <c r="E13" i="6"/>
  <c r="E12" i="6"/>
  <c r="G12" i="6" s="1"/>
  <c r="G11" i="6"/>
  <c r="E11" i="6"/>
  <c r="G10" i="6"/>
  <c r="E10" i="6"/>
  <c r="G9" i="6"/>
  <c r="E9" i="6"/>
  <c r="E8" i="6"/>
  <c r="G8" i="6" s="1"/>
  <c r="G7" i="6"/>
  <c r="E7" i="6"/>
  <c r="G6" i="6"/>
  <c r="E6" i="6"/>
  <c r="G5" i="6"/>
  <c r="E5" i="6"/>
  <c r="E4" i="6"/>
  <c r="G4" i="6" s="1"/>
  <c r="G3" i="6"/>
  <c r="E3" i="6"/>
  <c r="G2" i="6"/>
  <c r="E2" i="6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51" i="2"/>
  <c r="F51" i="2"/>
  <c r="E51" i="2"/>
  <c r="D51" i="2"/>
  <c r="H50" i="2"/>
  <c r="E50" i="2"/>
  <c r="F50" i="2" s="1"/>
  <c r="D50" i="2"/>
  <c r="H49" i="2"/>
  <c r="F49" i="2"/>
  <c r="E49" i="2"/>
  <c r="D49" i="2"/>
  <c r="H48" i="2"/>
  <c r="E48" i="2"/>
  <c r="F48" i="2" s="1"/>
  <c r="D48" i="2"/>
  <c r="H47" i="2"/>
  <c r="F47" i="2"/>
  <c r="E47" i="2"/>
  <c r="D47" i="2"/>
  <c r="H46" i="2"/>
  <c r="E46" i="2"/>
  <c r="F46" i="2" s="1"/>
  <c r="D46" i="2"/>
  <c r="H45" i="2"/>
  <c r="F45" i="2"/>
  <c r="E45" i="2"/>
  <c r="D45" i="2"/>
  <c r="H44" i="2"/>
  <c r="E44" i="2"/>
  <c r="F44" i="2" s="1"/>
  <c r="D44" i="2"/>
  <c r="H43" i="2"/>
  <c r="F43" i="2"/>
  <c r="E43" i="2"/>
  <c r="D43" i="2"/>
  <c r="H42" i="2"/>
  <c r="E42" i="2"/>
  <c r="F42" i="2" s="1"/>
  <c r="D42" i="2"/>
  <c r="H41" i="2"/>
  <c r="F41" i="2"/>
  <c r="E41" i="2"/>
  <c r="D41" i="2"/>
  <c r="H40" i="2"/>
  <c r="E40" i="2"/>
  <c r="F40" i="2" s="1"/>
  <c r="D40" i="2"/>
  <c r="H39" i="2"/>
  <c r="F39" i="2"/>
  <c r="E39" i="2"/>
  <c r="D39" i="2"/>
  <c r="H38" i="2"/>
  <c r="E38" i="2"/>
  <c r="F38" i="2" s="1"/>
  <c r="D38" i="2"/>
  <c r="H37" i="2"/>
  <c r="F37" i="2"/>
  <c r="E37" i="2"/>
  <c r="D37" i="2"/>
  <c r="H36" i="2"/>
  <c r="E36" i="2"/>
  <c r="F36" i="2" s="1"/>
  <c r="D36" i="2"/>
  <c r="H35" i="2"/>
  <c r="F35" i="2"/>
  <c r="E35" i="2"/>
  <c r="D35" i="2"/>
  <c r="H34" i="2"/>
  <c r="E34" i="2"/>
  <c r="F34" i="2" s="1"/>
  <c r="D34" i="2"/>
  <c r="H33" i="2"/>
  <c r="F33" i="2"/>
  <c r="E33" i="2"/>
  <c r="D33" i="2"/>
  <c r="H32" i="2"/>
  <c r="E32" i="2"/>
  <c r="F32" i="2" s="1"/>
  <c r="D32" i="2"/>
  <c r="H31" i="2"/>
  <c r="F31" i="2"/>
  <c r="E31" i="2"/>
  <c r="D31" i="2"/>
  <c r="H30" i="2"/>
  <c r="E30" i="2"/>
  <c r="F30" i="2" s="1"/>
  <c r="D30" i="2"/>
  <c r="H29" i="2"/>
  <c r="F29" i="2"/>
  <c r="E29" i="2"/>
  <c r="D29" i="2"/>
  <c r="H28" i="2"/>
  <c r="E28" i="2"/>
  <c r="F28" i="2" s="1"/>
  <c r="D28" i="2"/>
  <c r="H27" i="2"/>
  <c r="F27" i="2"/>
  <c r="E27" i="2"/>
  <c r="D27" i="2"/>
  <c r="H26" i="2"/>
  <c r="E26" i="2"/>
  <c r="F26" i="2" s="1"/>
  <c r="D26" i="2"/>
  <c r="H25" i="2"/>
  <c r="F25" i="2"/>
  <c r="E25" i="2"/>
  <c r="D25" i="2"/>
  <c r="H24" i="2"/>
  <c r="E24" i="2"/>
  <c r="F24" i="2" s="1"/>
  <c r="D24" i="2"/>
  <c r="H23" i="2"/>
  <c r="F23" i="2"/>
  <c r="E23" i="2"/>
  <c r="D23" i="2"/>
  <c r="H22" i="2"/>
  <c r="E22" i="2"/>
  <c r="F22" i="2" s="1"/>
  <c r="D22" i="2"/>
  <c r="H21" i="2"/>
  <c r="F21" i="2"/>
  <c r="E21" i="2"/>
  <c r="D21" i="2"/>
  <c r="H20" i="2"/>
  <c r="E20" i="2"/>
  <c r="F20" i="2" s="1"/>
  <c r="D20" i="2"/>
  <c r="H19" i="2"/>
  <c r="F19" i="2"/>
  <c r="E19" i="2"/>
  <c r="D19" i="2"/>
  <c r="H18" i="2"/>
  <c r="E18" i="2"/>
  <c r="F18" i="2" s="1"/>
  <c r="D18" i="2"/>
  <c r="H17" i="2"/>
  <c r="F17" i="2"/>
  <c r="E17" i="2"/>
  <c r="D17" i="2"/>
  <c r="H16" i="2"/>
  <c r="E16" i="2"/>
  <c r="F16" i="2" s="1"/>
  <c r="D16" i="2"/>
  <c r="H15" i="2"/>
  <c r="F15" i="2"/>
  <c r="E15" i="2"/>
  <c r="D15" i="2"/>
  <c r="H14" i="2"/>
  <c r="E14" i="2"/>
  <c r="F14" i="2" s="1"/>
  <c r="D14" i="2"/>
  <c r="H13" i="2"/>
  <c r="F13" i="2"/>
  <c r="E13" i="2"/>
  <c r="D13" i="2"/>
  <c r="H12" i="2"/>
  <c r="E12" i="2"/>
  <c r="F12" i="2" s="1"/>
  <c r="D12" i="2"/>
  <c r="H11" i="2"/>
  <c r="F11" i="2"/>
  <c r="E11" i="2"/>
  <c r="D11" i="2"/>
  <c r="H10" i="2"/>
  <c r="E10" i="2"/>
  <c r="F10" i="2" s="1"/>
  <c r="D10" i="2"/>
  <c r="H9" i="2"/>
  <c r="F9" i="2"/>
  <c r="E9" i="2"/>
  <c r="D9" i="2"/>
  <c r="H8" i="2"/>
  <c r="E8" i="2"/>
  <c r="F8" i="2" s="1"/>
  <c r="D8" i="2"/>
  <c r="H7" i="2"/>
  <c r="F7" i="2"/>
  <c r="E7" i="2"/>
  <c r="D7" i="2"/>
  <c r="H6" i="2"/>
  <c r="E6" i="2"/>
  <c r="F6" i="2" s="1"/>
  <c r="D6" i="2"/>
  <c r="H5" i="2"/>
  <c r="F5" i="2"/>
  <c r="E5" i="2"/>
  <c r="D5" i="2"/>
  <c r="H4" i="2"/>
  <c r="E4" i="2"/>
  <c r="F4" i="2" s="1"/>
  <c r="D4" i="2"/>
  <c r="H3" i="2"/>
  <c r="F3" i="2"/>
  <c r="E3" i="2"/>
  <c r="D3" i="2"/>
  <c r="H2" i="2"/>
  <c r="E2" i="2"/>
  <c r="F2" i="2" s="1"/>
  <c r="D2" i="2"/>
</calcChain>
</file>

<file path=xl/sharedStrings.xml><?xml version="1.0" encoding="utf-8"?>
<sst xmlns="http://schemas.openxmlformats.org/spreadsheetml/2006/main" count="2494" uniqueCount="410">
  <si>
    <t>School Name</t>
  </si>
  <si>
    <t>School Type</t>
  </si>
  <si>
    <t>Starting Median Salary</t>
  </si>
  <si>
    <t>Mid-Career Median Salary</t>
  </si>
  <si>
    <t>Mid-Career 10th Percentile Salary</t>
  </si>
  <si>
    <t>Mid-Career 25th Percentile Salary</t>
  </si>
  <si>
    <t>Mid-Career 75th Percentile Salary</t>
  </si>
  <si>
    <t>Mid-Career 90th Percentile Salary</t>
  </si>
  <si>
    <t>Amherst College</t>
  </si>
  <si>
    <t>Liberal Arts</t>
  </si>
  <si>
    <t>N/A</t>
  </si>
  <si>
    <t>Appalachian State University</t>
  </si>
  <si>
    <t>State</t>
  </si>
  <si>
    <t>Arizona State University (ASU)</t>
  </si>
  <si>
    <t>Party</t>
  </si>
  <si>
    <t>Arkansas State University (ASU)</t>
  </si>
  <si>
    <t>Auburn University</t>
  </si>
  <si>
    <t>Austin Peay State University</t>
  </si>
  <si>
    <t>Ball State University (BSU)</t>
  </si>
  <si>
    <t>Bates College</t>
  </si>
  <si>
    <t>Binghamton University</t>
  </si>
  <si>
    <t>Black Hills State University</t>
  </si>
  <si>
    <t>Boise State University (BSU)</t>
  </si>
  <si>
    <t>Bowdoin College</t>
  </si>
  <si>
    <t>Bowling Green State University</t>
  </si>
  <si>
    <t>Brown University</t>
  </si>
  <si>
    <t>Ivy League</t>
  </si>
  <si>
    <t>Bucknell University</t>
  </si>
  <si>
    <t>Cal Poly San Luis Obispo</t>
  </si>
  <si>
    <t>California Institute of Technology (CIT)</t>
  </si>
  <si>
    <t>Engineering</t>
  </si>
  <si>
    <t>California State University (CSU), Chico</t>
  </si>
  <si>
    <t>California State University (CSU), Stanislaus</t>
  </si>
  <si>
    <t>California State University, Dominguez Hills (CSUDH)</t>
  </si>
  <si>
    <t>California State University, East Bay (CSUEB)</t>
  </si>
  <si>
    <t>California State University, Fullerton (CSUF)</t>
  </si>
  <si>
    <t>California State University, Long Beach (CSULB)</t>
  </si>
  <si>
    <t>California State University, Northridge (CSUN)</t>
  </si>
  <si>
    <t>California State University, Sacramento (CSUS)</t>
  </si>
  <si>
    <t>Carleton College</t>
  </si>
  <si>
    <t>Carnegie Mellon University (CMU)</t>
  </si>
  <si>
    <t>Clemson University</t>
  </si>
  <si>
    <t>Cleveland State University</t>
  </si>
  <si>
    <t>Colby College</t>
  </si>
  <si>
    <t>Colgate University</t>
  </si>
  <si>
    <t>College of the Holy Cross</t>
  </si>
  <si>
    <t>Colorado College (CC)</t>
  </si>
  <si>
    <t>Colorado School of Mines</t>
  </si>
  <si>
    <t>Colorado State University (CSU)</t>
  </si>
  <si>
    <t>Columbia University</t>
  </si>
  <si>
    <t>Cooper Union</t>
  </si>
  <si>
    <t>Cornell University</t>
  </si>
  <si>
    <t>Dartmouth College</t>
  </si>
  <si>
    <t>Davidson College</t>
  </si>
  <si>
    <t>Denison University</t>
  </si>
  <si>
    <t>DePauw University</t>
  </si>
  <si>
    <t>East Carolina University (ECU)</t>
  </si>
  <si>
    <t>Eastern Michigan University</t>
  </si>
  <si>
    <t>Eastern Washington University</t>
  </si>
  <si>
    <t>Embry-Riddle Aeronautical University (ERAU)</t>
  </si>
  <si>
    <t>Evergreen State College</t>
  </si>
  <si>
    <t>Fitchburg State College</t>
  </si>
  <si>
    <t>Florida Atlantic University (FAU)</t>
  </si>
  <si>
    <t>Florida International University (FIU)</t>
  </si>
  <si>
    <t>Florida State University (FSU)</t>
  </si>
  <si>
    <t>Fort Lewis College</t>
  </si>
  <si>
    <t>Franklin and Marshall College</t>
  </si>
  <si>
    <t>George Mason University</t>
  </si>
  <si>
    <t>Georgia Institute of Technology</t>
  </si>
  <si>
    <t>Georgia State University</t>
  </si>
  <si>
    <t>Gettysburg College</t>
  </si>
  <si>
    <t>Grinnell College</t>
  </si>
  <si>
    <t>Gustavus Adolphus College</t>
  </si>
  <si>
    <t>Hamilton College</t>
  </si>
  <si>
    <t>Harvard University</t>
  </si>
  <si>
    <t>Harvey Mudd College</t>
  </si>
  <si>
    <t>Humboldt State University</t>
  </si>
  <si>
    <t>Idaho State University</t>
  </si>
  <si>
    <t>Illinois Institute of Technology (IIT)</t>
  </si>
  <si>
    <t>Illinois State University</t>
  </si>
  <si>
    <t>Indiana University (IU), Bloomington</t>
  </si>
  <si>
    <t>Iowa State University</t>
  </si>
  <si>
    <t>Juniata College</t>
  </si>
  <si>
    <t>Kansas State University (KSU)</t>
  </si>
  <si>
    <t>Kent State University</t>
  </si>
  <si>
    <t>Lafayette College</t>
  </si>
  <si>
    <t>Lamar University</t>
  </si>
  <si>
    <t>Lewis &amp; Clark College</t>
  </si>
  <si>
    <t>Louisiana State University (LSU)</t>
  </si>
  <si>
    <t>Massachusetts Institute of Technology (MIT)</t>
  </si>
  <si>
    <t>Michigan State University (MSU)</t>
  </si>
  <si>
    <t>Middlebury College</t>
  </si>
  <si>
    <t>Minnesota State University - Mankato</t>
  </si>
  <si>
    <t>Mississippi State University (MSU)</t>
  </si>
  <si>
    <t>Missouri State University (MSU)</t>
  </si>
  <si>
    <t>Montana State University - Billings</t>
  </si>
  <si>
    <t>Montana State University - Bozeman</t>
  </si>
  <si>
    <t>Moravian College</t>
  </si>
  <si>
    <t>Morehead State University</t>
  </si>
  <si>
    <t>Mount Holyoke College</t>
  </si>
  <si>
    <t>New Mexico Institute of Mining and Technology (New Mexico Tech)</t>
  </si>
  <si>
    <t>New Mexico State University</t>
  </si>
  <si>
    <t>North Carolina State University (NCSU)</t>
  </si>
  <si>
    <t>North Dakota State University (NDSU)</t>
  </si>
  <si>
    <t>Northern Illinois University (NIU)</t>
  </si>
  <si>
    <t>Oberlin College</t>
  </si>
  <si>
    <t>Occidental College</t>
  </si>
  <si>
    <t>Ohio State University (OSU)</t>
  </si>
  <si>
    <t>Ohio University</t>
  </si>
  <si>
    <t>Oklahoma State University</t>
  </si>
  <si>
    <t>Oregon State University (OSU)</t>
  </si>
  <si>
    <t>Penn State - Harrisburg</t>
  </si>
  <si>
    <t>Pennsylvania State University (PSU)</t>
  </si>
  <si>
    <t>Pittsburg State University</t>
  </si>
  <si>
    <t>Polytechnic University of New York, Brooklyn</t>
  </si>
  <si>
    <t>Pomona College</t>
  </si>
  <si>
    <t>Portland State University (PSU)</t>
  </si>
  <si>
    <t>Princeton University</t>
  </si>
  <si>
    <t>Purdue University</t>
  </si>
  <si>
    <t>Randolph-Macon College</t>
  </si>
  <si>
    <t>Reed College</t>
  </si>
  <si>
    <t>Rensselaer Polytechnic Institute (RPI)</t>
  </si>
  <si>
    <t>Rochester Institute of Technology (RIT)</t>
  </si>
  <si>
    <t>Rutgers University</t>
  </si>
  <si>
    <t>San Diego State University (SDSU)</t>
  </si>
  <si>
    <t>San Francisco State University (SFSU)</t>
  </si>
  <si>
    <t>San Jose State University (SJSU)</t>
  </si>
  <si>
    <t>Siena College</t>
  </si>
  <si>
    <t>Skidmore College</t>
  </si>
  <si>
    <t>Smith College</t>
  </si>
  <si>
    <t>South Dakota School of Mines &amp; Technology</t>
  </si>
  <si>
    <t>South Dakota State University (SDSU)</t>
  </si>
  <si>
    <t>Southern Illinois University Carbondale</t>
  </si>
  <si>
    <t>Southern Utah University</t>
  </si>
  <si>
    <t>St. Cloud State University</t>
  </si>
  <si>
    <t>St. Olaf College</t>
  </si>
  <si>
    <t>State University of New York (SUNY) at Albany</t>
  </si>
  <si>
    <t>State University of New York (SUNY) at Buffalo</t>
  </si>
  <si>
    <t>State University of New York (SUNY) at Farmingdale</t>
  </si>
  <si>
    <t>State University of New York (SUNY) at Fredonia</t>
  </si>
  <si>
    <t>State University of New York (SUNY) at Geneseo</t>
  </si>
  <si>
    <t>State University of New York (SUNY) at Oneonta</t>
  </si>
  <si>
    <t>State University of New York (SUNY) at Oswego</t>
  </si>
  <si>
    <t>State University of New York (SUNY) at Plattsburgh</t>
  </si>
  <si>
    <t>State University of New York (SUNY) at Potsdam</t>
  </si>
  <si>
    <t>Stevens Institute of Technology</t>
  </si>
  <si>
    <t>Stony Brook University</t>
  </si>
  <si>
    <t>Swarthmore College</t>
  </si>
  <si>
    <t>Tarleton State University (TSU)</t>
  </si>
  <si>
    <t>Tennessee Technological University</t>
  </si>
  <si>
    <t>Texas A&amp;M University</t>
  </si>
  <si>
    <t>Thomas Aquinas College</t>
  </si>
  <si>
    <t>Union College</t>
  </si>
  <si>
    <t>University of Akron</t>
  </si>
  <si>
    <t>University of Alabama at Birmingham (UAB)</t>
  </si>
  <si>
    <t>University of Alabama at Huntsville (UAH)</t>
  </si>
  <si>
    <t>University of Alabama, Tuscaloosa</t>
  </si>
  <si>
    <t>University of Alaska, Anchorage</t>
  </si>
  <si>
    <t>University of Arizona</t>
  </si>
  <si>
    <t>University of Arkansas</t>
  </si>
  <si>
    <t>University of Arkansas - Monticello (UAM)</t>
  </si>
  <si>
    <t>University of California at Los Angeles (UCLA)</t>
  </si>
  <si>
    <t>University of California, Berkeley</t>
  </si>
  <si>
    <t>University of California, Davis</t>
  </si>
  <si>
    <t>University of California, Irvine (UCI)</t>
  </si>
  <si>
    <t>University of California, Riverside (UCR)</t>
  </si>
  <si>
    <t>University of California, San Diego (UCSD)</t>
  </si>
  <si>
    <t>University of California, Santa Barbara (UCSB)</t>
  </si>
  <si>
    <t>University of California, Santa Cruz (UCSC)</t>
  </si>
  <si>
    <t>University of Central Florida (UCF)</t>
  </si>
  <si>
    <t>University of Colorado - Boulder (UCB)</t>
  </si>
  <si>
    <t>University of Colorado - Denver</t>
  </si>
  <si>
    <t>University of Connecticut (UConn)</t>
  </si>
  <si>
    <t>University of Delaware</t>
  </si>
  <si>
    <t>University of Florida (UF)</t>
  </si>
  <si>
    <t>University of Georgia (UGA)</t>
  </si>
  <si>
    <t>University of Hawaii</t>
  </si>
  <si>
    <t>University of Houston (UH)</t>
  </si>
  <si>
    <t>University of Idaho</t>
  </si>
  <si>
    <t>University of Illinois at Chicago</t>
  </si>
  <si>
    <t>University of Illinois at Urbana-Champaign (UIUC)</t>
  </si>
  <si>
    <t>University of Iowa (UI)</t>
  </si>
  <si>
    <t>University of Kansas</t>
  </si>
  <si>
    <t>University of Kentucky (UK)</t>
  </si>
  <si>
    <t>University of Louisiana (UL) at Lafayette</t>
  </si>
  <si>
    <t>University Of Maine</t>
  </si>
  <si>
    <t>University of Maryland Baltimore County (UMBC)</t>
  </si>
  <si>
    <t>University of Maryland, College Park</t>
  </si>
  <si>
    <t>University of Massachusetts (UMass) - Amherst</t>
  </si>
  <si>
    <t>University of Massachusetts (UMass) - Boston</t>
  </si>
  <si>
    <t>University of Massachusetts (UMass) - Dartmouth</t>
  </si>
  <si>
    <t>University of Massachusetts (UMass) - Lowell</t>
  </si>
  <si>
    <t>University of Memphis (U of M)</t>
  </si>
  <si>
    <t>University of Michigan</t>
  </si>
  <si>
    <t>University of Minnesota</t>
  </si>
  <si>
    <t>University of Mississippi</t>
  </si>
  <si>
    <t>University of Missouri - Columbia</t>
  </si>
  <si>
    <t>University of Missouri - Kansas City (UMKC)</t>
  </si>
  <si>
    <t>University of Missouri - Rolla (UMR)</t>
  </si>
  <si>
    <t>University of Missouri - St. Louis (UMSL)</t>
  </si>
  <si>
    <t>University of Montana</t>
  </si>
  <si>
    <t>University of Nebraska</t>
  </si>
  <si>
    <t>University of Nebraska at Omaha</t>
  </si>
  <si>
    <t>University of Nevada, Las Vegas (UNLV)</t>
  </si>
  <si>
    <t>University of Nevada, Reno (UNR)</t>
  </si>
  <si>
    <t>University of New Hampshire (UNH)</t>
  </si>
  <si>
    <t>University of New Mexico (UNM)</t>
  </si>
  <si>
    <t>University of North Carolina at Chapel Hill (UNCH)</t>
  </si>
  <si>
    <t>University of North Carolina at Charlotte (UNCC)</t>
  </si>
  <si>
    <t>University of North Carolina at Wilmington (UNCW)</t>
  </si>
  <si>
    <t>University of North Dakota</t>
  </si>
  <si>
    <t>University of Oklahoma</t>
  </si>
  <si>
    <t>University of Oregon</t>
  </si>
  <si>
    <t>University of Pennsylvania</t>
  </si>
  <si>
    <t>University of Puget Sound</t>
  </si>
  <si>
    <t>University of Rhode Island (URI)</t>
  </si>
  <si>
    <t>University of Richmond</t>
  </si>
  <si>
    <t>University of South Carolina</t>
  </si>
  <si>
    <t>University of South Florida (USF)</t>
  </si>
  <si>
    <t>University of Southern Maine</t>
  </si>
  <si>
    <t>University of Tennessee</t>
  </si>
  <si>
    <t>University of Texas (UT) - Austin</t>
  </si>
  <si>
    <t>University of Texas at Arlington (UTA)</t>
  </si>
  <si>
    <t>University of Texas at El Paso (UTEP)</t>
  </si>
  <si>
    <t>University of Texas at San Antonio (UTSA)</t>
  </si>
  <si>
    <t>University of Toledo</t>
  </si>
  <si>
    <t>University of Utah</t>
  </si>
  <si>
    <t>University of Vermont (UVM)</t>
  </si>
  <si>
    <t>University of Virginia (UVA)</t>
  </si>
  <si>
    <t>University of Washington (UW)</t>
  </si>
  <si>
    <t>University of Wisconsin (UW) - Eau Claire</t>
  </si>
  <si>
    <t>University of Wisconsin (UW) - Green Bay</t>
  </si>
  <si>
    <t>University of Wisconsin (UW) - La Crosse</t>
  </si>
  <si>
    <t>University of Wisconsin (UW) - Madison</t>
  </si>
  <si>
    <t>University of Wisconsin (UW) - Milwaukee</t>
  </si>
  <si>
    <t>University of Wisconsin (UW) - Oshkosh</t>
  </si>
  <si>
    <t>University of Wisconsin (UW) - Parkside</t>
  </si>
  <si>
    <t>University of Wisconsin (UW) - Platteville</t>
  </si>
  <si>
    <t>University of Wisconsin (UW) - Stevens Point</t>
  </si>
  <si>
    <t>University of Wisconsin (UW) - Stout</t>
  </si>
  <si>
    <t>University of Wisconsin (UW) - Whitewater</t>
  </si>
  <si>
    <t>University of Wyoming (UW)</t>
  </si>
  <si>
    <t>Ursinus College</t>
  </si>
  <si>
    <t>Utah State University</t>
  </si>
  <si>
    <t>Utah Valley State College</t>
  </si>
  <si>
    <t>Vassar College</t>
  </si>
  <si>
    <t>Virginia Commonwealth University (VCU)</t>
  </si>
  <si>
    <t>Virginia Polytechnic Institute and State University (Virginia Tech)</t>
  </si>
  <si>
    <t>Washington and Lee University</t>
  </si>
  <si>
    <t>Washington State University (WSU)</t>
  </si>
  <si>
    <t>Wayne State University</t>
  </si>
  <si>
    <t>Wellesley College</t>
  </si>
  <si>
    <t>Wentworth Institute of Technology</t>
  </si>
  <si>
    <t>Wesleyan University (Middletown, Connecticut)</t>
  </si>
  <si>
    <t>West Virginia University (WVU)</t>
  </si>
  <si>
    <t>Western Carolina University</t>
  </si>
  <si>
    <t>Western Michigan University (WMU)</t>
  </si>
  <si>
    <t>Western Washington University</t>
  </si>
  <si>
    <t>Whitman College</t>
  </si>
  <si>
    <t>Williams College</t>
  </si>
  <si>
    <t>Wittenberg University</t>
  </si>
  <si>
    <t>Worcester Polytechnic Institute (WPI)</t>
  </si>
  <si>
    <t>Yale University</t>
  </si>
  <si>
    <t>Undergraduate Major</t>
  </si>
  <si>
    <t>AVERAGE_SALARY</t>
  </si>
  <si>
    <t>Difference_HIGHLOW</t>
  </si>
  <si>
    <t>PERCDIF_HIGHLOW</t>
  </si>
  <si>
    <t>Percent change from Starting to Mid-Career Salary</t>
  </si>
  <si>
    <t>CALCULATED</t>
  </si>
  <si>
    <t>Economics</t>
  </si>
  <si>
    <t>Finance</t>
  </si>
  <si>
    <t>Math</t>
  </si>
  <si>
    <t>Marketing</t>
  </si>
  <si>
    <t>Philosophy</t>
  </si>
  <si>
    <t>Political Science</t>
  </si>
  <si>
    <t>Chemical Engineering</t>
  </si>
  <si>
    <t>Physics</t>
  </si>
  <si>
    <t>International Relations</t>
  </si>
  <si>
    <t>Drama</t>
  </si>
  <si>
    <t>Industrial Engineering</t>
  </si>
  <si>
    <t>Construction</t>
  </si>
  <si>
    <t>Agriculture</t>
  </si>
  <si>
    <t>History</t>
  </si>
  <si>
    <t>Geology</t>
  </si>
  <si>
    <t>Accounting</t>
  </si>
  <si>
    <t>Business Management</t>
  </si>
  <si>
    <t>Music</t>
  </si>
  <si>
    <t>Journalism</t>
  </si>
  <si>
    <t>Communications</t>
  </si>
  <si>
    <t>Anthropology</t>
  </si>
  <si>
    <t>Chemistry</t>
  </si>
  <si>
    <t>Film</t>
  </si>
  <si>
    <t>Management Information Systems (MIS)</t>
  </si>
  <si>
    <t>English</t>
  </si>
  <si>
    <t>Mechanical Engineering</t>
  </si>
  <si>
    <t>Electrical Engineering</t>
  </si>
  <si>
    <t>Biology</t>
  </si>
  <si>
    <t>Computer Science</t>
  </si>
  <si>
    <t>Aerospace Engineering</t>
  </si>
  <si>
    <t>Art History</t>
  </si>
  <si>
    <t>Computer Engineering</t>
  </si>
  <si>
    <t>Psychology</t>
  </si>
  <si>
    <t>Geography</t>
  </si>
  <si>
    <t>Hospitality &amp; Tourism</t>
  </si>
  <si>
    <t>Sociology</t>
  </si>
  <si>
    <t>Architecture</t>
  </si>
  <si>
    <t>Civil Engineering</t>
  </si>
  <si>
    <t>Information Technology (IT)</t>
  </si>
  <si>
    <t>Graphic Design</t>
  </si>
  <si>
    <t>Criminal Justice</t>
  </si>
  <si>
    <t>Education</t>
  </si>
  <si>
    <t>Interior Design</t>
  </si>
  <si>
    <t>Forestry</t>
  </si>
  <si>
    <t>Religion</t>
  </si>
  <si>
    <t>Health Care Administration</t>
  </si>
  <si>
    <t>Spanish</t>
  </si>
  <si>
    <t>Nutrition</t>
  </si>
  <si>
    <t>Physician Assistant</t>
  </si>
  <si>
    <t>Nursing</t>
  </si>
  <si>
    <t>Region</t>
  </si>
  <si>
    <t>PERC_CHANGE_FROM_START_TO_MID</t>
  </si>
  <si>
    <t>Stanford University</t>
  </si>
  <si>
    <t>California</t>
  </si>
  <si>
    <t>University of Southern California (USC)</t>
  </si>
  <si>
    <t>Western</t>
  </si>
  <si>
    <t>Brigham Young University (BYU)</t>
  </si>
  <si>
    <t>Seattle University</t>
  </si>
  <si>
    <t>Gonzaga University</t>
  </si>
  <si>
    <t>Regis University</t>
  </si>
  <si>
    <t>University of Notre Dame</t>
  </si>
  <si>
    <t>Midwestern</t>
  </si>
  <si>
    <t>University Of Chicago</t>
  </si>
  <si>
    <t>Case Western Reserve University</t>
  </si>
  <si>
    <t>Northwestern University</t>
  </si>
  <si>
    <t>Marquette University</t>
  </si>
  <si>
    <t>Bradley University</t>
  </si>
  <si>
    <t>DePaul University</t>
  </si>
  <si>
    <t>Robert Morris College (RMC)</t>
  </si>
  <si>
    <t>Park University</t>
  </si>
  <si>
    <t>Indiana Wesleyan University (IWU)</t>
  </si>
  <si>
    <t>Davenport University</t>
  </si>
  <si>
    <t>Rice University</t>
  </si>
  <si>
    <t>Southern</t>
  </si>
  <si>
    <t>Georgetown University</t>
  </si>
  <si>
    <t>Duke University</t>
  </si>
  <si>
    <t>Vanderbilt University</t>
  </si>
  <si>
    <t>George Washington University (GWU)</t>
  </si>
  <si>
    <t>Tulane University</t>
  </si>
  <si>
    <t>Emory University</t>
  </si>
  <si>
    <t>American University, Washington D.C.</t>
  </si>
  <si>
    <t>University of Tulsa</t>
  </si>
  <si>
    <t>Baylor University</t>
  </si>
  <si>
    <t>Howard University</t>
  </si>
  <si>
    <t>Texas Christian University (TCU)</t>
  </si>
  <si>
    <t>LeTourneau University</t>
  </si>
  <si>
    <t>Jacksonville University</t>
  </si>
  <si>
    <t>Oklahoma City University</t>
  </si>
  <si>
    <t>Mississippi College</t>
  </si>
  <si>
    <t>Dallas Baptist University</t>
  </si>
  <si>
    <t>Saint Leo University</t>
  </si>
  <si>
    <t>Tusculum College</t>
  </si>
  <si>
    <t>Virginia Wesleyan College (VWC)</t>
  </si>
  <si>
    <t>Lee University (Cleveland, TN)</t>
  </si>
  <si>
    <t>Florida Metropolitan University (FMU)</t>
  </si>
  <si>
    <t>Northeastern</t>
  </si>
  <si>
    <t>Lehigh University</t>
  </si>
  <si>
    <t>Boston College</t>
  </si>
  <si>
    <t>Villanova University</t>
  </si>
  <si>
    <t>Fordham University</t>
  </si>
  <si>
    <t>New York University (NYU)</t>
  </si>
  <si>
    <t>Boston University</t>
  </si>
  <si>
    <t>Drexel University</t>
  </si>
  <si>
    <t>St. John's University, New York</t>
  </si>
  <si>
    <t>Long Island University</t>
  </si>
  <si>
    <t>Hofstra University</t>
  </si>
  <si>
    <t>Pratt Institute</t>
  </si>
  <si>
    <t>Pace University</t>
  </si>
  <si>
    <t>Seton Hall University</t>
  </si>
  <si>
    <t>Rider University</t>
  </si>
  <si>
    <t>Providence College</t>
  </si>
  <si>
    <t>Ithaca College</t>
  </si>
  <si>
    <t>Northeastern University</t>
  </si>
  <si>
    <t>Syracuse University</t>
  </si>
  <si>
    <t>La Salle University (Philadelphia)</t>
  </si>
  <si>
    <t>Duquesne University</t>
  </si>
  <si>
    <t>Widener University</t>
  </si>
  <si>
    <t>University of New Haven</t>
  </si>
  <si>
    <t>Dowling College</t>
  </si>
  <si>
    <t>Fashion Institute of Technology</t>
  </si>
  <si>
    <t>Philadelphia University</t>
  </si>
  <si>
    <t>Adelphi University</t>
  </si>
  <si>
    <t>Fairleigh Dickinson University</t>
  </si>
  <si>
    <t>Quinnipiac University</t>
  </si>
  <si>
    <t>Sacred Heart University</t>
  </si>
  <si>
    <t>Suffolk University</t>
  </si>
  <si>
    <t>Roger Williams University</t>
  </si>
  <si>
    <t>Niagara University</t>
  </si>
  <si>
    <t>Mercy College</t>
  </si>
  <si>
    <t>AVERAGE of PERC_CHANGE_FROM_START_TO_MID</t>
  </si>
  <si>
    <t>Grand Total</t>
  </si>
  <si>
    <t>SCHOOLREGION</t>
  </si>
  <si>
    <t>FRATS</t>
  </si>
  <si>
    <t>SORORITIES</t>
  </si>
  <si>
    <t>TOTAL_GREEK</t>
  </si>
  <si>
    <t>STUDENT_POP</t>
  </si>
  <si>
    <t>NUM_STUD_PER_ORG</t>
  </si>
  <si>
    <t>AVERAGE</t>
  </si>
  <si>
    <t>AVERAGE of Mid-Career Median Salary</t>
  </si>
  <si>
    <t>(Multiple Items)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</si>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</sst>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%"/>
    <numFmt numFmtId="165" formatCode="&quot;$&quot;#,##0.00"/>
  </numFmts>
  <fonts count="7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rgb="FF464646"/>
      <name val="Arial"/>
    </font>
    <font>
      <b/>
      <sz val="11"/>
      <color theme="1"/>
      <name val="Arial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8" fontId="2" fillId="0" borderId="0" xfId="0" applyNumberFormat="1" applyFont="1"/>
    <xf numFmtId="8" fontId="0" fillId="0" borderId="0" xfId="0" applyNumberFormat="1" applyFont="1" applyAlignment="1"/>
    <xf numFmtId="0" fontId="3" fillId="0" borderId="0" xfId="0" applyFont="1" applyAlignment="1"/>
    <xf numFmtId="10" fontId="3" fillId="0" borderId="0" xfId="0" applyNumberFormat="1" applyFont="1" applyAlignment="1"/>
    <xf numFmtId="8" fontId="1" fillId="0" borderId="0" xfId="0" applyNumberFormat="1" applyFont="1"/>
    <xf numFmtId="10" fontId="1" fillId="0" borderId="0" xfId="0" applyNumberFormat="1" applyFont="1"/>
    <xf numFmtId="164" fontId="3" fillId="0" borderId="0" xfId="0" applyNumberFormat="1" applyFont="1" applyAlignment="1"/>
    <xf numFmtId="164" fontId="1" fillId="0" borderId="0" xfId="0" applyNumberFormat="1" applyFont="1"/>
    <xf numFmtId="165" fontId="0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3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0" fontId="2" fillId="0" borderId="0" xfId="0" applyFont="1" applyAlignment="1"/>
    <xf numFmtId="8" fontId="0" fillId="0" borderId="0" xfId="0" applyNumberFormat="1" applyFont="1" applyAlignment="1">
      <alignment horizontal="right"/>
    </xf>
    <xf numFmtId="1" fontId="3" fillId="0" borderId="0" xfId="0" applyNumberFormat="1" applyFont="1" applyAlignment="1"/>
    <xf numFmtId="0" fontId="3" fillId="2" borderId="0" xfId="0" applyFont="1" applyFill="1" applyAlignment="1"/>
    <xf numFmtId="165" fontId="5" fillId="0" borderId="0" xfId="0" applyNumberFormat="1" applyFont="1" applyAlignment="1">
      <alignment horizontal="right"/>
    </xf>
    <xf numFmtId="0" fontId="5" fillId="0" borderId="0" xfId="0" applyFont="1" applyAlignment="1"/>
    <xf numFmtId="0" fontId="6" fillId="0" borderId="0" xfId="0" applyFont="1"/>
    <xf numFmtId="165" fontId="6" fillId="0" borderId="0" xfId="0" applyNumberFormat="1" applyFont="1"/>
    <xf numFmtId="8" fontId="2" fillId="0" borderId="0" xfId="0" applyNumberFormat="1" applyFont="1" applyAlignment="1">
      <alignment horizontal="right"/>
    </xf>
    <xf numFmtId="8" fontId="2" fillId="0" borderId="0" xfId="0" applyNumberFormat="1" applyFont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7" xfId="0" pivotButton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2" xfId="0" applyNumberFormat="1" applyFont="1" applyBorder="1" applyAlignment="1"/>
    <xf numFmtId="0" fontId="0" fillId="0" borderId="10" xfId="0" applyNumberFormat="1" applyFont="1" applyBorder="1" applyAlignment="1"/>
    <xf numFmtId="0" fontId="0" fillId="0" borderId="4" xfId="0" applyNumberFormat="1" applyFont="1" applyBorder="1" applyAlignment="1"/>
    <xf numFmtId="0" fontId="0" fillId="0" borderId="0" xfId="0" applyNumberFormat="1" applyFont="1" applyAlignment="1"/>
    <xf numFmtId="0" fontId="0" fillId="0" borderId="6" xfId="0" applyNumberFormat="1" applyFont="1" applyBorder="1" applyAlignment="1"/>
    <xf numFmtId="0" fontId="0" fillId="0" borderId="11" xfId="0" applyNumberFormat="1" applyFont="1" applyBorder="1" applyAlignment="1"/>
  </cellXfs>
  <cellStyles count="1">
    <cellStyle name="Normal" xfId="0" builtinId="0"/>
  </cellStyles>
  <dxfs count="26"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ggie" refreshedDate="44420.382832754629" refreshedVersion="7" recordCount="269" xr:uid="{00000000-000A-0000-FFFF-FFFF01000000}">
  <cacheSource type="worksheet">
    <worksheetSource ref="A1:I270" sheet="Collated Region and School Type"/>
  </cacheSource>
  <cacheFields count="9">
    <cacheField name="School Name" numFmtId="0">
      <sharedItems count="249">
        <s v="California Institute of Technology (CIT)"/>
        <s v="Harvey Mudd College"/>
        <s v="Illinois Institute of Technology (IIT)"/>
        <s v="South Dakota School of Mines &amp; Technology"/>
        <s v="Carnegie Mellon University (CMU)"/>
        <s v="Cooper Union"/>
        <s v="Massachusetts Institute of Technology (MIT)"/>
        <s v="Polytechnic University of New York, Brooklyn"/>
        <s v="Rensselaer Polytechnic Institute (RPI)"/>
        <s v="Rochester Institute of Technology (RIT)"/>
        <s v="Stevens Institute of Technology"/>
        <s v="Wentworth Institute of Technology"/>
        <s v="Worcester Polytechnic Institute (WPI)"/>
        <s v="Georgia Institute of Technology"/>
        <s v="Tennessee Technological University"/>
        <s v="Virginia Polytechnic Institute and State University (Virginia Tech)"/>
        <s v="Colorado School of Mines"/>
        <s v="New Mexico Institute of Mining and Technology (New Mexico Tech)"/>
        <s v="Embry-Riddle Aeronautical University (ERAU)"/>
        <s v="Brown University"/>
        <s v="Columbia University"/>
        <s v="Cornell University"/>
        <s v="Dartmouth College"/>
        <s v="Harvard University"/>
        <s v="Princeton University"/>
        <s v="University of Pennsylvania"/>
        <s v="Yale University"/>
        <s v="Occidental College"/>
        <s v="Pomona College"/>
        <s v="Thomas Aquinas College"/>
        <s v="Carleton College"/>
        <s v="Denison University"/>
        <s v="DePauw University"/>
        <s v="Grinnell College"/>
        <s v="Gustavus Adolphus College"/>
        <s v="Oberlin College"/>
        <s v="St. Olaf College"/>
        <s v="Wittenberg University"/>
        <s v="Amherst College"/>
        <s v="Bates College"/>
        <s v="Bowdoin College"/>
        <s v="Bucknell University"/>
        <s v="Colby College"/>
        <s v="Colgate University"/>
        <s v="College of the Holy Cross"/>
        <s v="Franklin and Marshall College"/>
        <s v="Gettysburg College"/>
        <s v="Hamilton College"/>
        <s v="Juniata College"/>
        <s v="Lafayette College"/>
        <s v="Middlebury College"/>
        <s v="Moravian College"/>
        <s v="Mount Holyoke College"/>
        <s v="Siena College"/>
        <s v="Skidmore College"/>
        <s v="Smith College"/>
        <s v="Swarthmore College"/>
        <s v="Union College"/>
        <s v="Ursinus College"/>
        <s v="Vassar College"/>
        <s v="Wellesley College"/>
        <s v="Wesleyan University (Middletown, Connecticut)"/>
        <s v="Williams College"/>
        <s v="Davidson College"/>
        <s v="University of Richmond"/>
        <s v="Washington and Lee University"/>
        <s v="Colorado College (CC)"/>
        <s v="Evergreen State College"/>
        <s v="Fort Lewis College"/>
        <s v="Lewis &amp; Clark College"/>
        <s v="Reed College"/>
        <s v="University of Puget Sound"/>
        <s v="Whitman College"/>
        <s v="Randolph-Macon College"/>
        <s v="Arizona State University (ASU)"/>
        <s v="Florida State University (FSU)"/>
        <s v="Indiana University (IU), Bloomington"/>
        <s v="Louisiana State University (LSU)"/>
        <s v="Ohio University"/>
        <s v="Pennsylvania State University (PSU)"/>
        <s v="State University of New York (SUNY) at Albany"/>
        <s v="University of Alabama, Tuscaloosa"/>
        <s v="University of California, Santa Barbara (UCSB)"/>
        <s v="University of Florida (UF)"/>
        <s v="University of Georgia (UGA)"/>
        <s v="University of Illinois at Urbana-Champaign (UIUC)"/>
        <s v="University of Iowa (UI)"/>
        <s v="University of Maryland, College Park"/>
        <s v="University of Mississippi"/>
        <s v="University of New Hampshire (UNH)"/>
        <s v="University of Tennessee"/>
        <s v="University of Texas (UT) - Austin"/>
        <s v="West Virginia University (WVU)"/>
        <s v="University of California, Berkeley"/>
        <s v="University of Virginia (UVA)"/>
        <s v="Cal Poly San Luis Obispo"/>
        <s v="University of California at Los Angeles (UCLA)"/>
        <s v="University of California, San Diego (UCSD)"/>
        <s v="University of California, Davis"/>
        <s v="University of Colorado - Boulder (UCB)"/>
        <s v="University of California, Irvine (UCI)"/>
        <s v="Texas A&amp;M University"/>
        <s v="Binghamton University"/>
        <s v="University of Missouri - Rolla (UMR)"/>
        <s v="San Jose State University (SJSU)"/>
        <s v="Stony Brook University"/>
        <s v="University of Michigan"/>
        <s v="Rutgers University"/>
        <s v="Purdue University"/>
        <s v="University of Connecticut (UConn)"/>
        <s v="University of Massachusetts (UMass) - Amherst"/>
        <s v="California State University (CSU), Chico"/>
        <s v="University of Wisconsin (UW) - Madison"/>
        <s v="California State University, Fullerton (CSUF)"/>
        <s v="George Mason University"/>
        <s v="University of Massachusetts (UMass) - Lowell"/>
        <s v="San Francisco State University (SFSU)"/>
        <s v="University of Arizona"/>
        <s v="Clemson University"/>
        <s v="Michigan State University (MSU)"/>
        <s v="University of Rhode Island (URI)"/>
        <s v="University of Washington (UW)"/>
        <s v="San Diego State University (SDSU)"/>
        <s v="Auburn University"/>
        <s v="California State University, Long Beach (CSULB)"/>
        <s v="Washington State University (WSU)"/>
        <s v="Iowa State University"/>
        <s v="University of Delaware"/>
        <s v="University of Colorado - Denver"/>
        <s v="California State University, East Bay (CSUEB)"/>
        <s v="State University of New York (SUNY) at Farmingdale"/>
        <s v="University of Minnesota"/>
        <s v="University of California, Santa Cruz (UCSC)"/>
        <s v="Ohio State University (OSU)"/>
        <s v="North Carolina State University (NCSU)"/>
        <s v="Oregon State University (OSU)"/>
        <s v="University of Utah"/>
        <s v="University of Nevada, Reno (UNR)"/>
        <s v="University of Oklahoma"/>
        <s v="University of Arkansas"/>
        <s v="University of Alabama at Huntsville (UAH)"/>
        <s v="University of Vermont (UVM)"/>
        <s v="California State University, Sacramento (CSUS)"/>
        <s v="University of Idaho"/>
        <s v="State University of New York (SUNY) at Buffalo"/>
        <s v="University of Illinois at Chicago"/>
        <s v="University of Kansas"/>
        <s v="University of New Mexico (UNM)"/>
        <s v="University of North Carolina at Chapel Hill (UNCH)"/>
        <s v="State University of New York (SUNY) at Geneseo"/>
        <s v="University of California, Riverside (UCR)"/>
        <s v="University of Missouri - Columbia"/>
        <s v="University of Nebraska"/>
        <s v="Northern Illinois University (NIU)"/>
        <s v="University of Texas at Arlington (UTA)"/>
        <s v="Oklahoma State University"/>
        <s v="University of North Dakota"/>
        <s v="California State University, Northridge (CSUN)"/>
        <s v="University of Houston (UH)"/>
        <s v="New Mexico State University"/>
        <s v="Lamar University"/>
        <s v="Mississippi State University (MSU)"/>
        <s v="Colorado State University (CSU)"/>
        <s v="Kansas State University (KSU)"/>
        <s v="University of Wyoming (UW)"/>
        <s v="Utah State University"/>
        <s v="University of Wisconsin (UW) - Platteville"/>
        <s v="University of Oregon"/>
        <s v="University of Kentucky (UK)"/>
        <s v="University of Massachusetts (UMass) - Boston"/>
        <s v="North Dakota State University (NDSU)"/>
        <s v="State University of New York (SUNY) at Oswego"/>
        <s v="University of Maryland Baltimore County (UMBC)"/>
        <s v="University of Massachusetts (UMass) - Dartmouth"/>
        <s v="Montana State University - Bozeman"/>
        <s v="State University of New York (SUNY) at Oneonta"/>
        <s v="University of Louisiana (UL) at Lafayette"/>
        <s v="State University of New York (SUNY) at Plattsburgh"/>
        <s v="Wayne State University"/>
        <s v="University of Hawaii"/>
        <s v="University of Toledo"/>
        <s v="Florida International University (FIU)"/>
        <s v="University of Wisconsin (UW) - Whitewater"/>
        <s v="Western Washington University"/>
        <s v="Minnesota State University - Mankato"/>
        <s v="University of Wisconsin (UW) - Milwaukee"/>
        <s v="University of Arkansas - Monticello (UAM)"/>
        <s v="Georgia State University"/>
        <s v="Penn State - Harrisburg"/>
        <s v="University of North Carolina at Charlotte (UNCC)"/>
        <s v="Western Michigan University (WMU)"/>
        <s v="South Dakota State University (SDSU)"/>
        <s v="Idaho State University"/>
        <s v="Illinois State University"/>
        <s v="Cleveland State University"/>
        <s v="Fitchburg State College"/>
        <s v="University of Alaska, Anchorage"/>
        <s v="University of Nebraska at Omaha"/>
        <s v="Southern Illinois University Carbondale"/>
        <s v="Bowling Green State University"/>
        <s v="California State University, Dominguez Hills (CSUDH)"/>
        <s v="Eastern Michigan University"/>
        <s v="University Of Maine"/>
        <s v="University of Texas at El Paso (UTEP)"/>
        <s v="University of Montana"/>
        <s v="University of Central Florida (UCF)"/>
        <s v="University of South Carolina"/>
        <s v="University of Nevada, Las Vegas (UNLV)"/>
        <s v="California State University (CSU), Stanislaus"/>
        <s v="St. Cloud State University"/>
        <s v="University of Wisconsin (UW) - Parkside"/>
        <s v="Humboldt State University"/>
        <s v="Florida Atlantic University (FAU)"/>
        <s v="University of South Florida (USF)"/>
        <s v="Eastern Washington University"/>
        <s v="Portland State University (PSU)"/>
        <s v="University of Texas at San Antonio (UTSA)"/>
        <s v="State University of New York (SUNY) at Potsdam"/>
        <s v="University of Akron"/>
        <s v="University of Alabama at Birmingham (UAB)"/>
        <s v="University of Memphis (U of M)"/>
        <s v="Boise State University (BSU)"/>
        <s v="Missouri State University (MSU)"/>
        <s v="University of Wisconsin (UW) - La Crosse"/>
        <s v="Appalachian State University"/>
        <s v="Virginia Commonwealth University (VCU)"/>
        <s v="University of Wisconsin (UW) - Stout"/>
        <s v="East Carolina University (ECU)"/>
        <s v="University of Missouri - St. Louis (UMSL)"/>
        <s v="Utah Valley State College"/>
        <s v="Western Carolina University"/>
        <s v="University of Wisconsin (UW) - Oshkosh"/>
        <s v="State University of New York (SUNY) at Fredonia"/>
        <s v="University of Missouri - Kansas City (UMKC)"/>
        <s v="University of Wisconsin (UW) - Eau Claire"/>
        <s v="Ball State University (BSU)"/>
        <s v="University of North Carolina at Wilmington (UNCW)"/>
        <s v="University of Wisconsin (UW) - Stevens Point"/>
        <s v="University of Southern Maine"/>
        <s v="Arkansas State University (ASU)"/>
        <s v="Kent State University"/>
        <s v="Tarleton State University (TSU)"/>
        <s v="Morehead State University"/>
        <s v="University of Wisconsin (UW) - Green Bay"/>
        <s v="Austin Peay State University"/>
        <s v="Pittsburg State University"/>
        <s v="Southern Utah University"/>
        <s v="Montana State University - Billings"/>
        <s v="Black Hills State University"/>
      </sharedItems>
    </cacheField>
    <cacheField name="School Type" numFmtId="0">
      <sharedItems count="5">
        <s v="Engineering"/>
        <s v="Ivy League"/>
        <s v="Liberal Arts"/>
        <s v="Party"/>
        <s v="State"/>
      </sharedItems>
    </cacheField>
    <cacheField name="SCHOOLREGION" numFmtId="0">
      <sharedItems count="6">
        <s v="California"/>
        <s v="Midwestern"/>
        <s v="Northeastern"/>
        <s v="Southern"/>
        <s v="Western"/>
        <e v="#N/A"/>
      </sharedItems>
    </cacheField>
    <cacheField name="Starting Median Salary" numFmtId="0">
      <sharedItems containsSemiMixedTypes="0" containsString="0" containsNumber="1" containsInteger="1" minValue="34800" maxValue="75500"/>
    </cacheField>
    <cacheField name="Mid-Career Median Salary" numFmtId="8">
      <sharedItems containsSemiMixedTypes="0" containsString="0" containsNumber="1" containsInteger="1" minValue="50600" maxValue="134000"/>
    </cacheField>
    <cacheField name="Mid-Career 10th Percentile Salary" numFmtId="0">
      <sharedItems containsMixedTypes="1" containsNumber="1" containsInteger="1" minValue="22600" maxValue="80000"/>
    </cacheField>
    <cacheField name="Mid-Career 25th Percentile Salary" numFmtId="8">
      <sharedItems containsSemiMixedTypes="0" containsString="0" containsNumber="1" containsInteger="1" minValue="31800" maxValue="104000"/>
    </cacheField>
    <cacheField name="Mid-Career 75th Percentile Salary" numFmtId="8">
      <sharedItems containsSemiMixedTypes="0" containsString="0" containsNumber="1" containsInteger="1" minValue="72000" maxValue="234000"/>
    </cacheField>
    <cacheField name="Mid-Career 90th Percentile Salary" numFmtId="0">
      <sharedItems containsMixedTypes="1" containsNumber="1" containsInteger="1" minValue="91300" maxValue="32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ggie" refreshedDate="44420.382833333337" refreshedVersion="7" recordCount="320" xr:uid="{00000000-000A-0000-FFFF-FFFF00000000}">
  <cacheSource type="worksheet">
    <worksheetSource ref="A1:I321" sheet="Salaries by Region"/>
  </cacheSource>
  <cacheFields count="9">
    <cacheField name="School Name" numFmtId="0">
      <sharedItems/>
    </cacheField>
    <cacheField name="Region" numFmtId="0">
      <sharedItems count="5">
        <s v="California"/>
        <s v="Western"/>
        <s v="Midwestern"/>
        <s v="Southern"/>
        <s v="Northeastern"/>
      </sharedItems>
    </cacheField>
    <cacheField name="Starting Median Salary" numFmtId="8">
      <sharedItems containsSemiMixedTypes="0" containsString="0" containsNumber="1" containsInteger="1" minValue="34500" maxValue="75500"/>
    </cacheField>
    <cacheField name="Mid-Career Median Salary" numFmtId="8">
      <sharedItems containsSemiMixedTypes="0" containsString="0" containsNumber="1" containsInteger="1" minValue="43900" maxValue="134000"/>
    </cacheField>
    <cacheField name="Mid-Career 10th Percentile Salary" numFmtId="0">
      <sharedItems containsMixedTypes="1" containsNumber="1" containsInteger="1" minValue="25600" maxValue="80000"/>
    </cacheField>
    <cacheField name="Mid-Career 25th Percentile Salary" numFmtId="8">
      <sharedItems containsSemiMixedTypes="0" containsString="0" containsNumber="1" containsInteger="1" minValue="31800" maxValue="104000"/>
    </cacheField>
    <cacheField name="Mid-Career 75th Percentile Salary" numFmtId="8">
      <sharedItems containsSemiMixedTypes="0" containsString="0" containsNumber="1" containsInteger="1" minValue="60900" maxValue="234000"/>
    </cacheField>
    <cacheField name="Mid-Career 90th Percentile Salary" numFmtId="0">
      <sharedItems containsMixedTypes="1" containsNumber="1" containsInteger="1" minValue="85700" maxValue="326000"/>
    </cacheField>
    <cacheField name="PERC_CHANGE_FROM_START_TO_MID" numFmtId="164">
      <sharedItems containsSemiMixedTypes="0" containsString="0" containsNumber="1" minValue="0.17380352644836272" maxValue="1.3103448275862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">
  <r>
    <x v="0"/>
    <x v="0"/>
    <x v="0"/>
    <n v="75500"/>
    <n v="123000"/>
    <s v="N/A"/>
    <n v="104000"/>
    <n v="161000"/>
    <s v="N/A"/>
  </r>
  <r>
    <x v="1"/>
    <x v="0"/>
    <x v="0"/>
    <n v="71800"/>
    <n v="122000"/>
    <s v="N/A"/>
    <n v="96000"/>
    <n v="180000"/>
    <s v="N/A"/>
  </r>
  <r>
    <x v="2"/>
    <x v="0"/>
    <x v="1"/>
    <n v="56000"/>
    <n v="97800"/>
    <n v="56100"/>
    <n v="77400"/>
    <n v="121000"/>
    <n v="165000"/>
  </r>
  <r>
    <x v="3"/>
    <x v="0"/>
    <x v="1"/>
    <n v="55800"/>
    <n v="93400"/>
    <n v="71500"/>
    <n v="81900"/>
    <n v="122000"/>
    <n v="147000"/>
  </r>
  <r>
    <x v="4"/>
    <x v="0"/>
    <x v="2"/>
    <n v="61800"/>
    <n v="111000"/>
    <n v="63300"/>
    <n v="80100"/>
    <n v="150000"/>
    <n v="209000"/>
  </r>
  <r>
    <x v="5"/>
    <x v="0"/>
    <x v="2"/>
    <n v="62200"/>
    <n v="114000"/>
    <s v="N/A"/>
    <n v="80200"/>
    <n v="142000"/>
    <s v="N/A"/>
  </r>
  <r>
    <x v="6"/>
    <x v="0"/>
    <x v="2"/>
    <n v="72200"/>
    <n v="126000"/>
    <n v="76800"/>
    <n v="99200"/>
    <n v="168000"/>
    <n v="220000"/>
  </r>
  <r>
    <x v="7"/>
    <x v="0"/>
    <x v="2"/>
    <n v="62400"/>
    <n v="114000"/>
    <n v="66800"/>
    <n v="94300"/>
    <n v="143000"/>
    <n v="190000"/>
  </r>
  <r>
    <x v="8"/>
    <x v="0"/>
    <x v="2"/>
    <n v="61100"/>
    <n v="110000"/>
    <n v="71600"/>
    <n v="85500"/>
    <n v="140000"/>
    <n v="182000"/>
  </r>
  <r>
    <x v="9"/>
    <x v="0"/>
    <x v="2"/>
    <n v="48900"/>
    <n v="84600"/>
    <n v="45000"/>
    <n v="62100"/>
    <n v="112000"/>
    <n v="159000"/>
  </r>
  <r>
    <x v="10"/>
    <x v="0"/>
    <x v="2"/>
    <n v="60600"/>
    <n v="105000"/>
    <n v="68700"/>
    <n v="81900"/>
    <n v="138000"/>
    <n v="185000"/>
  </r>
  <r>
    <x v="11"/>
    <x v="0"/>
    <x v="2"/>
    <n v="53000"/>
    <n v="96700"/>
    <n v="55200"/>
    <n v="74000"/>
    <n v="117000"/>
    <n v="153000"/>
  </r>
  <r>
    <x v="12"/>
    <x v="0"/>
    <x v="2"/>
    <n v="61000"/>
    <n v="114000"/>
    <n v="80000"/>
    <n v="91200"/>
    <n v="137000"/>
    <n v="180000"/>
  </r>
  <r>
    <x v="13"/>
    <x v="0"/>
    <x v="3"/>
    <n v="58300"/>
    <n v="106000"/>
    <n v="67200"/>
    <n v="85200"/>
    <n v="137000"/>
    <n v="183000"/>
  </r>
  <r>
    <x v="14"/>
    <x v="0"/>
    <x v="3"/>
    <n v="46200"/>
    <n v="80000"/>
    <n v="42100"/>
    <n v="62600"/>
    <n v="99500"/>
    <n v="121000"/>
  </r>
  <r>
    <x v="15"/>
    <x v="0"/>
    <x v="3"/>
    <n v="53500"/>
    <n v="95400"/>
    <n v="50600"/>
    <n v="71400"/>
    <n v="124000"/>
    <n v="163000"/>
  </r>
  <r>
    <x v="16"/>
    <x v="0"/>
    <x v="4"/>
    <n v="58100"/>
    <n v="106000"/>
    <n v="62200"/>
    <n v="87900"/>
    <n v="142000"/>
    <n v="201000"/>
  </r>
  <r>
    <x v="17"/>
    <x v="0"/>
    <x v="4"/>
    <n v="51000"/>
    <n v="93400"/>
    <s v="N/A"/>
    <n v="67400"/>
    <n v="123000"/>
    <s v="N/A"/>
  </r>
  <r>
    <x v="18"/>
    <x v="0"/>
    <x v="5"/>
    <n v="52700"/>
    <n v="80700"/>
    <n v="49800"/>
    <n v="64000"/>
    <n v="106000"/>
    <n v="142000"/>
  </r>
  <r>
    <x v="19"/>
    <x v="1"/>
    <x v="2"/>
    <n v="56200"/>
    <n v="109000"/>
    <n v="55400"/>
    <n v="74400"/>
    <n v="159000"/>
    <n v="228000"/>
  </r>
  <r>
    <x v="20"/>
    <x v="1"/>
    <x v="2"/>
    <n v="59400"/>
    <n v="107000"/>
    <n v="50300"/>
    <n v="71900"/>
    <n v="161000"/>
    <n v="241000"/>
  </r>
  <r>
    <x v="21"/>
    <x v="1"/>
    <x v="2"/>
    <n v="60300"/>
    <n v="110000"/>
    <n v="56800"/>
    <n v="79800"/>
    <n v="160000"/>
    <n v="210000"/>
  </r>
  <r>
    <x v="22"/>
    <x v="1"/>
    <x v="2"/>
    <n v="58000"/>
    <n v="134000"/>
    <n v="63100"/>
    <n v="90200"/>
    <n v="234000"/>
    <n v="321000"/>
  </r>
  <r>
    <x v="23"/>
    <x v="1"/>
    <x v="2"/>
    <n v="63400"/>
    <n v="124000"/>
    <n v="54800"/>
    <n v="86200"/>
    <n v="179000"/>
    <n v="288000"/>
  </r>
  <r>
    <x v="24"/>
    <x v="1"/>
    <x v="2"/>
    <n v="66500"/>
    <n v="131000"/>
    <n v="68900"/>
    <n v="100000"/>
    <n v="190000"/>
    <n v="261000"/>
  </r>
  <r>
    <x v="25"/>
    <x v="1"/>
    <x v="2"/>
    <n v="60900"/>
    <n v="120000"/>
    <n v="55900"/>
    <n v="79200"/>
    <n v="192000"/>
    <n v="282000"/>
  </r>
  <r>
    <x v="26"/>
    <x v="1"/>
    <x v="2"/>
    <n v="59100"/>
    <n v="126000"/>
    <n v="58000"/>
    <n v="80600"/>
    <n v="198000"/>
    <n v="326000"/>
  </r>
  <r>
    <x v="27"/>
    <x v="2"/>
    <x v="0"/>
    <n v="51900"/>
    <n v="105000"/>
    <s v="N/A"/>
    <n v="54800"/>
    <n v="157000"/>
    <s v="N/A"/>
  </r>
  <r>
    <x v="28"/>
    <x v="2"/>
    <x v="0"/>
    <n v="48600"/>
    <n v="101000"/>
    <s v="N/A"/>
    <n v="63300"/>
    <n v="161000"/>
    <s v="N/A"/>
  </r>
  <r>
    <x v="29"/>
    <x v="2"/>
    <x v="0"/>
    <n v="41500"/>
    <n v="67500"/>
    <s v="N/A"/>
    <n v="44600"/>
    <n v="93100"/>
    <s v="N/A"/>
  </r>
  <r>
    <x v="30"/>
    <x v="2"/>
    <x v="1"/>
    <n v="47500"/>
    <n v="103000"/>
    <s v="N/A"/>
    <n v="69400"/>
    <n v="141000"/>
    <s v="N/A"/>
  </r>
  <r>
    <x v="31"/>
    <x v="2"/>
    <x v="1"/>
    <n v="42000"/>
    <n v="83500"/>
    <s v="N/A"/>
    <n v="62100"/>
    <n v="122000"/>
    <s v="N/A"/>
  </r>
  <r>
    <x v="32"/>
    <x v="2"/>
    <x v="1"/>
    <n v="41400"/>
    <n v="88300"/>
    <n v="49500"/>
    <n v="57400"/>
    <n v="133000"/>
    <n v="185000"/>
  </r>
  <r>
    <x v="33"/>
    <x v="2"/>
    <x v="1"/>
    <n v="42600"/>
    <n v="76600"/>
    <s v="N/A"/>
    <n v="65100"/>
    <n v="116000"/>
    <s v="N/A"/>
  </r>
  <r>
    <x v="34"/>
    <x v="2"/>
    <x v="1"/>
    <n v="44500"/>
    <n v="80600"/>
    <s v="N/A"/>
    <n v="49300"/>
    <n v="101000"/>
    <s v="N/A"/>
  </r>
  <r>
    <x v="35"/>
    <x v="2"/>
    <x v="1"/>
    <n v="43400"/>
    <n v="81600"/>
    <s v="N/A"/>
    <n v="46400"/>
    <n v="128000"/>
    <s v="N/A"/>
  </r>
  <r>
    <x v="36"/>
    <x v="2"/>
    <x v="1"/>
    <n v="45300"/>
    <n v="86200"/>
    <n v="41300"/>
    <n v="61000"/>
    <n v="120000"/>
    <n v="185000"/>
  </r>
  <r>
    <x v="37"/>
    <x v="2"/>
    <x v="1"/>
    <n v="39200"/>
    <n v="78200"/>
    <s v="N/A"/>
    <n v="54100"/>
    <n v="131000"/>
    <s v="N/A"/>
  </r>
  <r>
    <x v="38"/>
    <x v="2"/>
    <x v="2"/>
    <n v="54500"/>
    <n v="107000"/>
    <s v="N/A"/>
    <n v="84900"/>
    <n v="162000"/>
    <s v="N/A"/>
  </r>
  <r>
    <x v="39"/>
    <x v="2"/>
    <x v="2"/>
    <n v="47300"/>
    <n v="96500"/>
    <s v="N/A"/>
    <n v="60700"/>
    <n v="162000"/>
    <s v="N/A"/>
  </r>
  <r>
    <x v="40"/>
    <x v="2"/>
    <x v="2"/>
    <n v="48100"/>
    <n v="107000"/>
    <s v="N/A"/>
    <n v="74600"/>
    <n v="146000"/>
    <s v="N/A"/>
  </r>
  <r>
    <x v="41"/>
    <x v="2"/>
    <x v="2"/>
    <n v="54100"/>
    <n v="110000"/>
    <n v="62800"/>
    <n v="80600"/>
    <n v="156000"/>
    <n v="251000"/>
  </r>
  <r>
    <x v="42"/>
    <x v="2"/>
    <x v="2"/>
    <n v="46400"/>
    <n v="85800"/>
    <s v="N/A"/>
    <n v="63500"/>
    <n v="129000"/>
    <s v="N/A"/>
  </r>
  <r>
    <x v="43"/>
    <x v="2"/>
    <x v="2"/>
    <n v="52800"/>
    <n v="108000"/>
    <n v="60000"/>
    <n v="76700"/>
    <n v="167000"/>
    <n v="265000"/>
  </r>
  <r>
    <x v="44"/>
    <x v="2"/>
    <x v="2"/>
    <n v="50200"/>
    <n v="106000"/>
    <s v="N/A"/>
    <n v="65600"/>
    <n v="143000"/>
    <s v="N/A"/>
  </r>
  <r>
    <x v="45"/>
    <x v="2"/>
    <x v="2"/>
    <n v="49100"/>
    <n v="92800"/>
    <s v="N/A"/>
    <n v="55800"/>
    <n v="185000"/>
    <s v="N/A"/>
  </r>
  <r>
    <x v="46"/>
    <x v="2"/>
    <x v="2"/>
    <n v="44700"/>
    <n v="85800"/>
    <s v="N/A"/>
    <n v="66300"/>
    <n v="132000"/>
    <s v="N/A"/>
  </r>
  <r>
    <x v="47"/>
    <x v="2"/>
    <x v="2"/>
    <n v="49200"/>
    <n v="83700"/>
    <s v="N/A"/>
    <n v="51900"/>
    <n v="123000"/>
    <s v="N/A"/>
  </r>
  <r>
    <x v="48"/>
    <x v="2"/>
    <x v="2"/>
    <n v="41800"/>
    <n v="78900"/>
    <s v="N/A"/>
    <n v="67200"/>
    <n v="110000"/>
    <s v="N/A"/>
  </r>
  <r>
    <x v="49"/>
    <x v="2"/>
    <x v="2"/>
    <n v="53900"/>
    <n v="107000"/>
    <n v="70600"/>
    <n v="79300"/>
    <n v="144000"/>
    <n v="204000"/>
  </r>
  <r>
    <x v="50"/>
    <x v="2"/>
    <x v="2"/>
    <n v="47700"/>
    <n v="94200"/>
    <s v="N/A"/>
    <n v="69100"/>
    <n v="129000"/>
    <s v="N/A"/>
  </r>
  <r>
    <x v="51"/>
    <x v="2"/>
    <x v="2"/>
    <n v="42500"/>
    <n v="74400"/>
    <s v="N/A"/>
    <n v="56700"/>
    <n v="94900"/>
    <s v="N/A"/>
  </r>
  <r>
    <x v="52"/>
    <x v="2"/>
    <x v="2"/>
    <n v="42400"/>
    <n v="94100"/>
    <s v="N/A"/>
    <n v="57100"/>
    <n v="131000"/>
    <s v="N/A"/>
  </r>
  <r>
    <x v="53"/>
    <x v="2"/>
    <x v="2"/>
    <n v="45500"/>
    <n v="85200"/>
    <n v="38700"/>
    <n v="58400"/>
    <n v="129000"/>
    <n v="189000"/>
  </r>
  <r>
    <x v="54"/>
    <x v="2"/>
    <x v="2"/>
    <n v="41600"/>
    <n v="74600"/>
    <s v="N/A"/>
    <n v="42800"/>
    <n v="147000"/>
    <s v="N/A"/>
  </r>
  <r>
    <x v="55"/>
    <x v="2"/>
    <x v="2"/>
    <n v="44000"/>
    <n v="83900"/>
    <n v="45100"/>
    <n v="59800"/>
    <n v="129000"/>
    <n v="184000"/>
  </r>
  <r>
    <x v="56"/>
    <x v="2"/>
    <x v="2"/>
    <n v="49700"/>
    <n v="104000"/>
    <s v="N/A"/>
    <n v="67200"/>
    <n v="167000"/>
    <s v="N/A"/>
  </r>
  <r>
    <x v="57"/>
    <x v="2"/>
    <x v="2"/>
    <n v="47200"/>
    <n v="95800"/>
    <n v="48700"/>
    <n v="75200"/>
    <n v="135000"/>
    <n v="230000"/>
  </r>
  <r>
    <x v="58"/>
    <x v="2"/>
    <x v="2"/>
    <n v="42100"/>
    <n v="80000"/>
    <n v="35600"/>
    <n v="54300"/>
    <n v="100000"/>
    <n v="160000"/>
  </r>
  <r>
    <x v="59"/>
    <x v="2"/>
    <x v="2"/>
    <n v="46000"/>
    <n v="94600"/>
    <s v="N/A"/>
    <n v="60600"/>
    <n v="123000"/>
    <s v="N/A"/>
  </r>
  <r>
    <x v="60"/>
    <x v="2"/>
    <x v="2"/>
    <n v="42800"/>
    <n v="83500"/>
    <s v="N/A"/>
    <n v="58600"/>
    <n v="125000"/>
    <s v="N/A"/>
  </r>
  <r>
    <x v="61"/>
    <x v="2"/>
    <x v="2"/>
    <n v="46500"/>
    <n v="97900"/>
    <n v="42000"/>
    <n v="62500"/>
    <n v="126000"/>
    <n v="215000"/>
  </r>
  <r>
    <x v="62"/>
    <x v="2"/>
    <x v="2"/>
    <n v="51700"/>
    <n v="102000"/>
    <s v="N/A"/>
    <n v="76400"/>
    <n v="143000"/>
    <s v="N/A"/>
  </r>
  <r>
    <x v="63"/>
    <x v="2"/>
    <x v="3"/>
    <n v="46100"/>
    <n v="104000"/>
    <s v="N/A"/>
    <n v="70500"/>
    <n v="146000"/>
    <s v="N/A"/>
  </r>
  <r>
    <x v="64"/>
    <x v="2"/>
    <x v="3"/>
    <n v="48600"/>
    <n v="94600"/>
    <n v="44500"/>
    <n v="59400"/>
    <n v="151000"/>
    <n v="211000"/>
  </r>
  <r>
    <x v="65"/>
    <x v="2"/>
    <x v="3"/>
    <n v="53600"/>
    <n v="104000"/>
    <s v="N/A"/>
    <n v="82800"/>
    <n v="146000"/>
    <s v="N/A"/>
  </r>
  <r>
    <x v="66"/>
    <x v="2"/>
    <x v="4"/>
    <n v="38500"/>
    <n v="81400"/>
    <s v="N/A"/>
    <n v="43000"/>
    <n v="148000"/>
    <s v="N/A"/>
  </r>
  <r>
    <x v="67"/>
    <x v="2"/>
    <x v="4"/>
    <n v="39500"/>
    <n v="63900"/>
    <n v="38800"/>
    <n v="47200"/>
    <n v="91600"/>
    <n v="120000"/>
  </r>
  <r>
    <x v="68"/>
    <x v="2"/>
    <x v="4"/>
    <n v="42000"/>
    <n v="69800"/>
    <s v="N/A"/>
    <n v="55000"/>
    <n v="94000"/>
    <s v="N/A"/>
  </r>
  <r>
    <x v="69"/>
    <x v="2"/>
    <x v="4"/>
    <n v="38900"/>
    <n v="72600"/>
    <n v="38200"/>
    <n v="53400"/>
    <n v="104000"/>
    <n v="140000"/>
  </r>
  <r>
    <x v="70"/>
    <x v="2"/>
    <x v="4"/>
    <n v="40500"/>
    <n v="81100"/>
    <s v="N/A"/>
    <n v="67400"/>
    <n v="101000"/>
    <s v="N/A"/>
  </r>
  <r>
    <x v="71"/>
    <x v="2"/>
    <x v="4"/>
    <n v="46600"/>
    <n v="81500"/>
    <n v="48900"/>
    <n v="60100"/>
    <n v="104000"/>
    <n v="137000"/>
  </r>
  <r>
    <x v="72"/>
    <x v="2"/>
    <x v="4"/>
    <n v="43500"/>
    <n v="80100"/>
    <s v="N/A"/>
    <n v="64800"/>
    <n v="111000"/>
    <s v="N/A"/>
  </r>
  <r>
    <x v="73"/>
    <x v="2"/>
    <x v="3"/>
    <n v="42600"/>
    <n v="83600"/>
    <s v="N/A"/>
    <n v="54100"/>
    <n v="123000"/>
    <s v="N/A"/>
  </r>
  <r>
    <x v="74"/>
    <x v="3"/>
    <x v="4"/>
    <n v="48300"/>
    <n v="96700"/>
    <n v="47800"/>
    <n v="66000"/>
    <n v="123000"/>
    <n v="172000"/>
  </r>
  <r>
    <x v="75"/>
    <x v="3"/>
    <x v="3"/>
    <n v="46600"/>
    <n v="88200"/>
    <n v="43100"/>
    <n v="61300"/>
    <n v="122000"/>
    <n v="168000"/>
  </r>
  <r>
    <x v="76"/>
    <x v="3"/>
    <x v="1"/>
    <n v="49700"/>
    <n v="96100"/>
    <n v="51100"/>
    <n v="71300"/>
    <n v="131000"/>
    <n v="171000"/>
  </r>
  <r>
    <x v="77"/>
    <x v="3"/>
    <x v="3"/>
    <n v="51100"/>
    <n v="101000"/>
    <n v="51700"/>
    <n v="75400"/>
    <n v="131000"/>
    <n v="177000"/>
  </r>
  <r>
    <x v="78"/>
    <x v="3"/>
    <x v="1"/>
    <n v="48000"/>
    <n v="88800"/>
    <n v="46100"/>
    <n v="66400"/>
    <n v="120000"/>
    <n v="162000"/>
  </r>
  <r>
    <x v="79"/>
    <x v="3"/>
    <x v="2"/>
    <n v="47100"/>
    <n v="97600"/>
    <n v="51600"/>
    <n v="69000"/>
    <n v="128000"/>
    <n v="187000"/>
  </r>
  <r>
    <x v="73"/>
    <x v="3"/>
    <x v="3"/>
    <n v="57100"/>
    <n v="95800"/>
    <n v="67600"/>
    <n v="80400"/>
    <n v="122000"/>
    <n v="166000"/>
  </r>
  <r>
    <x v="80"/>
    <x v="3"/>
    <x v="2"/>
    <n v="57200"/>
    <n v="101000"/>
    <n v="55000"/>
    <n v="74700"/>
    <n v="133000"/>
    <n v="178000"/>
  </r>
  <r>
    <x v="81"/>
    <x v="3"/>
    <x v="3"/>
    <n v="53500"/>
    <n v="95600"/>
    <n v="50700"/>
    <n v="70500"/>
    <n v="122000"/>
    <n v="156000"/>
  </r>
  <r>
    <x v="82"/>
    <x v="3"/>
    <x v="0"/>
    <n v="52900"/>
    <n v="96100"/>
    <n v="48200"/>
    <n v="68900"/>
    <n v="132000"/>
    <n v="177000"/>
  </r>
  <r>
    <x v="83"/>
    <x v="3"/>
    <x v="3"/>
    <n v="52600"/>
    <n v="101000"/>
    <n v="51300"/>
    <n v="72500"/>
    <n v="139000"/>
    <n v="193000"/>
  </r>
  <r>
    <x v="84"/>
    <x v="3"/>
    <x v="3"/>
    <n v="52300"/>
    <n v="99600"/>
    <n v="52000"/>
    <n v="71600"/>
    <n v="135000"/>
    <n v="202000"/>
  </r>
  <r>
    <x v="85"/>
    <x v="3"/>
    <x v="1"/>
    <n v="59900"/>
    <n v="112000"/>
    <n v="59500"/>
    <n v="81000"/>
    <n v="149000"/>
    <n v="201000"/>
  </r>
  <r>
    <x v="86"/>
    <x v="3"/>
    <x v="1"/>
    <n v="53600"/>
    <n v="95900"/>
    <n v="50900"/>
    <n v="71200"/>
    <n v="146000"/>
    <n v="201000"/>
  </r>
  <r>
    <x v="87"/>
    <x v="3"/>
    <x v="3"/>
    <n v="52900"/>
    <n v="96100"/>
    <n v="48200"/>
    <n v="68900"/>
    <n v="132000"/>
    <n v="177000"/>
  </r>
  <r>
    <x v="88"/>
    <x v="3"/>
    <x v="3"/>
    <n v="49500"/>
    <n v="93000"/>
    <n v="47200"/>
    <n v="67100"/>
    <n v="129000"/>
    <n v="181000"/>
  </r>
  <r>
    <x v="89"/>
    <x v="3"/>
    <x v="2"/>
    <n v="52700"/>
    <n v="93000"/>
    <n v="50900"/>
    <n v="69400"/>
    <n v="128000"/>
    <n v="182000"/>
  </r>
  <r>
    <x v="90"/>
    <x v="3"/>
    <x v="3"/>
    <n v="51400"/>
    <n v="90500"/>
    <n v="49900"/>
    <n v="67400"/>
    <n v="121000"/>
    <n v="168000"/>
  </r>
  <r>
    <x v="91"/>
    <x v="3"/>
    <x v="3"/>
    <n v="52700"/>
    <n v="103000"/>
    <n v="52200"/>
    <n v="71800"/>
    <n v="146000"/>
    <n v="215000"/>
  </r>
  <r>
    <x v="92"/>
    <x v="3"/>
    <x v="3"/>
    <n v="50300"/>
    <n v="91800"/>
    <n v="48100"/>
    <n v="65100"/>
    <n v="128000"/>
    <n v="176000"/>
  </r>
  <r>
    <x v="74"/>
    <x v="4"/>
    <x v="4"/>
    <n v="41300"/>
    <n v="81400"/>
    <n v="40100"/>
    <n v="56500"/>
    <n v="117000"/>
    <n v="161000"/>
  </r>
  <r>
    <x v="75"/>
    <x v="4"/>
    <x v="3"/>
    <n v="42100"/>
    <n v="73000"/>
    <n v="39600"/>
    <n v="52800"/>
    <n v="107000"/>
    <n v="156000"/>
  </r>
  <r>
    <x v="76"/>
    <x v="4"/>
    <x v="1"/>
    <n v="41300"/>
    <n v="81400"/>
    <n v="40100"/>
    <n v="56500"/>
    <n v="117000"/>
    <n v="161000"/>
  </r>
  <r>
    <x v="77"/>
    <x v="4"/>
    <x v="3"/>
    <n v="45800"/>
    <n v="78500"/>
    <n v="48400"/>
    <n v="61200"/>
    <n v="100000"/>
    <n v="139000"/>
  </r>
  <r>
    <x v="78"/>
    <x v="4"/>
    <x v="1"/>
    <n v="40800"/>
    <n v="69500"/>
    <n v="37400"/>
    <n v="48700"/>
    <n v="87500"/>
    <n v="110000"/>
  </r>
  <r>
    <x v="79"/>
    <x v="4"/>
    <x v="2"/>
    <n v="44700"/>
    <n v="83900"/>
    <n v="43300"/>
    <n v="61100"/>
    <n v="116000"/>
    <n v="163000"/>
  </r>
  <r>
    <x v="80"/>
    <x v="4"/>
    <x v="2"/>
    <n v="45700"/>
    <n v="80900"/>
    <n v="42200"/>
    <n v="56600"/>
    <n v="113000"/>
    <n v="156000"/>
  </r>
  <r>
    <x v="81"/>
    <x v="4"/>
    <x v="3"/>
    <n v="41400"/>
    <n v="79700"/>
    <n v="40400"/>
    <n v="53500"/>
    <n v="108000"/>
    <n v="186000"/>
  </r>
  <r>
    <x v="82"/>
    <x v="4"/>
    <x v="0"/>
    <n v="44900"/>
    <n v="83700"/>
    <n v="45500"/>
    <n v="60700"/>
    <n v="116000"/>
    <n v="162000"/>
  </r>
  <r>
    <x v="93"/>
    <x v="4"/>
    <x v="0"/>
    <n v="47400"/>
    <n v="88100"/>
    <n v="46800"/>
    <n v="62800"/>
    <n v="122000"/>
    <n v="154000"/>
  </r>
  <r>
    <x v="83"/>
    <x v="4"/>
    <x v="3"/>
    <n v="44100"/>
    <n v="86000"/>
    <n v="43100"/>
    <n v="57800"/>
    <n v="118000"/>
    <n v="164000"/>
  </r>
  <r>
    <x v="94"/>
    <x v="4"/>
    <x v="3"/>
    <n v="45700"/>
    <n v="87000"/>
    <n v="45400"/>
    <n v="62500"/>
    <n v="119000"/>
    <n v="158000"/>
  </r>
  <r>
    <x v="95"/>
    <x v="4"/>
    <x v="0"/>
    <n v="47800"/>
    <n v="86900"/>
    <n v="51300"/>
    <n v="67200"/>
    <n v="114000"/>
    <n v="150000"/>
  </r>
  <r>
    <x v="96"/>
    <x v="4"/>
    <x v="0"/>
    <n v="45400"/>
    <n v="86600"/>
    <n v="50900"/>
    <n v="65000"/>
    <n v="113000"/>
    <n v="158000"/>
  </r>
  <r>
    <x v="97"/>
    <x v="4"/>
    <x v="0"/>
    <n v="47300"/>
    <n v="86400"/>
    <n v="45100"/>
    <n v="62700"/>
    <n v="114000"/>
    <n v="150000"/>
  </r>
  <r>
    <x v="98"/>
    <x v="4"/>
    <x v="0"/>
    <n v="47500"/>
    <n v="86100"/>
    <n v="44800"/>
    <n v="61700"/>
    <n v="117000"/>
    <n v="160000"/>
  </r>
  <r>
    <x v="99"/>
    <x v="4"/>
    <x v="4"/>
    <n v="48400"/>
    <n v="86000"/>
    <n v="50500"/>
    <n v="61800"/>
    <n v="111000"/>
    <n v="150000"/>
  </r>
  <r>
    <x v="100"/>
    <x v="4"/>
    <x v="0"/>
    <n v="46300"/>
    <n v="85300"/>
    <n v="44200"/>
    <n v="61500"/>
    <n v="119000"/>
    <n v="170000"/>
  </r>
  <r>
    <x v="101"/>
    <x v="4"/>
    <x v="3"/>
    <n v="50500"/>
    <n v="95000"/>
    <n v="51300"/>
    <n v="71200"/>
    <n v="129000"/>
    <n v="173000"/>
  </r>
  <r>
    <x v="102"/>
    <x v="4"/>
    <x v="2"/>
    <n v="50500"/>
    <n v="95000"/>
    <n v="51300"/>
    <n v="71200"/>
    <n v="129000"/>
    <n v="173000"/>
  </r>
  <r>
    <x v="103"/>
    <x v="4"/>
    <x v="1"/>
    <n v="43900"/>
    <n v="85300"/>
    <n v="45400"/>
    <n v="60100"/>
    <n v="112000"/>
    <n v="157000"/>
  </r>
  <r>
    <x v="104"/>
    <x v="4"/>
    <x v="0"/>
    <n v="48800"/>
    <n v="85300"/>
    <n v="47000"/>
    <n v="59800"/>
    <n v="115000"/>
    <n v="149000"/>
  </r>
  <r>
    <x v="105"/>
    <x v="4"/>
    <x v="2"/>
    <n v="46200"/>
    <n v="85200"/>
    <n v="45500"/>
    <n v="61800"/>
    <n v="116000"/>
    <n v="158000"/>
  </r>
  <r>
    <x v="106"/>
    <x v="4"/>
    <x v="1"/>
    <n v="45400"/>
    <n v="84700"/>
    <n v="45400"/>
    <n v="62700"/>
    <n v="109000"/>
    <n v="145000"/>
  </r>
  <r>
    <x v="107"/>
    <x v="4"/>
    <x v="2"/>
    <n v="45100"/>
    <n v="84700"/>
    <n v="47400"/>
    <n v="62500"/>
    <n v="113000"/>
    <n v="154000"/>
  </r>
  <r>
    <x v="108"/>
    <x v="4"/>
    <x v="1"/>
    <n v="52000"/>
    <n v="95000"/>
    <n v="50400"/>
    <n v="68300"/>
    <n v="126000"/>
    <n v="166000"/>
  </r>
  <r>
    <x v="109"/>
    <x v="4"/>
    <x v="2"/>
    <n v="52000"/>
    <n v="95000"/>
    <n v="50400"/>
    <n v="68300"/>
    <n v="126000"/>
    <n v="166000"/>
  </r>
  <r>
    <x v="110"/>
    <x v="4"/>
    <x v="2"/>
    <n v="45300"/>
    <n v="84700"/>
    <n v="43600"/>
    <n v="59000"/>
    <n v="113000"/>
    <n v="162000"/>
  </r>
  <r>
    <x v="111"/>
    <x v="4"/>
    <x v="0"/>
    <n v="45400"/>
    <n v="84600"/>
    <n v="44400"/>
    <n v="60000"/>
    <n v="109000"/>
    <n v="147000"/>
  </r>
  <r>
    <x v="112"/>
    <x v="4"/>
    <x v="1"/>
    <n v="45900"/>
    <n v="84500"/>
    <n v="44500"/>
    <n v="64000"/>
    <n v="119000"/>
    <n v="165000"/>
  </r>
  <r>
    <x v="113"/>
    <x v="4"/>
    <x v="0"/>
    <n v="46100"/>
    <n v="84400"/>
    <n v="46400"/>
    <n v="58600"/>
    <n v="105000"/>
    <n v="144000"/>
  </r>
  <r>
    <x v="114"/>
    <x v="4"/>
    <x v="3"/>
    <n v="49700"/>
    <n v="93900"/>
    <n v="50100"/>
    <n v="67400"/>
    <n v="129000"/>
    <n v="188000"/>
  </r>
  <r>
    <x v="115"/>
    <x v="4"/>
    <x v="2"/>
    <n v="49700"/>
    <n v="93900"/>
    <n v="50100"/>
    <n v="67400"/>
    <n v="129000"/>
    <n v="188000"/>
  </r>
  <r>
    <x v="116"/>
    <x v="4"/>
    <x v="0"/>
    <n v="49200"/>
    <n v="84300"/>
    <n v="46000"/>
    <n v="62400"/>
    <n v="115000"/>
    <n v="155000"/>
  </r>
  <r>
    <x v="117"/>
    <x v="4"/>
    <x v="4"/>
    <n v="47300"/>
    <n v="84200"/>
    <n v="50200"/>
    <n v="59800"/>
    <n v="110000"/>
    <n v="162000"/>
  </r>
  <r>
    <x v="118"/>
    <x v="4"/>
    <x v="3"/>
    <n v="46200"/>
    <n v="84200"/>
    <n v="49000"/>
    <n v="63200"/>
    <n v="112000"/>
    <n v="148000"/>
  </r>
  <r>
    <x v="119"/>
    <x v="4"/>
    <x v="1"/>
    <n v="44700"/>
    <n v="84100"/>
    <n v="46100"/>
    <n v="62000"/>
    <n v="121000"/>
    <n v="165000"/>
  </r>
  <r>
    <x v="120"/>
    <x v="4"/>
    <x v="2"/>
    <n v="47200"/>
    <n v="83300"/>
    <n v="49200"/>
    <n v="64800"/>
    <n v="112000"/>
    <n v="153000"/>
  </r>
  <r>
    <x v="121"/>
    <x v="4"/>
    <x v="4"/>
    <n v="45100"/>
    <n v="83300"/>
    <n v="46900"/>
    <n v="64000"/>
    <n v="113000"/>
    <n v="146000"/>
  </r>
  <r>
    <x v="122"/>
    <x v="4"/>
    <x v="0"/>
    <n v="45400"/>
    <n v="83200"/>
    <n v="43000"/>
    <n v="58400"/>
    <n v="116000"/>
    <n v="148000"/>
  </r>
  <r>
    <x v="123"/>
    <x v="4"/>
    <x v="3"/>
    <n v="46500"/>
    <n v="82900"/>
    <n v="41900"/>
    <n v="54600"/>
    <n v="113000"/>
    <n v="143000"/>
  </r>
  <r>
    <x v="124"/>
    <x v="4"/>
    <x v="0"/>
    <n v="44700"/>
    <n v="82900"/>
    <n v="41200"/>
    <n v="60300"/>
    <n v="114000"/>
    <n v="167000"/>
  </r>
  <r>
    <x v="84"/>
    <x v="4"/>
    <x v="3"/>
    <n v="49900"/>
    <n v="85700"/>
    <n v="46300"/>
    <n v="62000"/>
    <n v="117000"/>
    <n v="160000"/>
  </r>
  <r>
    <x v="125"/>
    <x v="4"/>
    <x v="4"/>
    <n v="43100"/>
    <n v="82700"/>
    <n v="46100"/>
    <n v="67800"/>
    <n v="106000"/>
    <n v="132000"/>
  </r>
  <r>
    <x v="126"/>
    <x v="4"/>
    <x v="1"/>
    <n v="44500"/>
    <n v="92200"/>
    <n v="47000"/>
    <n v="63100"/>
    <n v="135000"/>
    <n v="209000"/>
  </r>
  <r>
    <x v="127"/>
    <x v="4"/>
    <x v="3"/>
    <n v="44500"/>
    <n v="92200"/>
    <n v="47000"/>
    <n v="63100"/>
    <n v="135000"/>
    <n v="209000"/>
  </r>
  <r>
    <x v="128"/>
    <x v="4"/>
    <x v="4"/>
    <n v="44800"/>
    <n v="82700"/>
    <n v="44700"/>
    <n v="58000"/>
    <n v="122000"/>
    <n v="194000"/>
  </r>
  <r>
    <x v="129"/>
    <x v="4"/>
    <x v="0"/>
    <n v="44900"/>
    <n v="82000"/>
    <n v="43000"/>
    <n v="56700"/>
    <n v="104000"/>
    <n v="142000"/>
  </r>
  <r>
    <x v="130"/>
    <x v="4"/>
    <x v="2"/>
    <n v="47100"/>
    <n v="87900"/>
    <n v="45400"/>
    <n v="62900"/>
    <n v="120000"/>
    <n v="172000"/>
  </r>
  <r>
    <x v="131"/>
    <x v="4"/>
    <x v="1"/>
    <n v="47100"/>
    <n v="87900"/>
    <n v="45400"/>
    <n v="62900"/>
    <n v="120000"/>
    <n v="172000"/>
  </r>
  <r>
    <x v="132"/>
    <x v="4"/>
    <x v="0"/>
    <n v="46200"/>
    <n v="81700"/>
    <n v="45900"/>
    <n v="61400"/>
    <n v="110000"/>
    <n v="147000"/>
  </r>
  <r>
    <x v="133"/>
    <x v="4"/>
    <x v="1"/>
    <n v="47500"/>
    <n v="81700"/>
    <n v="44700"/>
    <n v="58800"/>
    <n v="110000"/>
    <n v="146000"/>
  </r>
  <r>
    <x v="134"/>
    <x v="4"/>
    <x v="3"/>
    <n v="42400"/>
    <n v="81600"/>
    <n v="44800"/>
    <n v="57200"/>
    <n v="115000"/>
    <n v="156000"/>
  </r>
  <r>
    <x v="135"/>
    <x v="4"/>
    <x v="4"/>
    <n v="46900"/>
    <n v="87800"/>
    <n v="43700"/>
    <n v="61300"/>
    <n v="120000"/>
    <n v="165000"/>
  </r>
  <r>
    <x v="136"/>
    <x v="4"/>
    <x v="4"/>
    <n v="41600"/>
    <n v="81600"/>
    <n v="41800"/>
    <n v="59100"/>
    <n v="105000"/>
    <n v="141000"/>
  </r>
  <r>
    <x v="137"/>
    <x v="4"/>
    <x v="4"/>
    <n v="42900"/>
    <n v="81500"/>
    <n v="43400"/>
    <n v="57500"/>
    <n v="117000"/>
    <n v="155000"/>
  </r>
  <r>
    <x v="138"/>
    <x v="4"/>
    <x v="3"/>
    <n v="42300"/>
    <n v="81300"/>
    <n v="39300"/>
    <n v="47600"/>
    <n v="117000"/>
    <n v="173000"/>
  </r>
  <r>
    <x v="139"/>
    <x v="4"/>
    <x v="3"/>
    <n v="46800"/>
    <n v="81300"/>
    <n v="37200"/>
    <n v="59900"/>
    <n v="109000"/>
    <n v="134000"/>
  </r>
  <r>
    <x v="140"/>
    <x v="4"/>
    <x v="3"/>
    <n v="41700"/>
    <n v="81000"/>
    <n v="43500"/>
    <n v="57100"/>
    <n v="111000"/>
    <n v="156000"/>
  </r>
  <r>
    <x v="85"/>
    <x v="4"/>
    <x v="1"/>
    <n v="48900"/>
    <n v="87800"/>
    <n v="47400"/>
    <n v="62400"/>
    <n v="118000"/>
    <n v="170000"/>
  </r>
  <r>
    <x v="141"/>
    <x v="4"/>
    <x v="2"/>
    <n v="43600"/>
    <n v="80800"/>
    <n v="43900"/>
    <n v="60200"/>
    <n v="111000"/>
    <n v="161000"/>
  </r>
  <r>
    <x v="142"/>
    <x v="4"/>
    <x v="0"/>
    <n v="45400"/>
    <n v="80800"/>
    <n v="46400"/>
    <n v="61200"/>
    <n v="106000"/>
    <n v="138000"/>
  </r>
  <r>
    <x v="143"/>
    <x v="4"/>
    <x v="4"/>
    <n v="46900"/>
    <n v="87800"/>
    <n v="43700"/>
    <n v="61300"/>
    <n v="120000"/>
    <n v="165000"/>
  </r>
  <r>
    <x v="144"/>
    <x v="4"/>
    <x v="2"/>
    <n v="42800"/>
    <n v="80700"/>
    <n v="40100"/>
    <n v="56500"/>
    <n v="114000"/>
    <n v="151000"/>
  </r>
  <r>
    <x v="145"/>
    <x v="4"/>
    <x v="1"/>
    <n v="44000"/>
    <n v="80600"/>
    <n v="43400"/>
    <n v="56400"/>
    <n v="111000"/>
    <n v="157000"/>
  </r>
  <r>
    <x v="146"/>
    <x v="4"/>
    <x v="1"/>
    <n v="45500"/>
    <n v="80400"/>
    <n v="44500"/>
    <n v="57800"/>
    <n v="108000"/>
    <n v="153000"/>
  </r>
  <r>
    <x v="147"/>
    <x v="4"/>
    <x v="4"/>
    <n v="46000"/>
    <n v="79900"/>
    <n v="42000"/>
    <n v="56200"/>
    <n v="106000"/>
    <n v="141000"/>
  </r>
  <r>
    <x v="148"/>
    <x v="4"/>
    <x v="3"/>
    <n v="44300"/>
    <n v="79500"/>
    <n v="37400"/>
    <n v="53800"/>
    <n v="102000"/>
    <n v="131000"/>
  </r>
  <r>
    <x v="149"/>
    <x v="4"/>
    <x v="2"/>
    <n v="46500"/>
    <n v="79400"/>
    <n v="38700"/>
    <n v="51600"/>
    <n v="114000"/>
    <n v="158000"/>
  </r>
  <r>
    <x v="150"/>
    <x v="4"/>
    <x v="0"/>
    <n v="44500"/>
    <n v="79300"/>
    <n v="43300"/>
    <n v="58800"/>
    <n v="108000"/>
    <n v="151000"/>
  </r>
  <r>
    <x v="151"/>
    <x v="4"/>
    <x v="1"/>
    <n v="44800"/>
    <n v="79000"/>
    <n v="43800"/>
    <n v="57100"/>
    <n v="112000"/>
    <n v="150000"/>
  </r>
  <r>
    <x v="152"/>
    <x v="4"/>
    <x v="1"/>
    <n v="43300"/>
    <n v="79000"/>
    <n v="37200"/>
    <n v="54100"/>
    <n v="106000"/>
    <n v="138000"/>
  </r>
  <r>
    <x v="153"/>
    <x v="4"/>
    <x v="1"/>
    <n v="44500"/>
    <n v="78700"/>
    <n v="41500"/>
    <n v="54000"/>
    <n v="105000"/>
    <n v="145000"/>
  </r>
  <r>
    <x v="154"/>
    <x v="4"/>
    <x v="3"/>
    <n v="43800"/>
    <n v="78700"/>
    <n v="41600"/>
    <n v="55400"/>
    <n v="101000"/>
    <n v="132000"/>
  </r>
  <r>
    <x v="86"/>
    <x v="4"/>
    <x v="1"/>
    <n v="42000"/>
    <n v="73400"/>
    <n v="39100"/>
    <n v="55200"/>
    <n v="105000"/>
    <n v="142000"/>
  </r>
  <r>
    <x v="155"/>
    <x v="4"/>
    <x v="3"/>
    <n v="42200"/>
    <n v="78400"/>
    <n v="38100"/>
    <n v="56200"/>
    <n v="117000"/>
    <n v="186000"/>
  </r>
  <r>
    <x v="156"/>
    <x v="4"/>
    <x v="1"/>
    <n v="42800"/>
    <n v="78300"/>
    <n v="43000"/>
    <n v="57300"/>
    <n v="107000"/>
    <n v="149000"/>
  </r>
  <r>
    <x v="157"/>
    <x v="4"/>
    <x v="0"/>
    <n v="44100"/>
    <n v="86000"/>
    <n v="43100"/>
    <n v="57800"/>
    <n v="118000"/>
    <n v="164000"/>
  </r>
  <r>
    <x v="158"/>
    <x v="4"/>
    <x v="3"/>
    <n v="49900"/>
    <n v="85700"/>
    <n v="46300"/>
    <n v="62000"/>
    <n v="117000"/>
    <n v="160000"/>
  </r>
  <r>
    <x v="159"/>
    <x v="4"/>
    <x v="4"/>
    <n v="45600"/>
    <n v="78200"/>
    <n v="36300"/>
    <n v="53800"/>
    <n v="109000"/>
    <n v="151000"/>
  </r>
  <r>
    <x v="160"/>
    <x v="4"/>
    <x v="3"/>
    <n v="45100"/>
    <n v="77800"/>
    <n v="39000"/>
    <n v="55800"/>
    <n v="100000"/>
    <n v="123000"/>
  </r>
  <r>
    <x v="161"/>
    <x v="4"/>
    <x v="3"/>
    <n v="38000"/>
    <n v="77800"/>
    <n v="40400"/>
    <n v="53000"/>
    <n v="115000"/>
    <n v="169000"/>
  </r>
  <r>
    <x v="162"/>
    <x v="4"/>
    <x v="4"/>
    <n v="47000"/>
    <n v="77800"/>
    <n v="46900"/>
    <n v="59100"/>
    <n v="105000"/>
    <n v="130000"/>
  </r>
  <r>
    <x v="163"/>
    <x v="4"/>
    <x v="1"/>
    <n v="43200"/>
    <n v="77700"/>
    <n v="43300"/>
    <n v="56200"/>
    <n v="107000"/>
    <n v="132000"/>
  </r>
  <r>
    <x v="164"/>
    <x v="4"/>
    <x v="4"/>
    <n v="46600"/>
    <n v="77500"/>
    <n v="40200"/>
    <n v="58100"/>
    <n v="111000"/>
    <n v="151000"/>
  </r>
  <r>
    <x v="165"/>
    <x v="4"/>
    <x v="4"/>
    <n v="37500"/>
    <n v="76700"/>
    <n v="40000"/>
    <n v="54300"/>
    <n v="97700"/>
    <n v="155000"/>
  </r>
  <r>
    <x v="166"/>
    <x v="4"/>
    <x v="1"/>
    <n v="41100"/>
    <n v="76300"/>
    <n v="42000"/>
    <n v="54500"/>
    <n v="107000"/>
    <n v="163000"/>
  </r>
  <r>
    <x v="167"/>
    <x v="4"/>
    <x v="4"/>
    <n v="40800"/>
    <n v="76200"/>
    <n v="38400"/>
    <n v="54100"/>
    <n v="105000"/>
    <n v="136000"/>
  </r>
  <r>
    <x v="168"/>
    <x v="4"/>
    <x v="3"/>
    <n v="42800"/>
    <n v="76100"/>
    <n v="40100"/>
    <n v="56200"/>
    <n v="101000"/>
    <n v="139000"/>
  </r>
  <r>
    <x v="169"/>
    <x v="4"/>
    <x v="2"/>
    <n v="47400"/>
    <n v="84100"/>
    <n v="44600"/>
    <n v="60700"/>
    <n v="114000"/>
    <n v="163000"/>
  </r>
  <r>
    <x v="170"/>
    <x v="4"/>
    <x v="1"/>
    <n v="43800"/>
    <n v="76000"/>
    <n v="40400"/>
    <n v="56300"/>
    <n v="104000"/>
    <n v="128000"/>
  </r>
  <r>
    <x v="171"/>
    <x v="4"/>
    <x v="2"/>
    <n v="43100"/>
    <n v="75900"/>
    <n v="40100"/>
    <n v="54100"/>
    <n v="100000"/>
    <n v="133000"/>
  </r>
  <r>
    <x v="172"/>
    <x v="4"/>
    <x v="3"/>
    <n v="43200"/>
    <n v="75500"/>
    <n v="40500"/>
    <n v="55800"/>
    <n v="98200"/>
    <n v="136000"/>
  </r>
  <r>
    <x v="173"/>
    <x v="4"/>
    <x v="2"/>
    <n v="40800"/>
    <n v="75500"/>
    <n v="38200"/>
    <n v="53500"/>
    <n v="99300"/>
    <n v="150000"/>
  </r>
  <r>
    <x v="174"/>
    <x v="4"/>
    <x v="4"/>
    <n v="42700"/>
    <n v="75400"/>
    <n v="41300"/>
    <n v="56700"/>
    <n v="99200"/>
    <n v="119000"/>
  </r>
  <r>
    <x v="175"/>
    <x v="4"/>
    <x v="2"/>
    <n v="43300"/>
    <n v="74700"/>
    <n v="39500"/>
    <n v="53800"/>
    <n v="95700"/>
    <n v="140000"/>
  </r>
  <r>
    <x v="176"/>
    <x v="4"/>
    <x v="3"/>
    <n v="47400"/>
    <n v="84100"/>
    <n v="44600"/>
    <n v="60700"/>
    <n v="114000"/>
    <n v="163000"/>
  </r>
  <r>
    <x v="177"/>
    <x v="4"/>
    <x v="2"/>
    <n v="46300"/>
    <n v="84000"/>
    <n v="43600"/>
    <n v="60400"/>
    <n v="119000"/>
    <n v="178000"/>
  </r>
  <r>
    <x v="178"/>
    <x v="4"/>
    <x v="1"/>
    <n v="46300"/>
    <n v="84000"/>
    <n v="43600"/>
    <n v="60400"/>
    <n v="119000"/>
    <n v="178000"/>
  </r>
  <r>
    <x v="87"/>
    <x v="4"/>
    <x v="3"/>
    <n v="44100"/>
    <n v="82800"/>
    <n v="43200"/>
    <n v="60700"/>
    <n v="113000"/>
    <n v="160000"/>
  </r>
  <r>
    <x v="179"/>
    <x v="4"/>
    <x v="4"/>
    <n v="42300"/>
    <n v="74600"/>
    <n v="40600"/>
    <n v="54000"/>
    <n v="93700"/>
    <n v="123000"/>
  </r>
  <r>
    <x v="180"/>
    <x v="4"/>
    <x v="1"/>
    <n v="39200"/>
    <n v="74500"/>
    <n v="32800"/>
    <n v="46100"/>
    <n v="110000"/>
    <n v="161000"/>
  </r>
  <r>
    <x v="181"/>
    <x v="4"/>
    <x v="3"/>
    <n v="41800"/>
    <n v="74000"/>
    <n v="43000"/>
    <n v="55300"/>
    <n v="99900"/>
    <n v="145000"/>
  </r>
  <r>
    <x v="182"/>
    <x v="4"/>
    <x v="1"/>
    <n v="45700"/>
    <n v="74000"/>
    <n v="44000"/>
    <n v="53100"/>
    <n v="104000"/>
    <n v="150000"/>
  </r>
  <r>
    <x v="183"/>
    <x v="4"/>
    <x v="4"/>
    <n v="44700"/>
    <n v="83900"/>
    <n v="43300"/>
    <n v="61100"/>
    <n v="116000"/>
    <n v="163000"/>
  </r>
  <r>
    <x v="184"/>
    <x v="4"/>
    <x v="1"/>
    <n v="42600"/>
    <n v="83600"/>
    <s v="N/A"/>
    <n v="54100"/>
    <n v="123000"/>
    <s v="N/A"/>
  </r>
  <r>
    <x v="88"/>
    <x v="4"/>
    <x v="3"/>
    <n v="43000"/>
    <n v="72500"/>
    <n v="38300"/>
    <n v="51300"/>
    <n v="99300"/>
    <n v="139000"/>
  </r>
  <r>
    <x v="185"/>
    <x v="4"/>
    <x v="1"/>
    <n v="43100"/>
    <n v="74000"/>
    <n v="38200"/>
    <n v="53200"/>
    <n v="99500"/>
    <n v="133000"/>
  </r>
  <r>
    <x v="186"/>
    <x v="4"/>
    <x v="3"/>
    <n v="42300"/>
    <n v="73800"/>
    <n v="40100"/>
    <n v="52500"/>
    <n v="103000"/>
    <n v="135000"/>
  </r>
  <r>
    <x v="187"/>
    <x v="4"/>
    <x v="3"/>
    <n v="41100"/>
    <n v="73500"/>
    <n v="34100"/>
    <n v="49900"/>
    <n v="99400"/>
    <n v="129000"/>
  </r>
  <r>
    <x v="188"/>
    <x v="4"/>
    <x v="2"/>
    <n v="44900"/>
    <n v="73400"/>
    <n v="35400"/>
    <n v="49600"/>
    <n v="101000"/>
    <n v="143000"/>
  </r>
  <r>
    <x v="89"/>
    <x v="4"/>
    <x v="2"/>
    <n v="37300"/>
    <n v="71900"/>
    <n v="37000"/>
    <n v="51500"/>
    <n v="96400"/>
    <n v="138000"/>
  </r>
  <r>
    <x v="189"/>
    <x v="4"/>
    <x v="3"/>
    <n v="41400"/>
    <n v="79700"/>
    <n v="40400"/>
    <n v="53500"/>
    <n v="108000"/>
    <n v="186000"/>
  </r>
  <r>
    <x v="190"/>
    <x v="4"/>
    <x v="1"/>
    <n v="43500"/>
    <n v="73100"/>
    <n v="39500"/>
    <n v="51600"/>
    <n v="97000"/>
    <n v="137000"/>
  </r>
  <r>
    <x v="191"/>
    <x v="4"/>
    <x v="1"/>
    <n v="42400"/>
    <n v="72600"/>
    <n v="43300"/>
    <n v="56100"/>
    <n v="99600"/>
    <n v="151000"/>
  </r>
  <r>
    <x v="192"/>
    <x v="4"/>
    <x v="4"/>
    <n v="45900"/>
    <n v="72600"/>
    <n v="39800"/>
    <n v="56600"/>
    <n v="99300"/>
    <n v="137000"/>
  </r>
  <r>
    <x v="193"/>
    <x v="4"/>
    <x v="1"/>
    <n v="41500"/>
    <n v="72600"/>
    <n v="39500"/>
    <n v="54400"/>
    <n v="97400"/>
    <n v="126000"/>
  </r>
  <r>
    <x v="194"/>
    <x v="4"/>
    <x v="1"/>
    <n v="39800"/>
    <n v="72100"/>
    <n v="38200"/>
    <n v="51800"/>
    <n v="101000"/>
    <n v="146000"/>
  </r>
  <r>
    <x v="195"/>
    <x v="4"/>
    <x v="2"/>
    <n v="42700"/>
    <n v="72100"/>
    <n v="30800"/>
    <n v="47000"/>
    <n v="92200"/>
    <n v="132000"/>
  </r>
  <r>
    <x v="196"/>
    <x v="4"/>
    <x v="4"/>
    <n v="41800"/>
    <n v="78300"/>
    <n v="41700"/>
    <n v="56400"/>
    <n v="114000"/>
    <n v="147000"/>
  </r>
  <r>
    <x v="197"/>
    <x v="4"/>
    <x v="1"/>
    <n v="41800"/>
    <n v="78300"/>
    <n v="41700"/>
    <n v="56400"/>
    <n v="114000"/>
    <n v="147000"/>
  </r>
  <r>
    <x v="198"/>
    <x v="4"/>
    <x v="1"/>
    <n v="40300"/>
    <n v="72100"/>
    <n v="37900"/>
    <n v="52800"/>
    <n v="95400"/>
    <n v="135000"/>
  </r>
  <r>
    <x v="199"/>
    <x v="4"/>
    <x v="1"/>
    <n v="41200"/>
    <n v="72100"/>
    <n v="41700"/>
    <n v="55600"/>
    <n v="99300"/>
    <n v="141000"/>
  </r>
  <r>
    <x v="200"/>
    <x v="4"/>
    <x v="0"/>
    <n v="43400"/>
    <n v="72100"/>
    <n v="37700"/>
    <n v="50400"/>
    <n v="99500"/>
    <n v="133000"/>
  </r>
  <r>
    <x v="90"/>
    <x v="4"/>
    <x v="3"/>
    <n v="42200"/>
    <n v="73400"/>
    <n v="36600"/>
    <n v="52800"/>
    <n v="106000"/>
    <n v="150000"/>
  </r>
  <r>
    <x v="201"/>
    <x v="4"/>
    <x v="1"/>
    <n v="42600"/>
    <n v="71700"/>
    <n v="39500"/>
    <n v="51500"/>
    <n v="98400"/>
    <n v="125000"/>
  </r>
  <r>
    <x v="202"/>
    <x v="4"/>
    <x v="2"/>
    <n v="40000"/>
    <n v="71700"/>
    <n v="36300"/>
    <n v="49900"/>
    <n v="98400"/>
    <n v="131000"/>
  </r>
  <r>
    <x v="203"/>
    <x v="4"/>
    <x v="3"/>
    <n v="45200"/>
    <n v="71600"/>
    <n v="39000"/>
    <n v="52400"/>
    <n v="100000"/>
    <n v="128000"/>
  </r>
  <r>
    <x v="204"/>
    <x v="4"/>
    <x v="4"/>
    <n v="38000"/>
    <n v="71400"/>
    <n v="33700"/>
    <n v="50500"/>
    <n v="94100"/>
    <n v="121000"/>
  </r>
  <r>
    <x v="205"/>
    <x v="4"/>
    <x v="3"/>
    <n v="41800"/>
    <n v="71400"/>
    <n v="38700"/>
    <n v="49400"/>
    <n v="101000"/>
    <n v="126000"/>
  </r>
  <r>
    <x v="206"/>
    <x v="4"/>
    <x v="3"/>
    <n v="43100"/>
    <n v="78100"/>
    <n v="39700"/>
    <n v="55700"/>
    <n v="106000"/>
    <n v="141000"/>
  </r>
  <r>
    <x v="207"/>
    <x v="4"/>
    <x v="4"/>
    <n v="43100"/>
    <n v="78100"/>
    <n v="39700"/>
    <n v="55700"/>
    <n v="106000"/>
    <n v="141000"/>
  </r>
  <r>
    <x v="208"/>
    <x v="4"/>
    <x v="0"/>
    <n v="40700"/>
    <n v="71400"/>
    <n v="40900"/>
    <n v="53100"/>
    <n v="84900"/>
    <n v="119000"/>
  </r>
  <r>
    <x v="209"/>
    <x v="4"/>
    <x v="1"/>
    <n v="42600"/>
    <n v="71300"/>
    <n v="36000"/>
    <n v="56300"/>
    <n v="94400"/>
    <n v="117000"/>
  </r>
  <r>
    <x v="210"/>
    <x v="4"/>
    <x v="1"/>
    <n v="41100"/>
    <n v="71100"/>
    <n v="39600"/>
    <n v="51500"/>
    <n v="98100"/>
    <n v="131000"/>
  </r>
  <r>
    <x v="211"/>
    <x v="4"/>
    <x v="0"/>
    <n v="38600"/>
    <n v="70900"/>
    <n v="36000"/>
    <n v="50500"/>
    <n v="93100"/>
    <n v="117000"/>
  </r>
  <r>
    <x v="212"/>
    <x v="4"/>
    <x v="3"/>
    <n v="42600"/>
    <n v="70900"/>
    <n v="40700"/>
    <n v="52300"/>
    <n v="94400"/>
    <n v="123000"/>
  </r>
  <r>
    <x v="213"/>
    <x v="4"/>
    <x v="3"/>
    <n v="42500"/>
    <n v="70700"/>
    <n v="39100"/>
    <n v="49800"/>
    <n v="92700"/>
    <n v="121000"/>
  </r>
  <r>
    <x v="214"/>
    <x v="4"/>
    <x v="4"/>
    <n v="38000"/>
    <n v="70300"/>
    <n v="35100"/>
    <n v="51200"/>
    <n v="100000"/>
    <n v="179000"/>
  </r>
  <r>
    <x v="215"/>
    <x v="4"/>
    <x v="4"/>
    <n v="41100"/>
    <n v="70300"/>
    <n v="40600"/>
    <n v="53300"/>
    <n v="95200"/>
    <n v="127000"/>
  </r>
  <r>
    <x v="216"/>
    <x v="4"/>
    <x v="3"/>
    <n v="39200"/>
    <n v="70100"/>
    <n v="43000"/>
    <n v="53400"/>
    <n v="91400"/>
    <n v="125000"/>
  </r>
  <r>
    <x v="217"/>
    <x v="4"/>
    <x v="2"/>
    <n v="41400"/>
    <n v="69700"/>
    <n v="36100"/>
    <n v="49100"/>
    <n v="93500"/>
    <n v="127000"/>
  </r>
  <r>
    <x v="218"/>
    <x v="4"/>
    <x v="1"/>
    <n v="43800"/>
    <n v="74600"/>
    <n v="41900"/>
    <n v="53200"/>
    <n v="106000"/>
    <n v="153000"/>
  </r>
  <r>
    <x v="219"/>
    <x v="4"/>
    <x v="3"/>
    <n v="43800"/>
    <n v="74600"/>
    <n v="41900"/>
    <n v="53200"/>
    <n v="106000"/>
    <n v="153000"/>
  </r>
  <r>
    <x v="220"/>
    <x v="4"/>
    <x v="3"/>
    <n v="42200"/>
    <n v="73400"/>
    <n v="36600"/>
    <n v="52800"/>
    <n v="106000"/>
    <n v="150000"/>
  </r>
  <r>
    <x v="91"/>
    <x v="4"/>
    <x v="3"/>
    <n v="47800"/>
    <n v="82400"/>
    <n v="42900"/>
    <n v="59600"/>
    <n v="111000"/>
    <n v="154000"/>
  </r>
  <r>
    <x v="221"/>
    <x v="4"/>
    <x v="4"/>
    <n v="36100"/>
    <n v="69500"/>
    <n v="33300"/>
    <n v="46900"/>
    <n v="102000"/>
    <n v="134000"/>
  </r>
  <r>
    <x v="222"/>
    <x v="4"/>
    <x v="1"/>
    <n v="42200"/>
    <n v="69300"/>
    <n v="37500"/>
    <n v="47200"/>
    <n v="93100"/>
    <n v="133000"/>
  </r>
  <r>
    <x v="223"/>
    <x v="4"/>
    <x v="1"/>
    <n v="40400"/>
    <n v="69100"/>
    <n v="37200"/>
    <n v="50400"/>
    <n v="90800"/>
    <n v="115000"/>
  </r>
  <r>
    <x v="224"/>
    <x v="4"/>
    <x v="3"/>
    <n v="42000"/>
    <n v="68400"/>
    <n v="37400"/>
    <n v="51900"/>
    <n v="100000"/>
    <n v="123000"/>
  </r>
  <r>
    <x v="225"/>
    <x v="4"/>
    <x v="3"/>
    <n v="43600"/>
    <n v="68300"/>
    <n v="40900"/>
    <n v="50600"/>
    <n v="91600"/>
    <n v="136000"/>
  </r>
  <r>
    <x v="226"/>
    <x v="4"/>
    <x v="1"/>
    <n v="40200"/>
    <n v="67500"/>
    <n v="38400"/>
    <n v="52000"/>
    <n v="98700"/>
    <n v="151000"/>
  </r>
  <r>
    <x v="227"/>
    <x v="4"/>
    <x v="3"/>
    <n v="41400"/>
    <n v="67100"/>
    <n v="36800"/>
    <n v="49600"/>
    <n v="97600"/>
    <n v="144000"/>
  </r>
  <r>
    <x v="228"/>
    <x v="4"/>
    <x v="1"/>
    <n v="42400"/>
    <n v="67100"/>
    <n v="27000"/>
    <n v="44100"/>
    <n v="84900"/>
    <n v="110000"/>
  </r>
  <r>
    <x v="229"/>
    <x v="4"/>
    <x v="4"/>
    <n v="36900"/>
    <n v="66600"/>
    <n v="39000"/>
    <n v="49500"/>
    <n v="94400"/>
    <n v="133000"/>
  </r>
  <r>
    <x v="230"/>
    <x v="4"/>
    <x v="3"/>
    <n v="39300"/>
    <n v="66400"/>
    <n v="37700"/>
    <n v="49700"/>
    <n v="90100"/>
    <n v="138000"/>
  </r>
  <r>
    <x v="231"/>
    <x v="4"/>
    <x v="1"/>
    <n v="37800"/>
    <n v="66200"/>
    <n v="32800"/>
    <n v="44200"/>
    <n v="93300"/>
    <n v="181000"/>
  </r>
  <r>
    <x v="232"/>
    <x v="4"/>
    <x v="2"/>
    <n v="38900"/>
    <n v="65800"/>
    <n v="36300"/>
    <n v="48100"/>
    <n v="95800"/>
    <n v="124000"/>
  </r>
  <r>
    <x v="233"/>
    <x v="4"/>
    <x v="1"/>
    <n v="41400"/>
    <n v="64800"/>
    <n v="35000"/>
    <n v="47300"/>
    <n v="93100"/>
    <n v="125000"/>
  </r>
  <r>
    <x v="234"/>
    <x v="4"/>
    <x v="1"/>
    <n v="39100"/>
    <n v="64500"/>
    <n v="35500"/>
    <n v="48200"/>
    <n v="89300"/>
    <n v="128000"/>
  </r>
  <r>
    <x v="235"/>
    <x v="4"/>
    <x v="1"/>
    <n v="37500"/>
    <n v="64400"/>
    <n v="32100"/>
    <n v="46600"/>
    <n v="97100"/>
    <n v="129000"/>
  </r>
  <r>
    <x v="236"/>
    <x v="4"/>
    <x v="3"/>
    <n v="39800"/>
    <n v="64000"/>
    <n v="38400"/>
    <n v="45100"/>
    <n v="95400"/>
    <n v="128000"/>
  </r>
  <r>
    <x v="237"/>
    <x v="4"/>
    <x v="1"/>
    <n v="39400"/>
    <n v="63600"/>
    <n v="40400"/>
    <n v="47900"/>
    <n v="85700"/>
    <n v="117000"/>
  </r>
  <r>
    <x v="238"/>
    <x v="4"/>
    <x v="2"/>
    <n v="38700"/>
    <n v="63300"/>
    <n v="33600"/>
    <n v="45300"/>
    <n v="83900"/>
    <n v="118000"/>
  </r>
  <r>
    <x v="239"/>
    <x v="4"/>
    <x v="3"/>
    <n v="38700"/>
    <n v="62600"/>
    <n v="36100"/>
    <n v="45800"/>
    <n v="87000"/>
    <n v="124000"/>
  </r>
  <r>
    <x v="240"/>
    <x v="4"/>
    <x v="1"/>
    <n v="40800"/>
    <n v="62400"/>
    <n v="32100"/>
    <n v="47400"/>
    <n v="80400"/>
    <n v="126000"/>
  </r>
  <r>
    <x v="241"/>
    <x v="4"/>
    <x v="3"/>
    <n v="34800"/>
    <n v="60600"/>
    <n v="34300"/>
    <n v="46500"/>
    <n v="72000"/>
    <n v="91300"/>
  </r>
  <r>
    <x v="242"/>
    <x v="4"/>
    <x v="3"/>
    <n v="35800"/>
    <n v="60600"/>
    <n v="35500"/>
    <n v="46800"/>
    <n v="81800"/>
    <n v="102000"/>
  </r>
  <r>
    <x v="243"/>
    <x v="4"/>
    <x v="1"/>
    <n v="37700"/>
    <n v="59200"/>
    <n v="32200"/>
    <n v="40500"/>
    <n v="73900"/>
    <n v="96200"/>
  </r>
  <r>
    <x v="244"/>
    <x v="4"/>
    <x v="3"/>
    <n v="40400"/>
    <n v="58200"/>
    <n v="25600"/>
    <n v="46000"/>
    <n v="84600"/>
    <n v="117000"/>
  </r>
  <r>
    <x v="245"/>
    <x v="4"/>
    <x v="1"/>
    <n v="42100"/>
    <n v="73000"/>
    <n v="39600"/>
    <n v="52800"/>
    <n v="107000"/>
    <n v="156000"/>
  </r>
  <r>
    <x v="92"/>
    <x v="4"/>
    <x v="3"/>
    <n v="42600"/>
    <n v="71100"/>
    <n v="40700"/>
    <n v="53000"/>
    <n v="99500"/>
    <n v="137000"/>
  </r>
  <r>
    <x v="246"/>
    <x v="4"/>
    <x v="4"/>
    <n v="41900"/>
    <n v="56500"/>
    <s v="N/A"/>
    <n v="39700"/>
    <n v="78400"/>
    <s v="N/A"/>
  </r>
  <r>
    <x v="247"/>
    <x v="4"/>
    <x v="4"/>
    <n v="41900"/>
    <n v="56500"/>
    <n v="30700"/>
    <n v="39700"/>
    <n v="78400"/>
    <n v="116000"/>
  </r>
  <r>
    <x v="248"/>
    <x v="4"/>
    <x v="1"/>
    <n v="37900"/>
    <n v="50600"/>
    <n v="22600"/>
    <n v="31800"/>
    <n v="78500"/>
    <n v="989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s v="Stanford University"/>
    <x v="0"/>
    <n v="70400"/>
    <n v="129000"/>
    <n v="68400"/>
    <n v="93100"/>
    <n v="184000"/>
    <n v="257000"/>
    <n v="0.83238636363636365"/>
  </r>
  <r>
    <s v="California Institute of Technology (CIT)"/>
    <x v="0"/>
    <n v="75500"/>
    <n v="123000"/>
    <s v="N/A"/>
    <n v="104000"/>
    <n v="161000"/>
    <s v="N/A"/>
    <n v="0.62913907284768211"/>
  </r>
  <r>
    <s v="Harvey Mudd College"/>
    <x v="0"/>
    <n v="71800"/>
    <n v="122000"/>
    <s v="N/A"/>
    <n v="96000"/>
    <n v="180000"/>
    <s v="N/A"/>
    <n v="0.69916434540389971"/>
  </r>
  <r>
    <s v="University of California, Berkeley"/>
    <x v="0"/>
    <n v="59900"/>
    <n v="112000"/>
    <n v="59500"/>
    <n v="81000"/>
    <n v="149000"/>
    <n v="201000"/>
    <n v="0.86978297161936557"/>
  </r>
  <r>
    <s v="Occidental College"/>
    <x v="0"/>
    <n v="51900"/>
    <n v="105000"/>
    <s v="N/A"/>
    <n v="54800"/>
    <n v="157000"/>
    <s v="N/A"/>
    <n v="1.023121387283237"/>
  </r>
  <r>
    <s v="Cal Poly San Luis Obispo"/>
    <x v="0"/>
    <n v="57200"/>
    <n v="101000"/>
    <n v="55000"/>
    <n v="74700"/>
    <n v="133000"/>
    <n v="178000"/>
    <n v="0.76573426573426573"/>
  </r>
  <r>
    <s v="University of California at Los Angeles (UCLA)"/>
    <x v="0"/>
    <n v="52600"/>
    <n v="101000"/>
    <n v="51300"/>
    <n v="72500"/>
    <n v="139000"/>
    <n v="193000"/>
    <n v="0.92015209125475284"/>
  </r>
  <r>
    <s v="University of California, San Diego (UCSD)"/>
    <x v="0"/>
    <n v="51100"/>
    <n v="101000"/>
    <n v="51700"/>
    <n v="75400"/>
    <n v="131000"/>
    <n v="177000"/>
    <n v="0.97651663405088063"/>
  </r>
  <r>
    <s v="Pomona College"/>
    <x v="0"/>
    <n v="48600"/>
    <n v="101000"/>
    <s v="N/A"/>
    <n v="63300"/>
    <n v="161000"/>
    <s v="N/A"/>
    <n v="1.0781893004115226"/>
  </r>
  <r>
    <s v="University of Southern California (USC)"/>
    <x v="0"/>
    <n v="54800"/>
    <n v="99600"/>
    <n v="49700"/>
    <n v="73800"/>
    <n v="140000"/>
    <n v="201000"/>
    <n v="0.81751824817518248"/>
  </r>
  <r>
    <s v="University of California, Davis"/>
    <x v="0"/>
    <n v="52300"/>
    <n v="99600"/>
    <n v="52000"/>
    <n v="71600"/>
    <n v="135000"/>
    <n v="202000"/>
    <n v="0.90439770554493304"/>
  </r>
  <r>
    <s v="University of California, Irvine (UCI)"/>
    <x v="0"/>
    <n v="48300"/>
    <n v="96700"/>
    <n v="47800"/>
    <n v="66000"/>
    <n v="123000"/>
    <n v="172000"/>
    <n v="1.0020703933747412"/>
  </r>
  <r>
    <s v="San Jose State University (SJSU)"/>
    <x v="0"/>
    <n v="53500"/>
    <n v="95600"/>
    <n v="50700"/>
    <n v="70500"/>
    <n v="122000"/>
    <n v="156000"/>
    <n v="0.78691588785046729"/>
  </r>
  <r>
    <s v="University of California, Santa Barbara (UCSB)"/>
    <x v="0"/>
    <n v="50500"/>
    <n v="95000"/>
    <n v="51300"/>
    <n v="71200"/>
    <n v="129000"/>
    <n v="173000"/>
    <n v="0.88118811881188119"/>
  </r>
  <r>
    <s v="California State University (CSU), Chico"/>
    <x v="0"/>
    <n v="47400"/>
    <n v="88100"/>
    <n v="46800"/>
    <n v="62800"/>
    <n v="122000"/>
    <n v="154000"/>
    <n v="0.85864978902953581"/>
  </r>
  <r>
    <s v="California State University, Fullerton (CSUF)"/>
    <x v="0"/>
    <n v="45700"/>
    <n v="87000"/>
    <n v="45400"/>
    <n v="62500"/>
    <n v="119000"/>
    <n v="158000"/>
    <n v="0.90371991247264771"/>
  </r>
  <r>
    <s v="San Francisco State University (SFSU)"/>
    <x v="0"/>
    <n v="47300"/>
    <n v="86400"/>
    <n v="45100"/>
    <n v="62700"/>
    <n v="114000"/>
    <n v="150000"/>
    <n v="0.82663847780126853"/>
  </r>
  <r>
    <s v="San Diego State University (SDSU)"/>
    <x v="0"/>
    <n v="46200"/>
    <n v="85200"/>
    <n v="45500"/>
    <n v="61800"/>
    <n v="116000"/>
    <n v="158000"/>
    <n v="0.8441558441558441"/>
  </r>
  <r>
    <s v="California State University, Long Beach (CSULB)"/>
    <x v="0"/>
    <n v="45100"/>
    <n v="84700"/>
    <n v="47400"/>
    <n v="62500"/>
    <n v="113000"/>
    <n v="154000"/>
    <n v="0.87804878048780488"/>
  </r>
  <r>
    <s v="California State University, East Bay (CSUEB)"/>
    <x v="0"/>
    <n v="49200"/>
    <n v="84300"/>
    <n v="46000"/>
    <n v="62400"/>
    <n v="115000"/>
    <n v="155000"/>
    <n v="0.71341463414634143"/>
  </r>
  <r>
    <s v="University of California, Santa Cruz (UCSC)"/>
    <x v="0"/>
    <n v="44700"/>
    <n v="84100"/>
    <n v="46100"/>
    <n v="62000"/>
    <n v="121000"/>
    <n v="165000"/>
    <n v="0.88143176733780759"/>
  </r>
  <r>
    <s v="California State University, Sacramento (CSUS)"/>
    <x v="0"/>
    <n v="47800"/>
    <n v="82400"/>
    <n v="42900"/>
    <n v="59600"/>
    <n v="111000"/>
    <n v="154000"/>
    <n v="0.72384937238493718"/>
  </r>
  <r>
    <s v="University of California, Riverside (UCR)"/>
    <x v="0"/>
    <n v="46800"/>
    <n v="81300"/>
    <n v="37200"/>
    <n v="59900"/>
    <n v="109000"/>
    <n v="134000"/>
    <n v="0.73717948717948723"/>
  </r>
  <r>
    <s v="California State University, Northridge (CSUN)"/>
    <x v="0"/>
    <n v="45500"/>
    <n v="80400"/>
    <n v="44500"/>
    <n v="57800"/>
    <n v="108000"/>
    <n v="153000"/>
    <n v="0.76703296703296708"/>
  </r>
  <r>
    <s v="California State University, Dominguez Hills (CSUDH)"/>
    <x v="0"/>
    <n v="42700"/>
    <n v="72100"/>
    <n v="30800"/>
    <n v="47000"/>
    <n v="92200"/>
    <n v="132000"/>
    <n v="0.68852459016393441"/>
  </r>
  <r>
    <s v="California State University (CSU), Stanislaus"/>
    <x v="0"/>
    <n v="38000"/>
    <n v="71400"/>
    <s v="N/A"/>
    <n v="50500"/>
    <n v="94100"/>
    <s v="N/A"/>
    <n v="0.87894736842105259"/>
  </r>
  <r>
    <s v="Humboldt State University"/>
    <x v="0"/>
    <n v="42600"/>
    <n v="71300"/>
    <n v="36000"/>
    <n v="56300"/>
    <n v="94400"/>
    <n v="117000"/>
    <n v="0.67370892018779338"/>
  </r>
  <r>
    <s v="Thomas Aquinas College"/>
    <x v="0"/>
    <n v="41500"/>
    <n v="67500"/>
    <s v="N/A"/>
    <n v="44600"/>
    <n v="93100"/>
    <s v="N/A"/>
    <n v="0.62650602409638556"/>
  </r>
  <r>
    <s v="Colorado School of Mines"/>
    <x v="1"/>
    <n v="58100"/>
    <n v="106000"/>
    <n v="62200"/>
    <n v="87900"/>
    <n v="142000"/>
    <n v="201000"/>
    <n v="0.82444061962134252"/>
  </r>
  <r>
    <s v="University of Colorado - Boulder (UCB)"/>
    <x v="1"/>
    <n v="47100"/>
    <n v="97600"/>
    <n v="51600"/>
    <n v="69000"/>
    <n v="128000"/>
    <n v="187000"/>
    <n v="1.0721868365180467"/>
  </r>
  <r>
    <s v="New Mexico Institute of Mining and Technology (New Mexico Tech)"/>
    <x v="1"/>
    <n v="51000"/>
    <n v="93400"/>
    <s v="N/A"/>
    <n v="67400"/>
    <n v="123000"/>
    <s v="N/A"/>
    <n v="0.83137254901960789"/>
  </r>
  <r>
    <s v="Brigham Young University (BYU)"/>
    <x v="1"/>
    <n v="49400"/>
    <n v="88600"/>
    <n v="50600"/>
    <n v="68500"/>
    <n v="119000"/>
    <n v="164000"/>
    <n v="0.79352226720647778"/>
  </r>
  <r>
    <s v="University of Arizona"/>
    <x v="1"/>
    <n v="47500"/>
    <n v="86100"/>
    <n v="44800"/>
    <n v="61700"/>
    <n v="117000"/>
    <n v="160000"/>
    <n v="0.81263157894736837"/>
  </r>
  <r>
    <s v="University of Washington (UW)"/>
    <x v="1"/>
    <n v="48800"/>
    <n v="85300"/>
    <n v="47000"/>
    <n v="59800"/>
    <n v="115000"/>
    <n v="149000"/>
    <n v="0.74795081967213117"/>
  </r>
  <r>
    <s v="Washington State University (WSU)"/>
    <x v="1"/>
    <n v="45300"/>
    <n v="84700"/>
    <n v="43600"/>
    <n v="59000"/>
    <n v="113000"/>
    <n v="162000"/>
    <n v="0.86975717439293598"/>
  </r>
  <r>
    <s v="University of Colorado - Denver"/>
    <x v="1"/>
    <n v="46100"/>
    <n v="84400"/>
    <n v="46400"/>
    <n v="58600"/>
    <n v="105000"/>
    <n v="144000"/>
    <n v="0.83080260303687636"/>
  </r>
  <r>
    <s v="Arizona State University (ASU)"/>
    <x v="1"/>
    <n v="47400"/>
    <n v="84100"/>
    <n v="44600"/>
    <n v="60700"/>
    <n v="114000"/>
    <n v="163000"/>
    <n v="0.77426160337552741"/>
  </r>
  <r>
    <s v="Oregon State University (OSU)"/>
    <x v="1"/>
    <n v="45100"/>
    <n v="83300"/>
    <n v="46900"/>
    <n v="64000"/>
    <n v="113000"/>
    <n v="146000"/>
    <n v="0.8470066518847007"/>
  </r>
  <r>
    <s v="University of Utah"/>
    <x v="1"/>
    <n v="45400"/>
    <n v="83200"/>
    <n v="43000"/>
    <n v="58400"/>
    <n v="116000"/>
    <n v="148000"/>
    <n v="0.83259911894273131"/>
  </r>
  <r>
    <s v="University of Nevada, Reno (UNR)"/>
    <x v="1"/>
    <n v="46500"/>
    <n v="82900"/>
    <n v="41900"/>
    <n v="54600"/>
    <n v="113000"/>
    <n v="143000"/>
    <n v="0.78279569892473122"/>
  </r>
  <r>
    <s v="Seattle University"/>
    <x v="1"/>
    <n v="48300"/>
    <n v="82800"/>
    <n v="50600"/>
    <n v="62400"/>
    <n v="110000"/>
    <n v="150000"/>
    <n v="0.7142857142857143"/>
  </r>
  <r>
    <s v="University of Idaho"/>
    <x v="1"/>
    <n v="44900"/>
    <n v="82000"/>
    <n v="43000"/>
    <n v="56700"/>
    <n v="104000"/>
    <n v="142000"/>
    <n v="0.82628062360801779"/>
  </r>
  <r>
    <s v="University of New Mexico (UNM)"/>
    <x v="1"/>
    <n v="41600"/>
    <n v="81600"/>
    <n v="41800"/>
    <n v="59100"/>
    <n v="105000"/>
    <n v="141000"/>
    <n v="0.96153846153846156"/>
  </r>
  <r>
    <s v="University of Puget Sound"/>
    <x v="1"/>
    <n v="46600"/>
    <n v="81500"/>
    <n v="48900"/>
    <n v="60100"/>
    <n v="104000"/>
    <n v="137000"/>
    <n v="0.74892703862660948"/>
  </r>
  <r>
    <s v="Colorado College (CC)"/>
    <x v="1"/>
    <n v="38500"/>
    <n v="81400"/>
    <s v="N/A"/>
    <n v="43000"/>
    <n v="148000"/>
    <s v="N/A"/>
    <n v="1.1142857142857143"/>
  </r>
  <r>
    <s v="Reed College"/>
    <x v="1"/>
    <n v="40500"/>
    <n v="81100"/>
    <s v="N/A"/>
    <n v="67400"/>
    <n v="101000"/>
    <s v="N/A"/>
    <n v="1.0024691358024691"/>
  </r>
  <r>
    <s v="Whitman College"/>
    <x v="1"/>
    <n v="43500"/>
    <n v="80100"/>
    <s v="N/A"/>
    <n v="64800"/>
    <n v="111000"/>
    <s v="N/A"/>
    <n v="0.8413793103448276"/>
  </r>
  <r>
    <s v="New Mexico State University"/>
    <x v="1"/>
    <n v="44300"/>
    <n v="79500"/>
    <n v="37400"/>
    <n v="53800"/>
    <n v="102000"/>
    <n v="131000"/>
    <n v="0.79458239277652365"/>
  </r>
  <r>
    <s v="Colorado State University (CSU)"/>
    <x v="1"/>
    <n v="44800"/>
    <n v="79000"/>
    <n v="43800"/>
    <n v="57100"/>
    <n v="112000"/>
    <n v="150000"/>
    <n v="0.7633928571428571"/>
  </r>
  <r>
    <s v="University of Wyoming (UW)"/>
    <x v="1"/>
    <n v="44500"/>
    <n v="78700"/>
    <n v="41500"/>
    <n v="54000"/>
    <n v="105000"/>
    <n v="145000"/>
    <n v="0.76853932584269657"/>
  </r>
  <r>
    <s v="Utah State University"/>
    <x v="1"/>
    <n v="43800"/>
    <n v="78700"/>
    <n v="41600"/>
    <n v="55400"/>
    <n v="101000"/>
    <n v="132000"/>
    <n v="0.79680365296803657"/>
  </r>
  <r>
    <s v="University of Oregon"/>
    <x v="1"/>
    <n v="42200"/>
    <n v="78400"/>
    <n v="38100"/>
    <n v="56200"/>
    <n v="117000"/>
    <n v="186000"/>
    <n v="0.85781990521327012"/>
  </r>
  <r>
    <s v="Montana State University - Bozeman"/>
    <x v="1"/>
    <n v="46600"/>
    <n v="77500"/>
    <n v="40200"/>
    <n v="58100"/>
    <n v="111000"/>
    <n v="151000"/>
    <n v="0.66309012875536477"/>
  </r>
  <r>
    <s v="Gonzaga University"/>
    <x v="1"/>
    <n v="44900"/>
    <n v="76000"/>
    <n v="47000"/>
    <n v="57400"/>
    <n v="103000"/>
    <n v="138000"/>
    <n v="0.69265033407572385"/>
  </r>
  <r>
    <s v="University of Hawaii"/>
    <x v="1"/>
    <n v="43800"/>
    <n v="76000"/>
    <n v="40400"/>
    <n v="56300"/>
    <n v="104000"/>
    <n v="128000"/>
    <n v="0.73515981735159819"/>
  </r>
  <r>
    <s v="Western Washington University"/>
    <x v="1"/>
    <n v="42700"/>
    <n v="75400"/>
    <n v="41300"/>
    <n v="56700"/>
    <n v="99200"/>
    <n v="119000"/>
    <n v="0.76580796252927397"/>
  </r>
  <r>
    <s v="Regis University"/>
    <x v="1"/>
    <n v="48300"/>
    <n v="73800"/>
    <n v="41000"/>
    <n v="55500"/>
    <n v="94800"/>
    <n v="117000"/>
    <n v="0.52795031055900621"/>
  </r>
  <r>
    <s v="Idaho State University"/>
    <x v="1"/>
    <n v="44900"/>
    <n v="73400"/>
    <n v="35400"/>
    <n v="49600"/>
    <n v="101000"/>
    <n v="143000"/>
    <n v="0.63474387527839649"/>
  </r>
  <r>
    <s v="University of Alaska, Anchorage"/>
    <x v="1"/>
    <n v="45900"/>
    <n v="72600"/>
    <n v="39800"/>
    <n v="56600"/>
    <n v="99300"/>
    <n v="137000"/>
    <n v="0.5816993464052288"/>
  </r>
  <r>
    <s v="Lewis &amp; Clark College"/>
    <x v="1"/>
    <n v="38900"/>
    <n v="72600"/>
    <n v="38200"/>
    <n v="53400"/>
    <n v="104000"/>
    <n v="140000"/>
    <n v="0.86632390745501286"/>
  </r>
  <r>
    <s v="University of Montana"/>
    <x v="1"/>
    <n v="37300"/>
    <n v="71900"/>
    <n v="37000"/>
    <n v="51500"/>
    <n v="96400"/>
    <n v="138000"/>
    <n v="0.92761394101876671"/>
  </r>
  <r>
    <s v="University of Nevada, Las Vegas (UNLV)"/>
    <x v="1"/>
    <n v="45200"/>
    <n v="71600"/>
    <n v="39000"/>
    <n v="52400"/>
    <n v="100000"/>
    <n v="128000"/>
    <n v="0.58407079646017701"/>
  </r>
  <r>
    <s v="Portland State University (PSU)"/>
    <x v="1"/>
    <n v="42600"/>
    <n v="70900"/>
    <n v="40700"/>
    <n v="52300"/>
    <n v="94400"/>
    <n v="123000"/>
    <n v="0.66431924882629112"/>
  </r>
  <r>
    <s v="Eastern Washington University"/>
    <x v="1"/>
    <n v="38600"/>
    <n v="70900"/>
    <n v="36000"/>
    <n v="50500"/>
    <n v="93100"/>
    <n v="117000"/>
    <n v="0.83678756476683935"/>
  </r>
  <r>
    <s v="Fort Lewis College"/>
    <x v="1"/>
    <n v="42000"/>
    <n v="69800"/>
    <s v="N/A"/>
    <n v="55000"/>
    <n v="94000"/>
    <s v="N/A"/>
    <n v="0.66190476190476188"/>
  </r>
  <r>
    <s v="Boise State University (BSU)"/>
    <x v="1"/>
    <n v="40800"/>
    <n v="69500"/>
    <n v="37400"/>
    <n v="48700"/>
    <n v="87500"/>
    <n v="110000"/>
    <n v="0.70343137254901966"/>
  </r>
  <r>
    <s v="Utah Valley State College"/>
    <x v="1"/>
    <n v="42400"/>
    <n v="67100"/>
    <s v="N/A"/>
    <n v="44100"/>
    <n v="84900"/>
    <s v="N/A"/>
    <n v="0.58254716981132071"/>
  </r>
  <r>
    <s v="Evergreen State College"/>
    <x v="1"/>
    <n v="39500"/>
    <n v="63900"/>
    <n v="38800"/>
    <n v="47200"/>
    <n v="91600"/>
    <n v="120000"/>
    <n v="0.61772151898734173"/>
  </r>
  <r>
    <s v="Southern Utah University"/>
    <x v="1"/>
    <n v="41900"/>
    <n v="56500"/>
    <s v="N/A"/>
    <n v="39700"/>
    <n v="78400"/>
    <s v="N/A"/>
    <n v="0.34844868735083534"/>
  </r>
  <r>
    <s v="Montana State University - Billings"/>
    <x v="1"/>
    <n v="37900"/>
    <n v="50600"/>
    <s v="N/A"/>
    <n v="31800"/>
    <n v="78500"/>
    <s v="N/A"/>
    <n v="0.33509234828496043"/>
  </r>
  <r>
    <s v="University of Notre Dame"/>
    <x v="2"/>
    <n v="56300"/>
    <n v="116000"/>
    <n v="66400"/>
    <n v="85100"/>
    <n v="163000"/>
    <n v="235000"/>
    <n v="1.0603907637655416"/>
  </r>
  <r>
    <s v="University Of Chicago"/>
    <x v="2"/>
    <n v="53400"/>
    <n v="113000"/>
    <n v="62200"/>
    <n v="83300"/>
    <n v="174000"/>
    <n v="255000"/>
    <n v="1.1161048689138577"/>
  </r>
  <r>
    <s v="Carleton College"/>
    <x v="2"/>
    <n v="47500"/>
    <n v="103000"/>
    <s v="N/A"/>
    <n v="69400"/>
    <n v="141000"/>
    <s v="N/A"/>
    <n v="1.168421052631579"/>
  </r>
  <r>
    <s v="Illinois Institute of Technology (IIT)"/>
    <x v="2"/>
    <n v="56000"/>
    <n v="97800"/>
    <n v="56100"/>
    <n v="77400"/>
    <n v="121000"/>
    <n v="165000"/>
    <n v="0.74642857142857144"/>
  </r>
  <r>
    <s v="Case Western Reserve University"/>
    <x v="2"/>
    <n v="56200"/>
    <n v="96500"/>
    <n v="54900"/>
    <n v="76500"/>
    <n v="123000"/>
    <n v="168000"/>
    <n v="0.7170818505338078"/>
  </r>
  <r>
    <s v="University of Illinois at Urbana-Champaign (UIUC)"/>
    <x v="2"/>
    <n v="52900"/>
    <n v="96100"/>
    <n v="48200"/>
    <n v="68900"/>
    <n v="132000"/>
    <n v="177000"/>
    <n v="0.81663516068052933"/>
  </r>
  <r>
    <s v="Northwestern University"/>
    <x v="2"/>
    <n v="52700"/>
    <n v="95900"/>
    <n v="51900"/>
    <n v="69100"/>
    <n v="144000"/>
    <n v="205000"/>
    <n v="0.81973434535104361"/>
  </r>
  <r>
    <s v="University of Missouri - Rolla (UMR)"/>
    <x v="2"/>
    <n v="57100"/>
    <n v="95800"/>
    <n v="67600"/>
    <n v="80400"/>
    <n v="122000"/>
    <n v="166000"/>
    <n v="0.67775831873905434"/>
  </r>
  <r>
    <s v="South Dakota School of Mines &amp; Technology"/>
    <x v="2"/>
    <n v="55800"/>
    <n v="93400"/>
    <n v="71500"/>
    <n v="81900"/>
    <n v="122000"/>
    <n v="147000"/>
    <n v="0.6738351254480287"/>
  </r>
  <r>
    <s v="University of Michigan"/>
    <x v="2"/>
    <n v="52700"/>
    <n v="93000"/>
    <n v="50900"/>
    <n v="69400"/>
    <n v="128000"/>
    <n v="182000"/>
    <n v="0.76470588235294112"/>
  </r>
  <r>
    <s v="Purdue University"/>
    <x v="2"/>
    <n v="51400"/>
    <n v="90500"/>
    <n v="49900"/>
    <n v="67400"/>
    <n v="121000"/>
    <n v="168000"/>
    <n v="0.76070038910505833"/>
  </r>
  <r>
    <s v="Marquette University"/>
    <x v="2"/>
    <n v="48500"/>
    <n v="88400"/>
    <n v="49500"/>
    <n v="67400"/>
    <n v="121000"/>
    <n v="184000"/>
    <n v="0.82268041237113398"/>
  </r>
  <r>
    <s v="DePauw University"/>
    <x v="2"/>
    <n v="41400"/>
    <n v="88200"/>
    <n v="49500"/>
    <n v="57400"/>
    <n v="133000"/>
    <n v="185000"/>
    <n v="1.1304347826086956"/>
  </r>
  <r>
    <s v="University of Wisconsin (UW) - Madison"/>
    <x v="2"/>
    <n v="48900"/>
    <n v="87800"/>
    <n v="47400"/>
    <n v="62400"/>
    <n v="118000"/>
    <n v="170000"/>
    <n v="0.79550102249488752"/>
  </r>
  <r>
    <s v="Bradley University"/>
    <x v="2"/>
    <n v="47000"/>
    <n v="87300"/>
    <n v="45900"/>
    <n v="64900"/>
    <n v="113000"/>
    <n v="151000"/>
    <n v="0.85744680851063826"/>
  </r>
  <r>
    <s v="St. Olaf College"/>
    <x v="2"/>
    <n v="45300"/>
    <n v="86200"/>
    <n v="41300"/>
    <n v="61000"/>
    <n v="120000"/>
    <n v="185000"/>
    <n v="0.90286975717439288"/>
  </r>
  <r>
    <s v="Michigan State University (MSU)"/>
    <x v="2"/>
    <n v="46300"/>
    <n v="85300"/>
    <n v="44200"/>
    <n v="61500"/>
    <n v="119000"/>
    <n v="170000"/>
    <n v="0.84233261339092869"/>
  </r>
  <r>
    <s v="DePaul University"/>
    <x v="2"/>
    <n v="46400"/>
    <n v="84800"/>
    <n v="50300"/>
    <n v="63900"/>
    <n v="115000"/>
    <n v="160000"/>
    <n v="0.82758620689655171"/>
  </r>
  <r>
    <s v="Iowa State University"/>
    <x v="2"/>
    <n v="45400"/>
    <n v="84600"/>
    <n v="44400"/>
    <n v="60000"/>
    <n v="109000"/>
    <n v="147000"/>
    <n v="0.86343612334801767"/>
  </r>
  <r>
    <s v="University of Minnesota"/>
    <x v="2"/>
    <n v="46200"/>
    <n v="84200"/>
    <n v="49000"/>
    <n v="63200"/>
    <n v="112000"/>
    <n v="148000"/>
    <n v="0.82251082251082253"/>
  </r>
  <r>
    <s v="Indiana University (IU), Bloomington"/>
    <x v="2"/>
    <n v="46300"/>
    <n v="84000"/>
    <n v="43600"/>
    <n v="60400"/>
    <n v="119000"/>
    <n v="178000"/>
    <n v="0.81425485961123112"/>
  </r>
  <r>
    <s v="University of Iowa (UI)"/>
    <x v="2"/>
    <n v="44700"/>
    <n v="83900"/>
    <n v="43300"/>
    <n v="61100"/>
    <n v="116000"/>
    <n v="163000"/>
    <n v="0.87695749440715887"/>
  </r>
  <r>
    <s v="Ohio State University (OSU)"/>
    <x v="2"/>
    <n v="44900"/>
    <n v="83700"/>
    <n v="45500"/>
    <n v="60700"/>
    <n v="116000"/>
    <n v="162000"/>
    <n v="0.86414253897550108"/>
  </r>
  <r>
    <s v="Denison University"/>
    <x v="2"/>
    <n v="42000"/>
    <n v="83500"/>
    <s v="N/A"/>
    <n v="62100"/>
    <n v="122000"/>
    <s v="N/A"/>
    <n v="0.98809523809523814"/>
  </r>
  <r>
    <s v="University of Illinois at Chicago"/>
    <x v="2"/>
    <n v="47500"/>
    <n v="81700"/>
    <n v="44700"/>
    <n v="58800"/>
    <n v="110000"/>
    <n v="146000"/>
    <n v="0.72"/>
  </r>
  <r>
    <s v="Oberlin College"/>
    <x v="2"/>
    <n v="43400"/>
    <n v="81600"/>
    <s v="N/A"/>
    <n v="46400"/>
    <n v="128000"/>
    <s v="N/A"/>
    <n v="0.88018433179723499"/>
  </r>
  <r>
    <s v="University of Kansas"/>
    <x v="2"/>
    <n v="42400"/>
    <n v="81600"/>
    <n v="44800"/>
    <n v="57200"/>
    <n v="115000"/>
    <n v="156000"/>
    <n v="0.92452830188679247"/>
  </r>
  <r>
    <s v="University of Missouri - Columbia"/>
    <x v="2"/>
    <n v="41700"/>
    <n v="81000"/>
    <n v="43500"/>
    <n v="57100"/>
    <n v="111000"/>
    <n v="156000"/>
    <n v="0.94244604316546765"/>
  </r>
  <r>
    <s v="University of Nebraska"/>
    <x v="2"/>
    <n v="45700"/>
    <n v="80900"/>
    <n v="42200"/>
    <n v="56600"/>
    <n v="113000"/>
    <n v="156000"/>
    <n v="0.77024070021881841"/>
  </r>
  <r>
    <s v="Northern Illinois University (NIU)"/>
    <x v="2"/>
    <n v="43600"/>
    <n v="80800"/>
    <n v="43900"/>
    <n v="60200"/>
    <n v="111000"/>
    <n v="161000"/>
    <n v="0.85321100917431192"/>
  </r>
  <r>
    <s v="Gustavus Adolphus College"/>
    <x v="2"/>
    <n v="44500"/>
    <n v="80600"/>
    <s v="N/A"/>
    <n v="49300"/>
    <n v="101000"/>
    <s v="N/A"/>
    <n v="0.81123595505617974"/>
  </r>
  <r>
    <s v="University of North Dakota"/>
    <x v="2"/>
    <n v="44000"/>
    <n v="80600"/>
    <n v="43400"/>
    <n v="56400"/>
    <n v="111000"/>
    <n v="157000"/>
    <n v="0.83181818181818179"/>
  </r>
  <r>
    <s v="Kansas State University (KSU)"/>
    <x v="2"/>
    <n v="43300"/>
    <n v="79000"/>
    <n v="37200"/>
    <n v="54100"/>
    <n v="106000"/>
    <n v="138000"/>
    <n v="0.82448036951501158"/>
  </r>
  <r>
    <s v="University of Wisconsin (UW) - Platteville"/>
    <x v="2"/>
    <n v="45800"/>
    <n v="78500"/>
    <n v="48400"/>
    <n v="61200"/>
    <n v="100000"/>
    <n v="139000"/>
    <n v="0.71397379912663761"/>
  </r>
  <r>
    <s v="Wittenberg University"/>
    <x v="2"/>
    <n v="39200"/>
    <n v="78200"/>
    <s v="N/A"/>
    <n v="54100"/>
    <n v="131000"/>
    <s v="N/A"/>
    <n v="0.99489795918367352"/>
  </r>
  <r>
    <s v="North Dakota State University (NDSU)"/>
    <x v="2"/>
    <n v="45100"/>
    <n v="77800"/>
    <n v="39000"/>
    <n v="55800"/>
    <n v="100000"/>
    <n v="123000"/>
    <n v="0.72505543237250558"/>
  </r>
  <r>
    <s v="Grinnell College"/>
    <x v="2"/>
    <n v="42600"/>
    <n v="76600"/>
    <s v="N/A"/>
    <n v="65100"/>
    <n v="116000"/>
    <s v="N/A"/>
    <n v="0.7981220657276995"/>
  </r>
  <r>
    <s v="Wayne State University"/>
    <x v="2"/>
    <n v="42800"/>
    <n v="76100"/>
    <n v="40100"/>
    <n v="56200"/>
    <n v="101000"/>
    <n v="139000"/>
    <n v="0.7780373831775701"/>
  </r>
  <r>
    <s v="University of Toledo"/>
    <x v="2"/>
    <n v="43100"/>
    <n v="75900"/>
    <n v="40100"/>
    <n v="54100"/>
    <n v="100000"/>
    <n v="133000"/>
    <n v="0.76102088167053361"/>
  </r>
  <r>
    <s v="University of Wisconsin (UW) - Whitewater"/>
    <x v="2"/>
    <n v="40800"/>
    <n v="75500"/>
    <n v="38200"/>
    <n v="53500"/>
    <n v="99300"/>
    <n v="150000"/>
    <n v="0.85049019607843135"/>
  </r>
  <r>
    <s v="Minnesota State University - Mankato"/>
    <x v="2"/>
    <n v="43300"/>
    <n v="74700"/>
    <n v="39500"/>
    <n v="53800"/>
    <n v="95700"/>
    <n v="140000"/>
    <n v="0.72517321016166281"/>
  </r>
  <r>
    <s v="University of Wisconsin (UW) - Milwaukee"/>
    <x v="2"/>
    <n v="42300"/>
    <n v="74600"/>
    <n v="40600"/>
    <n v="54000"/>
    <n v="93700"/>
    <n v="123000"/>
    <n v="0.7635933806146572"/>
  </r>
  <r>
    <s v="Western Michigan University (WMU)"/>
    <x v="2"/>
    <n v="42300"/>
    <n v="73800"/>
    <n v="40100"/>
    <n v="52500"/>
    <n v="103000"/>
    <n v="135000"/>
    <n v="0.74468085106382975"/>
  </r>
  <r>
    <s v="South Dakota State University (SDSU)"/>
    <x v="2"/>
    <n v="41100"/>
    <n v="73500"/>
    <n v="34100"/>
    <n v="49900"/>
    <n v="99400"/>
    <n v="129000"/>
    <n v="0.78832116788321172"/>
  </r>
  <r>
    <s v="Ohio University"/>
    <x v="2"/>
    <n v="42200"/>
    <n v="73400"/>
    <n v="36600"/>
    <n v="52800"/>
    <n v="106000"/>
    <n v="150000"/>
    <n v="0.73933649289099523"/>
  </r>
  <r>
    <s v="Illinois State University"/>
    <x v="2"/>
    <n v="42000"/>
    <n v="73400"/>
    <n v="39100"/>
    <n v="55200"/>
    <n v="105000"/>
    <n v="142000"/>
    <n v="0.74761904761904763"/>
  </r>
  <r>
    <s v="Cleveland State University"/>
    <x v="2"/>
    <n v="43500"/>
    <n v="73100"/>
    <n v="39500"/>
    <n v="51600"/>
    <n v="97000"/>
    <n v="137000"/>
    <n v="0.68045977011494252"/>
  </r>
  <r>
    <s v="University of Nebraska at Omaha"/>
    <x v="2"/>
    <n v="41500"/>
    <n v="72600"/>
    <n v="39500"/>
    <n v="54400"/>
    <n v="97400"/>
    <n v="126000"/>
    <n v="0.74939759036144582"/>
  </r>
  <r>
    <s v="Southern Illinois University Carbondale"/>
    <x v="2"/>
    <n v="43000"/>
    <n v="72500"/>
    <n v="38300"/>
    <n v="51300"/>
    <n v="99300"/>
    <n v="139000"/>
    <n v="0.68604651162790697"/>
  </r>
  <r>
    <s v="Eastern Michigan University"/>
    <x v="2"/>
    <n v="40300"/>
    <n v="72100"/>
    <n v="37900"/>
    <n v="52800"/>
    <n v="95400"/>
    <n v="135000"/>
    <n v="0.78908188585607941"/>
  </r>
  <r>
    <s v="Bowling Green State University"/>
    <x v="2"/>
    <n v="39800"/>
    <n v="72100"/>
    <n v="38200"/>
    <n v="51800"/>
    <n v="101000"/>
    <n v="146000"/>
    <n v="0.81155778894472363"/>
  </r>
  <r>
    <s v="St. Cloud State University"/>
    <x v="2"/>
    <n v="41800"/>
    <n v="71400"/>
    <n v="38700"/>
    <n v="49400"/>
    <n v="101000"/>
    <n v="126000"/>
    <n v="0.70813397129186606"/>
  </r>
  <r>
    <s v="University of Wisconsin (UW) - Parkside"/>
    <x v="2"/>
    <n v="40700"/>
    <n v="71400"/>
    <n v="40900"/>
    <n v="53100"/>
    <n v="84900"/>
    <n v="119000"/>
    <n v="0.75429975429975427"/>
  </r>
  <r>
    <s v="University of Akron"/>
    <x v="2"/>
    <n v="41100"/>
    <n v="70300"/>
    <n v="40600"/>
    <n v="53300"/>
    <n v="95200"/>
    <n v="127000"/>
    <n v="0.71046228710462289"/>
  </r>
  <r>
    <s v="Missouri State University (MSU)"/>
    <x v="2"/>
    <n v="36100"/>
    <n v="69500"/>
    <n v="33300"/>
    <n v="46900"/>
    <n v="102000"/>
    <n v="134000"/>
    <n v="0.92520775623268703"/>
  </r>
  <r>
    <s v="University of Wisconsin (UW) - La Crosse"/>
    <x v="2"/>
    <n v="42200"/>
    <n v="69300"/>
    <n v="37500"/>
    <n v="47200"/>
    <n v="93100"/>
    <n v="133000"/>
    <n v="0.64218009478672988"/>
  </r>
  <r>
    <s v="University of Wisconsin (UW) - Stout"/>
    <x v="2"/>
    <n v="43600"/>
    <n v="68300"/>
    <n v="40900"/>
    <n v="50600"/>
    <n v="91600"/>
    <n v="136000"/>
    <n v="0.5665137614678899"/>
  </r>
  <r>
    <s v="Robert Morris College (RMC)"/>
    <x v="2"/>
    <n v="38500"/>
    <n v="68200"/>
    <n v="37300"/>
    <n v="47100"/>
    <n v="95000"/>
    <n v="128000"/>
    <n v="0.77142857142857146"/>
  </r>
  <r>
    <s v="University of Missouri - St. Louis (UMSL)"/>
    <x v="2"/>
    <n v="41400"/>
    <n v="67100"/>
    <n v="36800"/>
    <n v="49600"/>
    <n v="97600"/>
    <n v="144000"/>
    <n v="0.62077294685990336"/>
  </r>
  <r>
    <s v="University of Wisconsin (UW) - Oshkosh"/>
    <x v="2"/>
    <n v="39300"/>
    <n v="66400"/>
    <n v="37700"/>
    <n v="49700"/>
    <n v="90100"/>
    <n v="138000"/>
    <n v="0.68956743002544529"/>
  </r>
  <r>
    <s v="University of Missouri - Kansas City (UMKC)"/>
    <x v="2"/>
    <n v="38900"/>
    <n v="65800"/>
    <n v="36300"/>
    <n v="48100"/>
    <n v="95800"/>
    <n v="124000"/>
    <n v="0.69151670951156807"/>
  </r>
  <r>
    <s v="University of Wisconsin (UW) - Eau Claire"/>
    <x v="2"/>
    <n v="41400"/>
    <n v="64800"/>
    <n v="35000"/>
    <n v="47300"/>
    <n v="93100"/>
    <n v="125000"/>
    <n v="0.56521739130434778"/>
  </r>
  <r>
    <s v="Ball State University (BSU)"/>
    <x v="2"/>
    <n v="39100"/>
    <n v="64500"/>
    <n v="35500"/>
    <n v="48200"/>
    <n v="89300"/>
    <n v="128000"/>
    <n v="0.64961636828644498"/>
  </r>
  <r>
    <s v="Park University"/>
    <x v="2"/>
    <n v="44300"/>
    <n v="64300"/>
    <n v="37200"/>
    <n v="45600"/>
    <n v="86400"/>
    <n v="113000"/>
    <n v="0.45146726862302483"/>
  </r>
  <r>
    <s v="University of Wisconsin (UW) - Stevens Point"/>
    <x v="2"/>
    <n v="39800"/>
    <n v="64000"/>
    <n v="38400"/>
    <n v="45100"/>
    <n v="95400"/>
    <n v="128000"/>
    <n v="0.60804020100502509"/>
  </r>
  <r>
    <s v="Kent State University"/>
    <x v="2"/>
    <n v="38700"/>
    <n v="62600"/>
    <n v="36100"/>
    <n v="45800"/>
    <n v="87000"/>
    <n v="124000"/>
    <n v="0.61757105943152457"/>
  </r>
  <r>
    <s v="University of Wisconsin (UW) - Green Bay"/>
    <x v="2"/>
    <n v="35800"/>
    <n v="60600"/>
    <n v="35500"/>
    <n v="46800"/>
    <n v="81800"/>
    <n v="102000"/>
    <n v="0.69273743016759781"/>
  </r>
  <r>
    <s v="Indiana Wesleyan University (IWU)"/>
    <x v="2"/>
    <n v="39800"/>
    <n v="58500"/>
    <n v="39600"/>
    <n v="47800"/>
    <n v="78600"/>
    <n v="93400"/>
    <n v="0.46984924623115576"/>
  </r>
  <r>
    <s v="Pittsburg State University"/>
    <x v="2"/>
    <n v="40400"/>
    <n v="58200"/>
    <n v="25600"/>
    <n v="46000"/>
    <n v="84600"/>
    <n v="117000"/>
    <n v="0.4405940594059406"/>
  </r>
  <r>
    <s v="Davenport University"/>
    <x v="2"/>
    <n v="39700"/>
    <n v="46600"/>
    <n v="31600"/>
    <n v="38100"/>
    <n v="65600"/>
    <n v="85700"/>
    <n v="0.17380352644836272"/>
  </r>
  <r>
    <s v="Black Hills State University"/>
    <x v="2"/>
    <n v="35300"/>
    <n v="43900"/>
    <s v="N/A"/>
    <n v="32200"/>
    <n v="60900"/>
    <s v="N/A"/>
    <n v="0.24362606232294617"/>
  </r>
  <r>
    <s v="Rice University"/>
    <x v="3"/>
    <n v="64000"/>
    <n v="110000"/>
    <n v="55900"/>
    <n v="82100"/>
    <n v="141000"/>
    <n v="216000"/>
    <n v="0.71875"/>
  </r>
  <r>
    <s v="Georgetown University"/>
    <x v="3"/>
    <n v="55000"/>
    <n v="110000"/>
    <n v="60300"/>
    <n v="85800"/>
    <n v="174000"/>
    <n v="248000"/>
    <n v="1"/>
  </r>
  <r>
    <s v="Duke University"/>
    <x v="3"/>
    <n v="58900"/>
    <n v="106000"/>
    <n v="56000"/>
    <n v="77400"/>
    <n v="149000"/>
    <n v="218000"/>
    <n v="0.79966044142614601"/>
  </r>
  <r>
    <s v="Georgia Institute of Technology"/>
    <x v="3"/>
    <n v="58300"/>
    <n v="106000"/>
    <n v="67200"/>
    <n v="85200"/>
    <n v="137000"/>
    <n v="183000"/>
    <n v="0.81818181818181823"/>
  </r>
  <r>
    <s v="Washington and Lee University"/>
    <x v="3"/>
    <n v="53600"/>
    <n v="104000"/>
    <s v="N/A"/>
    <n v="82800"/>
    <n v="146000"/>
    <s v="N/A"/>
    <n v="0.94029850746268662"/>
  </r>
  <r>
    <s v="Vanderbilt University"/>
    <x v="3"/>
    <n v="51200"/>
    <n v="104000"/>
    <n v="49900"/>
    <n v="68100"/>
    <n v="147000"/>
    <n v="222000"/>
    <n v="1.03125"/>
  </r>
  <r>
    <s v="Davidson College"/>
    <x v="3"/>
    <n v="46100"/>
    <n v="104000"/>
    <s v="N/A"/>
    <n v="70500"/>
    <n v="146000"/>
    <s v="N/A"/>
    <n v="1.2559652928416485"/>
  </r>
  <r>
    <s v="University of Virginia (UVA)"/>
    <x v="3"/>
    <n v="52700"/>
    <n v="103000"/>
    <n v="52200"/>
    <n v="71800"/>
    <n v="146000"/>
    <n v="215000"/>
    <n v="0.95445920303605314"/>
  </r>
  <r>
    <s v="George Washington University (GWU)"/>
    <x v="3"/>
    <n v="47000"/>
    <n v="97900"/>
    <n v="48400"/>
    <n v="69600"/>
    <n v="132000"/>
    <n v="194000"/>
    <n v="1.0829787234042554"/>
  </r>
  <r>
    <s v="Texas A&amp;M University"/>
    <x v="3"/>
    <n v="49700"/>
    <n v="96100"/>
    <n v="51100"/>
    <n v="71300"/>
    <n v="131000"/>
    <n v="171000"/>
    <n v="0.9336016096579477"/>
  </r>
  <r>
    <s v="Tulane University"/>
    <x v="3"/>
    <n v="49100"/>
    <n v="95800"/>
    <n v="46500"/>
    <n v="64400"/>
    <n v="134000"/>
    <n v="185000"/>
    <n v="0.95112016293279023"/>
  </r>
  <r>
    <s v="Virginia Polytechnic Institute and State University (Virginia Tech)"/>
    <x v="3"/>
    <n v="53500"/>
    <n v="95400"/>
    <n v="50600"/>
    <n v="71400"/>
    <n v="124000"/>
    <n v="163000"/>
    <n v="0.7831775700934579"/>
  </r>
  <r>
    <s v="University of Maryland, College Park"/>
    <x v="3"/>
    <n v="52000"/>
    <n v="95000"/>
    <n v="50400"/>
    <n v="68300"/>
    <n v="126000"/>
    <n v="166000"/>
    <n v="0.82692307692307687"/>
  </r>
  <r>
    <s v="University of Richmond"/>
    <x v="3"/>
    <n v="48600"/>
    <n v="94600"/>
    <n v="44500"/>
    <n v="59400"/>
    <n v="151000"/>
    <n v="211000"/>
    <n v="0.94650205761316875"/>
  </r>
  <r>
    <s v="University of Texas (UT) - Austin"/>
    <x v="3"/>
    <n v="49700"/>
    <n v="93900"/>
    <n v="50100"/>
    <n v="67400"/>
    <n v="129000"/>
    <n v="188000"/>
    <n v="0.88933601609657953"/>
  </r>
  <r>
    <s v="Emory University"/>
    <x v="3"/>
    <n v="52000"/>
    <n v="91600"/>
    <n v="52500"/>
    <n v="63300"/>
    <n v="128000"/>
    <n v="192000"/>
    <n v="0.7615384615384615"/>
  </r>
  <r>
    <s v="American University, Washington D.C."/>
    <x v="3"/>
    <n v="45300"/>
    <n v="90800"/>
    <n v="45200"/>
    <n v="62400"/>
    <n v="134000"/>
    <n v="169000"/>
    <n v="1.0044150110375276"/>
  </r>
  <r>
    <s v="University of Tulsa"/>
    <x v="3"/>
    <n v="42400"/>
    <n v="88700"/>
    <n v="42300"/>
    <n v="60300"/>
    <n v="120000"/>
    <n v="197000"/>
    <n v="1.0919811320754718"/>
  </r>
  <r>
    <s v="Baylor University"/>
    <x v="3"/>
    <n v="48300"/>
    <n v="88600"/>
    <n v="46300"/>
    <n v="60700"/>
    <n v="130000"/>
    <n v="200000"/>
    <n v="0.83436853002070388"/>
  </r>
  <r>
    <s v="University of Florida (UF)"/>
    <x v="3"/>
    <n v="47100"/>
    <n v="87900"/>
    <n v="45400"/>
    <n v="62900"/>
    <n v="120000"/>
    <n v="172000"/>
    <n v="0.86624203821656054"/>
  </r>
  <r>
    <s v="Louisiana State University (LSU)"/>
    <x v="3"/>
    <n v="46900"/>
    <n v="87800"/>
    <n v="43700"/>
    <n v="61300"/>
    <n v="120000"/>
    <n v="165000"/>
    <n v="0.8720682302771855"/>
  </r>
  <r>
    <s v="George Mason University"/>
    <x v="3"/>
    <n v="47800"/>
    <n v="86900"/>
    <n v="51300"/>
    <n v="67200"/>
    <n v="114000"/>
    <n v="150000"/>
    <n v="0.81799163179916323"/>
  </r>
  <r>
    <s v="Clemson University"/>
    <x v="3"/>
    <n v="48400"/>
    <n v="86000"/>
    <n v="50500"/>
    <n v="61800"/>
    <n v="111000"/>
    <n v="150000"/>
    <n v="0.77685950413223137"/>
  </r>
  <r>
    <s v="University of Georgia (UGA)"/>
    <x v="3"/>
    <n v="44100"/>
    <n v="86000"/>
    <n v="43100"/>
    <n v="57800"/>
    <n v="118000"/>
    <n v="164000"/>
    <n v="0.95011337868480727"/>
  </r>
  <r>
    <s v="Auburn University"/>
    <x v="3"/>
    <n v="45400"/>
    <n v="84700"/>
    <n v="45400"/>
    <n v="62700"/>
    <n v="109000"/>
    <n v="145000"/>
    <n v="0.86563876651982374"/>
  </r>
  <r>
    <s v="University of Delaware"/>
    <x v="3"/>
    <n v="45900"/>
    <n v="84500"/>
    <n v="44500"/>
    <n v="64000"/>
    <n v="119000"/>
    <n v="165000"/>
    <n v="0.84095860566448799"/>
  </r>
  <r>
    <s v="Randolph-Macon College"/>
    <x v="3"/>
    <n v="42600"/>
    <n v="83600"/>
    <s v="N/A"/>
    <n v="54100"/>
    <n v="123000"/>
    <s v="N/A"/>
    <n v="0.96244131455399062"/>
  </r>
  <r>
    <s v="North Carolina State University (NCSU)"/>
    <x v="3"/>
    <n v="47200"/>
    <n v="83300"/>
    <n v="49200"/>
    <n v="64800"/>
    <n v="112000"/>
    <n v="153000"/>
    <n v="0.76483050847457623"/>
  </r>
  <r>
    <s v="University of Oklahoma"/>
    <x v="3"/>
    <n v="44700"/>
    <n v="82900"/>
    <n v="41200"/>
    <n v="60300"/>
    <n v="114000"/>
    <n v="167000"/>
    <n v="0.85458612975391501"/>
  </r>
  <r>
    <s v="University of Arkansas"/>
    <x v="3"/>
    <n v="44100"/>
    <n v="82800"/>
    <n v="43200"/>
    <n v="60700"/>
    <n v="113000"/>
    <n v="160000"/>
    <n v="0.87755102040816324"/>
  </r>
  <r>
    <s v="University of Alabama at Huntsville (UAH)"/>
    <x v="3"/>
    <n v="43100"/>
    <n v="82700"/>
    <n v="46100"/>
    <n v="67800"/>
    <n v="106000"/>
    <n v="132000"/>
    <n v="0.91879350348027844"/>
  </r>
  <r>
    <s v="Howard University"/>
    <x v="3"/>
    <n v="46900"/>
    <n v="81800"/>
    <n v="43300"/>
    <n v="60000"/>
    <n v="109000"/>
    <n v="138000"/>
    <n v="0.74413646055437099"/>
  </r>
  <r>
    <s v="University of North Carolina at Chapel Hill (UNCH)"/>
    <x v="3"/>
    <n v="42900"/>
    <n v="81500"/>
    <n v="43400"/>
    <n v="57500"/>
    <n v="117000"/>
    <n v="155000"/>
    <n v="0.89976689976689972"/>
  </r>
  <r>
    <s v="University of Alabama, Tuscaloosa"/>
    <x v="3"/>
    <n v="41300"/>
    <n v="81400"/>
    <n v="40100"/>
    <n v="56500"/>
    <n v="117000"/>
    <n v="161000"/>
    <n v="0.9709443099273608"/>
  </r>
  <r>
    <s v="University of Texas at Arlington (UTA)"/>
    <x v="3"/>
    <n v="45400"/>
    <n v="80800"/>
    <n v="46400"/>
    <n v="61200"/>
    <n v="106000"/>
    <n v="138000"/>
    <n v="0.77973568281938321"/>
  </r>
  <r>
    <s v="Oklahoma State University"/>
    <x v="3"/>
    <n v="42800"/>
    <n v="80700"/>
    <n v="40100"/>
    <n v="56500"/>
    <n v="114000"/>
    <n v="151000"/>
    <n v="0.88551401869158874"/>
  </r>
  <r>
    <s v="Tennessee Technological University"/>
    <x v="3"/>
    <n v="46200"/>
    <n v="80000"/>
    <n v="42100"/>
    <n v="62600"/>
    <n v="99500"/>
    <n v="121000"/>
    <n v="0.73160173160173159"/>
  </r>
  <r>
    <s v="University of Houston (UH)"/>
    <x v="3"/>
    <n v="46000"/>
    <n v="79900"/>
    <n v="42000"/>
    <n v="56200"/>
    <n v="106000"/>
    <n v="141000"/>
    <n v="0.7369565217391304"/>
  </r>
  <r>
    <s v="University of Mississippi"/>
    <x v="3"/>
    <n v="41400"/>
    <n v="79700"/>
    <n v="40400"/>
    <n v="53500"/>
    <n v="108000"/>
    <n v="186000"/>
    <n v="0.9251207729468599"/>
  </r>
  <r>
    <s v="Lamar University"/>
    <x v="3"/>
    <n v="46500"/>
    <n v="79400"/>
    <n v="38700"/>
    <n v="51600"/>
    <n v="114000"/>
    <n v="158000"/>
    <n v="0.7075268817204301"/>
  </r>
  <r>
    <s v="Mississippi State University (MSU)"/>
    <x v="3"/>
    <n v="44500"/>
    <n v="79300"/>
    <n v="43300"/>
    <n v="58800"/>
    <n v="108000"/>
    <n v="151000"/>
    <n v="0.78202247191011232"/>
  </r>
  <r>
    <s v="University of Kentucky (UK)"/>
    <x v="3"/>
    <n v="42800"/>
    <n v="78300"/>
    <n v="43000"/>
    <n v="57300"/>
    <n v="107000"/>
    <n v="149000"/>
    <n v="0.82943925233644855"/>
  </r>
  <r>
    <s v="Texas Christian University (TCU)"/>
    <x v="3"/>
    <n v="45100"/>
    <n v="78100"/>
    <n v="42600"/>
    <n v="56600"/>
    <n v="122000"/>
    <n v="183000"/>
    <n v="0.73170731707317072"/>
  </r>
  <r>
    <s v="West Virginia University (WVU)"/>
    <x v="3"/>
    <n v="43100"/>
    <n v="78100"/>
    <n v="39700"/>
    <n v="55700"/>
    <n v="106000"/>
    <n v="141000"/>
    <n v="0.81206496519721583"/>
  </r>
  <r>
    <s v="University of Maryland Baltimore County (UMBC)"/>
    <x v="3"/>
    <n v="47000"/>
    <n v="77800"/>
    <n v="46900"/>
    <n v="59100"/>
    <n v="105000"/>
    <n v="130000"/>
    <n v="0.65531914893617016"/>
  </r>
  <r>
    <s v="University of Louisiana (UL) at Lafayette"/>
    <x v="3"/>
    <n v="41100"/>
    <n v="76300"/>
    <n v="42000"/>
    <n v="54500"/>
    <n v="107000"/>
    <n v="163000"/>
    <n v="0.85644768856447684"/>
  </r>
  <r>
    <s v="Florida International University (FIU)"/>
    <x v="3"/>
    <n v="43200"/>
    <n v="75500"/>
    <n v="40500"/>
    <n v="55800"/>
    <n v="98200"/>
    <n v="136000"/>
    <n v="0.74768518518518523"/>
  </r>
  <r>
    <s v="University of Tennessee"/>
    <x v="3"/>
    <n v="43800"/>
    <n v="74600"/>
    <n v="41900"/>
    <n v="53200"/>
    <n v="106000"/>
    <n v="153000"/>
    <n v="0.70319634703196343"/>
  </r>
  <r>
    <s v="University of Arkansas - Monticello (UAM)"/>
    <x v="3"/>
    <n v="39200"/>
    <n v="74500"/>
    <s v="N/A"/>
    <n v="46100"/>
    <n v="110000"/>
    <s v="N/A"/>
    <n v="0.90051020408163263"/>
  </r>
  <r>
    <s v="University of North Carolina at Charlotte (UNCC)"/>
    <x v="3"/>
    <n v="43100"/>
    <n v="74000"/>
    <n v="38200"/>
    <n v="53200"/>
    <n v="99500"/>
    <n v="133000"/>
    <n v="0.71693735498839906"/>
  </r>
  <r>
    <s v="Georgia State University"/>
    <x v="3"/>
    <n v="41800"/>
    <n v="74000"/>
    <n v="43000"/>
    <n v="55300"/>
    <n v="99900"/>
    <n v="145000"/>
    <n v="0.77033492822966509"/>
  </r>
  <r>
    <s v="LeTourneau University"/>
    <x v="3"/>
    <n v="49500"/>
    <n v="73800"/>
    <n v="41200"/>
    <n v="52700"/>
    <n v="95200"/>
    <n v="126000"/>
    <n v="0.49090909090909091"/>
  </r>
  <r>
    <s v="Florida State University (FSU)"/>
    <x v="3"/>
    <n v="42100"/>
    <n v="73000"/>
    <n v="39600"/>
    <n v="52800"/>
    <n v="107000"/>
    <n v="156000"/>
    <n v="0.73396674584323041"/>
  </r>
  <r>
    <s v="University of Texas at El Paso (UTEP)"/>
    <x v="3"/>
    <n v="43400"/>
    <n v="72100"/>
    <n v="37700"/>
    <n v="50400"/>
    <n v="99500"/>
    <n v="133000"/>
    <n v="0.66129032258064513"/>
  </r>
  <r>
    <s v="University of Central Florida (UCF)"/>
    <x v="3"/>
    <n v="42600"/>
    <n v="71700"/>
    <n v="39500"/>
    <n v="51500"/>
    <n v="98400"/>
    <n v="125000"/>
    <n v="0.68309859154929575"/>
  </r>
  <r>
    <s v="University of South Carolina"/>
    <x v="3"/>
    <n v="40000"/>
    <n v="71700"/>
    <n v="36300"/>
    <n v="49900"/>
    <n v="98400"/>
    <n v="131000"/>
    <n v="0.79249999999999998"/>
  </r>
  <r>
    <s v="Florida Atlantic University (FAU)"/>
    <x v="3"/>
    <n v="42600"/>
    <n v="71100"/>
    <n v="40700"/>
    <n v="53000"/>
    <n v="99500"/>
    <n v="137000"/>
    <n v="0.66901408450704225"/>
  </r>
  <r>
    <s v="University of South Florida (USF)"/>
    <x v="3"/>
    <n v="41100"/>
    <n v="71100"/>
    <n v="39600"/>
    <n v="51500"/>
    <n v="98100"/>
    <n v="131000"/>
    <n v="0.72992700729927007"/>
  </r>
  <r>
    <s v="University of Texas at San Antonio (UTSA)"/>
    <x v="3"/>
    <n v="42500"/>
    <n v="70700"/>
    <n v="39100"/>
    <n v="49800"/>
    <n v="92700"/>
    <n v="121000"/>
    <n v="0.66352941176470592"/>
  </r>
  <r>
    <s v="University of Alabama at Birmingham (UAB)"/>
    <x v="3"/>
    <n v="39200"/>
    <n v="70100"/>
    <n v="43000"/>
    <n v="53400"/>
    <n v="91400"/>
    <n v="125000"/>
    <n v="0.78826530612244894"/>
  </r>
  <r>
    <s v="University of Memphis (U of M)"/>
    <x v="3"/>
    <n v="41400"/>
    <n v="69700"/>
    <n v="36100"/>
    <n v="49100"/>
    <n v="93500"/>
    <n v="127000"/>
    <n v="0.68357487922705318"/>
  </r>
  <r>
    <s v="Appalachian State University"/>
    <x v="3"/>
    <n v="40400"/>
    <n v="69100"/>
    <n v="37200"/>
    <n v="50400"/>
    <n v="90800"/>
    <n v="115000"/>
    <n v="0.71039603960396036"/>
  </r>
  <r>
    <s v="Virginia Commonwealth University (VCU)"/>
    <x v="3"/>
    <n v="42000"/>
    <n v="68400"/>
    <n v="37400"/>
    <n v="51900"/>
    <n v="100000"/>
    <n v="123000"/>
    <n v="0.62857142857142856"/>
  </r>
  <r>
    <s v="East Carolina University (ECU)"/>
    <x v="3"/>
    <n v="40200"/>
    <n v="67500"/>
    <n v="38400"/>
    <n v="52000"/>
    <n v="98700"/>
    <n v="151000"/>
    <n v="0.67910447761194026"/>
  </r>
  <r>
    <s v="Western Carolina University"/>
    <x v="3"/>
    <n v="36900"/>
    <n v="66600"/>
    <n v="39000"/>
    <n v="49500"/>
    <n v="94400"/>
    <n v="133000"/>
    <n v="0.80487804878048785"/>
  </r>
  <r>
    <s v="Jacksonville University"/>
    <x v="3"/>
    <n v="46700"/>
    <n v="66200"/>
    <n v="36700"/>
    <n v="47200"/>
    <n v="88500"/>
    <n v="121000"/>
    <n v="0.41755888650963596"/>
  </r>
  <r>
    <s v="University of North Carolina at Wilmington (UNCW)"/>
    <x v="3"/>
    <n v="37500"/>
    <n v="64400"/>
    <n v="32100"/>
    <n v="46600"/>
    <n v="97100"/>
    <n v="129000"/>
    <n v="0.71733333333333338"/>
  </r>
  <r>
    <s v="Oklahoma City University"/>
    <x v="3"/>
    <n v="40000"/>
    <n v="64300"/>
    <s v="N/A"/>
    <n v="45400"/>
    <n v="80600"/>
    <s v="N/A"/>
    <n v="0.60750000000000004"/>
  </r>
  <r>
    <s v="Arkansas State University (ASU)"/>
    <x v="3"/>
    <n v="38700"/>
    <n v="63300"/>
    <n v="33600"/>
    <n v="45300"/>
    <n v="83900"/>
    <n v="118000"/>
    <n v="0.63565891472868219"/>
  </r>
  <r>
    <s v="Tarleton State University (TSU)"/>
    <x v="3"/>
    <n v="40800"/>
    <n v="62400"/>
    <n v="32100"/>
    <n v="47400"/>
    <n v="80400"/>
    <n v="126000"/>
    <n v="0.52941176470588236"/>
  </r>
  <r>
    <s v="Morehead State University"/>
    <x v="3"/>
    <n v="34800"/>
    <n v="60600"/>
    <n v="34300"/>
    <n v="46500"/>
    <n v="72000"/>
    <n v="91300"/>
    <n v="0.74137931034482762"/>
  </r>
  <r>
    <s v="Mississippi College"/>
    <x v="3"/>
    <n v="35400"/>
    <n v="60400"/>
    <s v="N/A"/>
    <n v="43900"/>
    <n v="80400"/>
    <s v="N/A"/>
    <n v="0.70621468926553677"/>
  </r>
  <r>
    <s v="Dallas Baptist University"/>
    <x v="3"/>
    <n v="39400"/>
    <n v="60200"/>
    <n v="38500"/>
    <n v="50300"/>
    <n v="81800"/>
    <n v="98100"/>
    <n v="0.52791878172588835"/>
  </r>
  <r>
    <s v="Austin Peay State University"/>
    <x v="3"/>
    <n v="37700"/>
    <n v="59200"/>
    <n v="32200"/>
    <n v="40500"/>
    <n v="73900"/>
    <n v="96200"/>
    <n v="0.57029177718832891"/>
  </r>
  <r>
    <s v="Saint Leo University"/>
    <x v="3"/>
    <n v="40900"/>
    <n v="57800"/>
    <n v="34400"/>
    <n v="41800"/>
    <n v="80600"/>
    <n v="113000"/>
    <n v="0.41320293398533009"/>
  </r>
  <r>
    <s v="Tusculum College"/>
    <x v="3"/>
    <n v="36900"/>
    <n v="55500"/>
    <n v="36200"/>
    <n v="43000"/>
    <n v="87300"/>
    <n v="124000"/>
    <n v="0.50406504065040647"/>
  </r>
  <r>
    <s v="Virginia Wesleyan College (VWC)"/>
    <x v="3"/>
    <n v="34600"/>
    <n v="54900"/>
    <s v="N/A"/>
    <n v="37100"/>
    <n v="88900"/>
    <s v="N/A"/>
    <n v="0.58670520231213874"/>
  </r>
  <r>
    <s v="Lee University (Cleveland, TN)"/>
    <x v="3"/>
    <n v="34500"/>
    <n v="53900"/>
    <s v="N/A"/>
    <n v="44500"/>
    <n v="76800"/>
    <s v="N/A"/>
    <n v="0.56231884057971016"/>
  </r>
  <r>
    <s v="Florida Metropolitan University (FMU)"/>
    <x v="3"/>
    <n v="36600"/>
    <n v="51000"/>
    <n v="32800"/>
    <n v="36800"/>
    <n v="70400"/>
    <n v="102000"/>
    <n v="0.39344262295081966"/>
  </r>
  <r>
    <s v="Dartmouth College"/>
    <x v="4"/>
    <n v="58000"/>
    <n v="134000"/>
    <n v="63100"/>
    <n v="90200"/>
    <n v="234000"/>
    <n v="321000"/>
    <n v="1.3103448275862069"/>
  </r>
  <r>
    <s v="Princeton University"/>
    <x v="4"/>
    <n v="66500"/>
    <n v="131000"/>
    <n v="68900"/>
    <n v="100000"/>
    <n v="190000"/>
    <n v="261000"/>
    <n v="0.96992481203007519"/>
  </r>
  <r>
    <s v="Massachusetts Institute of Technology (MIT)"/>
    <x v="4"/>
    <n v="72200"/>
    <n v="126000"/>
    <n v="76800"/>
    <n v="99200"/>
    <n v="168000"/>
    <n v="220000"/>
    <n v="0.74515235457063711"/>
  </r>
  <r>
    <s v="Yale University"/>
    <x v="4"/>
    <n v="59100"/>
    <n v="126000"/>
    <n v="58000"/>
    <n v="80600"/>
    <n v="198000"/>
    <n v="326000"/>
    <n v="1.131979695431472"/>
  </r>
  <r>
    <s v="Harvard University"/>
    <x v="4"/>
    <n v="63400"/>
    <n v="124000"/>
    <n v="54800"/>
    <n v="86200"/>
    <n v="179000"/>
    <n v="288000"/>
    <n v="0.95583596214511046"/>
  </r>
  <r>
    <s v="University of Pennsylvania"/>
    <x v="4"/>
    <n v="60900"/>
    <n v="120000"/>
    <n v="55900"/>
    <n v="79200"/>
    <n v="192000"/>
    <n v="282000"/>
    <n v="0.97044334975369462"/>
  </r>
  <r>
    <s v="Polytechnic University of New York, Brooklyn"/>
    <x v="4"/>
    <n v="62400"/>
    <n v="114000"/>
    <n v="66800"/>
    <n v="94300"/>
    <n v="143000"/>
    <n v="190000"/>
    <n v="0.82692307692307687"/>
  </r>
  <r>
    <s v="Cooper Union"/>
    <x v="4"/>
    <n v="62200"/>
    <n v="114000"/>
    <s v="N/A"/>
    <n v="80200"/>
    <n v="142000"/>
    <s v="N/A"/>
    <n v="0.83279742765273312"/>
  </r>
  <r>
    <s v="Worcester Polytechnic Institute (WPI)"/>
    <x v="4"/>
    <n v="61000"/>
    <n v="114000"/>
    <n v="80000"/>
    <n v="91200"/>
    <n v="137000"/>
    <n v="180000"/>
    <n v="0.86885245901639341"/>
  </r>
  <r>
    <s v="Carnegie Mellon University (CMU)"/>
    <x v="4"/>
    <n v="61800"/>
    <n v="111000"/>
    <n v="63300"/>
    <n v="80100"/>
    <n v="150000"/>
    <n v="209000"/>
    <n v="0.79611650485436891"/>
  </r>
  <r>
    <s v="Rensselaer Polytechnic Institute (RPI)"/>
    <x v="4"/>
    <n v="61100"/>
    <n v="110000"/>
    <n v="71600"/>
    <n v="85500"/>
    <n v="140000"/>
    <n v="182000"/>
    <n v="0.80032733224222585"/>
  </r>
  <r>
    <s v="Cornell University"/>
    <x v="4"/>
    <n v="60300"/>
    <n v="110000"/>
    <n v="56800"/>
    <n v="79800"/>
    <n v="160000"/>
    <n v="210000"/>
    <n v="0.82421227197346603"/>
  </r>
  <r>
    <s v="Bucknell University"/>
    <x v="4"/>
    <n v="54100"/>
    <n v="110000"/>
    <n v="62800"/>
    <n v="80600"/>
    <n v="156000"/>
    <n v="251000"/>
    <n v="1.033271719038817"/>
  </r>
  <r>
    <s v="Brown University"/>
    <x v="4"/>
    <n v="56200"/>
    <n v="109000"/>
    <n v="55400"/>
    <n v="74400"/>
    <n v="159000"/>
    <n v="228000"/>
    <n v="0.93950177935943058"/>
  </r>
  <r>
    <s v="Colgate University"/>
    <x v="4"/>
    <n v="52800"/>
    <n v="108000"/>
    <n v="60000"/>
    <n v="76700"/>
    <n v="167000"/>
    <n v="265000"/>
    <n v="1.0454545454545454"/>
  </r>
  <r>
    <s v="Columbia University"/>
    <x v="4"/>
    <n v="59400"/>
    <n v="107000"/>
    <n v="50300"/>
    <n v="71900"/>
    <n v="161000"/>
    <n v="241000"/>
    <n v="0.80134680134680136"/>
  </r>
  <r>
    <s v="Amherst College"/>
    <x v="4"/>
    <n v="54500"/>
    <n v="107000"/>
    <s v="N/A"/>
    <n v="84900"/>
    <n v="162000"/>
    <s v="N/A"/>
    <n v="0.96330275229357798"/>
  </r>
  <r>
    <s v="Lafayette College"/>
    <x v="4"/>
    <n v="53900"/>
    <n v="107000"/>
    <n v="70600"/>
    <n v="79300"/>
    <n v="144000"/>
    <n v="204000"/>
    <n v="0.98515769944341369"/>
  </r>
  <r>
    <s v="Bowdoin College"/>
    <x v="4"/>
    <n v="48100"/>
    <n v="107000"/>
    <s v="N/A"/>
    <n v="74600"/>
    <n v="146000"/>
    <s v="N/A"/>
    <n v="1.2245322245322245"/>
  </r>
  <r>
    <s v="College of the Holy Cross"/>
    <x v="4"/>
    <n v="50200"/>
    <n v="106000"/>
    <s v="N/A"/>
    <n v="65600"/>
    <n v="143000"/>
    <s v="N/A"/>
    <n v="1.1115537848605577"/>
  </r>
  <r>
    <s v="Stevens Institute of Technology"/>
    <x v="4"/>
    <n v="60600"/>
    <n v="105000"/>
    <n v="68700"/>
    <n v="81900"/>
    <n v="138000"/>
    <n v="185000"/>
    <n v="0.73267326732673266"/>
  </r>
  <r>
    <s v="Lehigh University"/>
    <x v="4"/>
    <n v="59200"/>
    <n v="105000"/>
    <n v="69500"/>
    <n v="85000"/>
    <n v="160000"/>
    <n v="229000"/>
    <n v="0.77364864864864868"/>
  </r>
  <r>
    <s v="Swarthmore College"/>
    <x v="4"/>
    <n v="49700"/>
    <n v="104000"/>
    <s v="N/A"/>
    <n v="67200"/>
    <n v="167000"/>
    <s v="N/A"/>
    <n v="1.0925553319919517"/>
  </r>
  <r>
    <s v="Boston College"/>
    <x v="4"/>
    <n v="52700"/>
    <n v="103000"/>
    <n v="48900"/>
    <n v="70000"/>
    <n v="143000"/>
    <n v="195000"/>
    <n v="0.95445920303605314"/>
  </r>
  <r>
    <s v="Williams College"/>
    <x v="4"/>
    <n v="51700"/>
    <n v="102000"/>
    <s v="N/A"/>
    <n v="76400"/>
    <n v="143000"/>
    <s v="N/A"/>
    <n v="0.97292069632495159"/>
  </r>
  <r>
    <s v="Villanova University"/>
    <x v="4"/>
    <n v="55800"/>
    <n v="101000"/>
    <n v="56800"/>
    <n v="76200"/>
    <n v="156000"/>
    <n v="226000"/>
    <n v="0.81003584229390679"/>
  </r>
  <r>
    <s v="Fordham University"/>
    <x v="4"/>
    <n v="47800"/>
    <n v="99900"/>
    <n v="48600"/>
    <n v="65900"/>
    <n v="142000"/>
    <n v="198000"/>
    <n v="1.0899581589958158"/>
  </r>
  <r>
    <s v="Wesleyan University (Middletown, Connecticut)"/>
    <x v="4"/>
    <n v="46500"/>
    <n v="97900"/>
    <n v="42000"/>
    <n v="62500"/>
    <n v="126000"/>
    <n v="215000"/>
    <n v="1.1053763440860216"/>
  </r>
  <r>
    <s v="Wentworth Institute of Technology"/>
    <x v="4"/>
    <n v="53000"/>
    <n v="96700"/>
    <n v="55200"/>
    <n v="74000"/>
    <n v="117000"/>
    <n v="153000"/>
    <n v="0.82452830188679249"/>
  </r>
  <r>
    <s v="Bates College"/>
    <x v="4"/>
    <n v="47300"/>
    <n v="96500"/>
    <s v="N/A"/>
    <n v="60700"/>
    <n v="162000"/>
    <s v="N/A"/>
    <n v="1.040169133192389"/>
  </r>
  <r>
    <s v="Binghamton University"/>
    <x v="4"/>
    <n v="53600"/>
    <n v="95900"/>
    <n v="50900"/>
    <n v="71200"/>
    <n v="146000"/>
    <n v="201000"/>
    <n v="0.78917910447761197"/>
  </r>
  <r>
    <s v="Union College"/>
    <x v="4"/>
    <n v="47200"/>
    <n v="95800"/>
    <n v="48700"/>
    <n v="75200"/>
    <n v="135000"/>
    <n v="230000"/>
    <n v="1.0296610169491525"/>
  </r>
  <r>
    <s v="New York University (NYU)"/>
    <x v="4"/>
    <n v="50300"/>
    <n v="95600"/>
    <n v="47500"/>
    <n v="65000"/>
    <n v="142000"/>
    <n v="216000"/>
    <n v="0.90059642147117291"/>
  </r>
  <r>
    <s v="Vassar College"/>
    <x v="4"/>
    <n v="46000"/>
    <n v="94600"/>
    <s v="N/A"/>
    <n v="60600"/>
    <n v="123000"/>
    <s v="N/A"/>
    <n v="1.0565217391304347"/>
  </r>
  <r>
    <s v="Middlebury College"/>
    <x v="4"/>
    <n v="47700"/>
    <n v="94200"/>
    <s v="N/A"/>
    <n v="69100"/>
    <n v="129000"/>
    <s v="N/A"/>
    <n v="0.97484276729559749"/>
  </r>
  <r>
    <s v="Mount Holyoke College"/>
    <x v="4"/>
    <n v="42400"/>
    <n v="94200"/>
    <s v="N/A"/>
    <n v="57100"/>
    <n v="131000"/>
    <s v="N/A"/>
    <n v="1.2216981132075471"/>
  </r>
  <r>
    <s v="Boston University"/>
    <x v="4"/>
    <n v="49000"/>
    <n v="93900"/>
    <n v="48000"/>
    <n v="64900"/>
    <n v="130000"/>
    <n v="193000"/>
    <n v="0.91632653061224489"/>
  </r>
  <r>
    <s v="Drexel University"/>
    <x v="4"/>
    <n v="53400"/>
    <n v="93500"/>
    <n v="54900"/>
    <n v="72500"/>
    <n v="122000"/>
    <n v="161000"/>
    <n v="0.75093632958801493"/>
  </r>
  <r>
    <s v="St. John's University, New York"/>
    <x v="4"/>
    <n v="48000"/>
    <n v="93400"/>
    <n v="48000"/>
    <n v="65400"/>
    <n v="124000"/>
    <n v="181000"/>
    <n v="0.9458333333333333"/>
  </r>
  <r>
    <s v="Long Island University"/>
    <x v="4"/>
    <n v="47300"/>
    <n v="93200"/>
    <n v="46300"/>
    <n v="62100"/>
    <n v="122000"/>
    <n v="169000"/>
    <n v="0.97040169133192389"/>
  </r>
  <r>
    <s v="Stony Brook University"/>
    <x v="4"/>
    <n v="49500"/>
    <n v="93000"/>
    <n v="47200"/>
    <n v="67100"/>
    <n v="129000"/>
    <n v="181000"/>
    <n v="0.87878787878787878"/>
  </r>
  <r>
    <s v="Franklin and Marshall College"/>
    <x v="4"/>
    <n v="49100"/>
    <n v="92800"/>
    <s v="N/A"/>
    <n v="55800"/>
    <n v="185000"/>
    <s v="N/A"/>
    <n v="0.89002036659877803"/>
  </r>
  <r>
    <s v="Hofstra University"/>
    <x v="4"/>
    <n v="46800"/>
    <n v="92700"/>
    <n v="48900"/>
    <n v="67000"/>
    <n v="135000"/>
    <n v="189000"/>
    <n v="0.98076923076923073"/>
  </r>
  <r>
    <s v="State University of New York (SUNY) at Albany"/>
    <x v="4"/>
    <n v="44500"/>
    <n v="92200"/>
    <n v="47000"/>
    <n v="63100"/>
    <n v="135000"/>
    <n v="209000"/>
    <n v="1.0719101123595505"/>
  </r>
  <r>
    <s v="Rutgers University"/>
    <x v="4"/>
    <n v="50300"/>
    <n v="91800"/>
    <n v="48100"/>
    <n v="65100"/>
    <n v="128000"/>
    <n v="176000"/>
    <n v="0.8250497017892644"/>
  </r>
  <r>
    <s v="Pratt Institute"/>
    <x v="4"/>
    <n v="43800"/>
    <n v="89900"/>
    <n v="48600"/>
    <n v="65400"/>
    <n v="123000"/>
    <n v="155000"/>
    <n v="1.0525114155251141"/>
  </r>
  <r>
    <s v="Pace University"/>
    <x v="4"/>
    <n v="53200"/>
    <n v="89700"/>
    <n v="44200"/>
    <n v="65400"/>
    <n v="129000"/>
    <n v="187000"/>
    <n v="0.68609022556390975"/>
  </r>
  <r>
    <s v="Seton Hall University"/>
    <x v="4"/>
    <n v="48900"/>
    <n v="89200"/>
    <n v="55700"/>
    <n v="70600"/>
    <n v="133000"/>
    <n v="195000"/>
    <n v="0.82413087934560325"/>
  </r>
  <r>
    <s v="Rider University"/>
    <x v="4"/>
    <n v="43600"/>
    <n v="88900"/>
    <n v="47100"/>
    <n v="63100"/>
    <n v="127000"/>
    <n v="150000"/>
    <n v="1.0389908256880733"/>
  </r>
  <r>
    <s v="University of Connecticut (UConn)"/>
    <x v="4"/>
    <n v="48000"/>
    <n v="88800"/>
    <n v="46100"/>
    <n v="66400"/>
    <n v="120000"/>
    <n v="162000"/>
    <n v="0.85"/>
  </r>
  <r>
    <s v="Providence College"/>
    <x v="4"/>
    <n v="48000"/>
    <n v="88600"/>
    <n v="42800"/>
    <n v="62900"/>
    <n v="138000"/>
    <n v="194000"/>
    <n v="0.84583333333333333"/>
  </r>
  <r>
    <s v="University of Massachusetts (UMass) - Amherst"/>
    <x v="4"/>
    <n v="46600"/>
    <n v="88200"/>
    <n v="43100"/>
    <n v="61300"/>
    <n v="122000"/>
    <n v="168000"/>
    <n v="0.89270386266094426"/>
  </r>
  <r>
    <s v="Ithaca College"/>
    <x v="4"/>
    <n v="42700"/>
    <n v="87400"/>
    <n v="50200"/>
    <n v="62400"/>
    <n v="128000"/>
    <n v="174000"/>
    <n v="1.0468384074941453"/>
  </r>
  <r>
    <s v="University of Massachusetts (UMass) - Lowell"/>
    <x v="4"/>
    <n v="45400"/>
    <n v="86600"/>
    <n v="50900"/>
    <n v="65000"/>
    <n v="113000"/>
    <n v="158000"/>
    <n v="0.90748898678414092"/>
  </r>
  <r>
    <s v="Northeastern University"/>
    <x v="4"/>
    <n v="50500"/>
    <n v="86400"/>
    <n v="47100"/>
    <n v="62700"/>
    <n v="117000"/>
    <n v="159000"/>
    <n v="0.71089108910891086"/>
  </r>
  <r>
    <s v="Syracuse University"/>
    <x v="4"/>
    <n v="45700"/>
    <n v="85900"/>
    <n v="46400"/>
    <n v="59400"/>
    <n v="119000"/>
    <n v="178000"/>
    <n v="0.87964989059080967"/>
  </r>
  <r>
    <s v="Colby College"/>
    <x v="4"/>
    <n v="46400"/>
    <n v="85800"/>
    <s v="N/A"/>
    <n v="63500"/>
    <n v="129000"/>
    <s v="N/A"/>
    <n v="0.84913793103448276"/>
  </r>
  <r>
    <s v="Gettysburg College"/>
    <x v="4"/>
    <n v="44700"/>
    <n v="85800"/>
    <s v="N/A"/>
    <n v="66300"/>
    <n v="132000"/>
    <s v="N/A"/>
    <n v="0.91946308724832215"/>
  </r>
  <r>
    <s v="Pennsylvania State University (PSU)"/>
    <x v="4"/>
    <n v="49900"/>
    <n v="85700"/>
    <n v="46300"/>
    <n v="62000"/>
    <n v="117000"/>
    <n v="160000"/>
    <n v="0.71743486973947901"/>
  </r>
  <r>
    <s v="University of Rhode Island (URI)"/>
    <x v="4"/>
    <n v="43900"/>
    <n v="85300"/>
    <n v="45400"/>
    <n v="60100"/>
    <n v="112000"/>
    <n v="157000"/>
    <n v="0.94305239179954437"/>
  </r>
  <r>
    <s v="Siena College"/>
    <x v="4"/>
    <n v="45500"/>
    <n v="85200"/>
    <n v="38700"/>
    <n v="58400"/>
    <n v="129000"/>
    <n v="189000"/>
    <n v="0.87252747252747254"/>
  </r>
  <r>
    <s v="La Salle University (Philadelphia)"/>
    <x v="4"/>
    <n v="43400"/>
    <n v="84700"/>
    <n v="45300"/>
    <n v="57500"/>
    <n v="106000"/>
    <n v="151000"/>
    <n v="0.95161290322580649"/>
  </r>
  <r>
    <s v="Rochester Institute of Technology (RIT)"/>
    <x v="4"/>
    <n v="48900"/>
    <n v="84600"/>
    <n v="45000"/>
    <n v="62100"/>
    <n v="112000"/>
    <n v="159000"/>
    <n v="0.73006134969325154"/>
  </r>
  <r>
    <s v="Duquesne University"/>
    <x v="4"/>
    <n v="40700"/>
    <n v="84400"/>
    <n v="42600"/>
    <n v="59500"/>
    <n v="107000"/>
    <n v="131000"/>
    <n v="1.0737100737100738"/>
  </r>
  <r>
    <s v="State University of New York (SUNY) at Farmingdale"/>
    <x v="4"/>
    <n v="47300"/>
    <n v="84200"/>
    <n v="50200"/>
    <n v="59800"/>
    <n v="110000"/>
    <n v="162000"/>
    <n v="0.78012684989429171"/>
  </r>
  <r>
    <s v="Smith College"/>
    <x v="4"/>
    <n v="44000"/>
    <n v="83900"/>
    <n v="45100"/>
    <n v="59800"/>
    <n v="129000"/>
    <n v="184000"/>
    <n v="0.90681818181818186"/>
  </r>
  <r>
    <s v="Hamilton College"/>
    <x v="4"/>
    <n v="49200"/>
    <n v="83700"/>
    <s v="N/A"/>
    <n v="51900"/>
    <n v="123000"/>
    <s v="N/A"/>
    <n v="0.70121951219512191"/>
  </r>
  <r>
    <s v="Wellesley College"/>
    <x v="4"/>
    <n v="42800"/>
    <n v="83500"/>
    <s v="N/A"/>
    <n v="58600"/>
    <n v="125000"/>
    <s v="N/A"/>
    <n v="0.9509345794392523"/>
  </r>
  <r>
    <s v="Widener University"/>
    <x v="4"/>
    <n v="52900"/>
    <n v="83400"/>
    <n v="42600"/>
    <n v="61400"/>
    <n v="106000"/>
    <n v="138000"/>
    <n v="0.57655954631379958"/>
  </r>
  <r>
    <s v="University of New Haven"/>
    <x v="4"/>
    <n v="44400"/>
    <n v="82900"/>
    <n v="48500"/>
    <n v="66100"/>
    <n v="113000"/>
    <n v="157000"/>
    <n v="0.86711711711711714"/>
  </r>
  <r>
    <s v="Dowling College"/>
    <x v="4"/>
    <n v="41100"/>
    <n v="82800"/>
    <n v="46500"/>
    <n v="60600"/>
    <n v="117000"/>
    <n v="142000"/>
    <n v="1.0145985401459854"/>
  </r>
  <r>
    <s v="University of Vermont (UVM)"/>
    <x v="4"/>
    <n v="44800"/>
    <n v="82700"/>
    <n v="44700"/>
    <n v="58000"/>
    <n v="122000"/>
    <n v="194000"/>
    <n v="0.8459821428571429"/>
  </r>
  <r>
    <s v="State University of New York (SUNY) at Buffalo"/>
    <x v="4"/>
    <n v="46200"/>
    <n v="81700"/>
    <n v="45900"/>
    <n v="61400"/>
    <n v="110000"/>
    <n v="147000"/>
    <n v="0.76839826839826841"/>
  </r>
  <r>
    <s v="State University of New York (SUNY) at Geneseo"/>
    <x v="4"/>
    <n v="42300"/>
    <n v="81300"/>
    <n v="39300"/>
    <n v="47600"/>
    <n v="117000"/>
    <n v="173000"/>
    <n v="0.92198581560283688"/>
  </r>
  <r>
    <s v="Fashion Institute of Technology"/>
    <x v="4"/>
    <n v="42800"/>
    <n v="81000"/>
    <n v="38800"/>
    <n v="60500"/>
    <n v="106000"/>
    <n v="138000"/>
    <n v="0.89252336448598135"/>
  </r>
  <r>
    <s v="Philadelphia University"/>
    <x v="4"/>
    <n v="45100"/>
    <n v="80300"/>
    <n v="45800"/>
    <n v="61900"/>
    <n v="108000"/>
    <n v="141000"/>
    <n v="0.78048780487804881"/>
  </r>
  <r>
    <s v="Ursinus College"/>
    <x v="4"/>
    <n v="42100"/>
    <n v="80000"/>
    <n v="35600"/>
    <n v="54300"/>
    <n v="100000"/>
    <n v="160000"/>
    <n v="0.9002375296912114"/>
  </r>
  <r>
    <s v="Adelphi University"/>
    <x v="4"/>
    <n v="40600"/>
    <n v="79200"/>
    <n v="44200"/>
    <n v="54800"/>
    <n v="114000"/>
    <n v="160000"/>
    <n v="0.95073891625615758"/>
  </r>
  <r>
    <s v="Juniata College"/>
    <x v="4"/>
    <n v="41800"/>
    <n v="78900"/>
    <s v="N/A"/>
    <n v="67200"/>
    <n v="110000"/>
    <s v="N/A"/>
    <n v="0.88755980861244022"/>
  </r>
  <r>
    <s v="Fairleigh Dickinson University"/>
    <x v="4"/>
    <n v="45700"/>
    <n v="78700"/>
    <n v="40200"/>
    <n v="56300"/>
    <n v="112000"/>
    <n v="171000"/>
    <n v="0.72210065645514221"/>
  </r>
  <r>
    <s v="University of New Hampshire (UNH)"/>
    <x v="4"/>
    <n v="41800"/>
    <n v="78300"/>
    <n v="41700"/>
    <n v="56400"/>
    <n v="114000"/>
    <n v="147000"/>
    <n v="0.87320574162679421"/>
  </r>
  <r>
    <s v="University of Massachusetts (UMass) - Boston"/>
    <x v="4"/>
    <n v="45600"/>
    <n v="78200"/>
    <n v="36300"/>
    <n v="53800"/>
    <n v="109000"/>
    <n v="151000"/>
    <n v="0.71491228070175439"/>
  </r>
  <r>
    <s v="State University of New York (SUNY) at Oswego"/>
    <x v="4"/>
    <n v="38000"/>
    <n v="77800"/>
    <n v="40400"/>
    <n v="53000"/>
    <n v="115000"/>
    <n v="169000"/>
    <n v="1.0473684210526315"/>
  </r>
  <r>
    <s v="University of Massachusetts (UMass) - Dartmouth"/>
    <x v="4"/>
    <n v="43200"/>
    <n v="77700"/>
    <n v="43300"/>
    <n v="56200"/>
    <n v="107000"/>
    <n v="132000"/>
    <n v="0.79861111111111116"/>
  </r>
  <r>
    <s v="State University of New York (SUNY) at Oneonta"/>
    <x v="4"/>
    <n v="37500"/>
    <n v="76700"/>
    <n v="40000"/>
    <n v="54300"/>
    <n v="97700"/>
    <n v="155000"/>
    <n v="1.0453333333333332"/>
  </r>
  <r>
    <s v="Quinnipiac University"/>
    <x v="4"/>
    <n v="43000"/>
    <n v="76500"/>
    <n v="47900"/>
    <n v="57400"/>
    <n v="117000"/>
    <n v="155000"/>
    <n v="0.77906976744186052"/>
  </r>
  <r>
    <s v="State University of New York (SUNY) at Plattsburgh"/>
    <x v="4"/>
    <n v="40800"/>
    <n v="76200"/>
    <n v="38400"/>
    <n v="54100"/>
    <n v="105000"/>
    <n v="136000"/>
    <n v="0.86764705882352944"/>
  </r>
  <r>
    <s v="Sacred Heart University"/>
    <x v="4"/>
    <n v="46000"/>
    <n v="75300"/>
    <n v="39700"/>
    <n v="54800"/>
    <n v="105000"/>
    <n v="150000"/>
    <n v="0.63695652173913042"/>
  </r>
  <r>
    <s v="Skidmore College"/>
    <x v="4"/>
    <n v="41600"/>
    <n v="74600"/>
    <s v="N/A"/>
    <n v="42800"/>
    <n v="147000"/>
    <s v="N/A"/>
    <n v="0.79326923076923073"/>
  </r>
  <r>
    <s v="Moravian College"/>
    <x v="4"/>
    <n v="42500"/>
    <n v="74400"/>
    <s v="N/A"/>
    <n v="56700"/>
    <n v="94900"/>
    <s v="N/A"/>
    <n v="0.75058823529411767"/>
  </r>
  <r>
    <s v="Penn State - Harrisburg"/>
    <x v="4"/>
    <n v="45700"/>
    <n v="74000"/>
    <n v="44000"/>
    <n v="53100"/>
    <n v="104000"/>
    <n v="150000"/>
    <n v="0.61925601750547044"/>
  </r>
  <r>
    <s v="Suffolk University"/>
    <x v="4"/>
    <n v="42100"/>
    <n v="74000"/>
    <n v="48700"/>
    <n v="57800"/>
    <n v="95100"/>
    <n v="145000"/>
    <n v="0.75771971496437052"/>
  </r>
  <r>
    <s v="Fitchburg State College"/>
    <x v="4"/>
    <n v="42400"/>
    <n v="72600"/>
    <n v="43300"/>
    <n v="56100"/>
    <n v="99600"/>
    <n v="151000"/>
    <n v="0.71226415094339623"/>
  </r>
  <r>
    <s v="Roger Williams University"/>
    <x v="4"/>
    <n v="42000"/>
    <n v="72300"/>
    <n v="39800"/>
    <n v="48500"/>
    <n v="102000"/>
    <n v="138000"/>
    <n v="0.72142857142857142"/>
  </r>
  <r>
    <s v="University Of Maine"/>
    <x v="4"/>
    <n v="41200"/>
    <n v="72100"/>
    <n v="41700"/>
    <n v="55600"/>
    <n v="99300"/>
    <n v="141000"/>
    <n v="0.75"/>
  </r>
  <r>
    <s v="State University of New York (SUNY) at Potsdam"/>
    <x v="4"/>
    <n v="38000"/>
    <n v="70300"/>
    <n v="35100"/>
    <n v="51200"/>
    <n v="100000"/>
    <n v="179000"/>
    <n v="0.85"/>
  </r>
  <r>
    <s v="Niagara University"/>
    <x v="4"/>
    <n v="36900"/>
    <n v="69700"/>
    <n v="44000"/>
    <n v="57000"/>
    <n v="92000"/>
    <n v="128000"/>
    <n v="0.88888888888888884"/>
  </r>
  <r>
    <s v="State University of New York (SUNY) at Fredonia"/>
    <x v="4"/>
    <n v="37800"/>
    <n v="66200"/>
    <n v="32800"/>
    <n v="44200"/>
    <n v="93300"/>
    <n v="181000"/>
    <n v="0.75132275132275128"/>
  </r>
  <r>
    <s v="University of Southern Maine"/>
    <x v="4"/>
    <n v="39400"/>
    <n v="63600"/>
    <n v="40400"/>
    <n v="47900"/>
    <n v="85700"/>
    <n v="117000"/>
    <n v="0.6142131979695431"/>
  </r>
  <r>
    <s v="Mercy College"/>
    <x v="4"/>
    <n v="43700"/>
    <n v="62600"/>
    <n v="35600"/>
    <n v="47300"/>
    <n v="99000"/>
    <n v="134000"/>
    <n v="0.43249427917620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Salary_CHNG_Region" cacheId="9" applyNumberFormats="0" applyBorderFormats="0" applyFontFormats="0" applyPatternFormats="0" applyAlignmentFormats="0" applyWidthHeightFormats="0" dataCaption="" updatedVersion="7" compact="0" compactData="0">
  <location ref="A1:B7" firstHeaderRow="1" firstDataRow="1" firstDataCol="1"/>
  <pivotFields count="9">
    <pivotField name="School Name" compact="0" outline="0" multipleItemSelectionAllowed="1" showAll="0"/>
    <pivotField name="Region" axis="axisRow" compact="0" outline="0" multipleItemSelectionAllowed="1" showAll="0" sortType="ascending">
      <items count="6">
        <item x="0"/>
        <item x="2"/>
        <item x="4"/>
        <item x="3"/>
        <item x="1"/>
        <item t="default"/>
      </items>
    </pivotField>
    <pivotField name="Starting Median Salary" compact="0" numFmtId="8" outline="0" multipleItemSelectionAllowed="1" showAll="0"/>
    <pivotField name="Mid-Career Median Salary" compact="0" numFmtId="8" outline="0" multipleItemSelectionAllowed="1" showAll="0"/>
    <pivotField name="Mid-Career 10th Percentile Salary" compact="0" outline="0" multipleItemSelectionAllowed="1" showAll="0"/>
    <pivotField name="Mid-Career 25th Percentile Salary" compact="0" numFmtId="8" outline="0" multipleItemSelectionAllowed="1" showAll="0"/>
    <pivotField name="Mid-Career 75th Percentile Salary" compact="0" numFmtId="8" outline="0" multipleItemSelectionAllowed="1" showAll="0"/>
    <pivotField name="Mid-Career 90th Percentile Salary" compact="0" outline="0" multipleItemSelectionAllowed="1" showAll="0"/>
    <pivotField name="PERC_CHANGE_FROM_START_TO_MID" dataField="1" compact="0" numFmtId="164" outline="0" multipleItemSelectionAllowe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ERC_CHANGE_FROM_START_TO_MID" fld="8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ARTY V STATE" cacheId="6" applyNumberFormats="0" applyBorderFormats="0" applyFontFormats="0" applyPatternFormats="0" applyAlignmentFormats="0" applyWidthHeightFormats="0" dataCaption="" updatedVersion="7" compact="0" compactData="0">
  <location ref="A3:B6" firstHeaderRow="1" firstDataRow="1" firstDataCol="1" rowPageCount="1" colPageCount="1"/>
  <pivotFields count="9">
    <pivotField name="School Name" axis="axisPage" compact="0" outline="0" multipleItemSelectionAllowed="1" showAll="0">
      <items count="2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h="1"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School Type" axis="axisRow" compact="0" outline="0" multipleItemSelectionAllowed="1" showAll="0" sortType="ascending">
      <items count="6">
        <item h="1" x="0"/>
        <item h="1" x="1"/>
        <item h="1" x="2"/>
        <item x="3"/>
        <item x="4"/>
        <item t="default"/>
      </items>
    </pivotField>
    <pivotField name="SCHOOLREGION" compact="0" outline="0" multipleItemSelectionAllowed="1" showAll="0"/>
    <pivotField name="Starting Median Salary" compact="0" numFmtId="8" outline="0" multipleItemSelectionAllowed="1" showAll="0"/>
    <pivotField name="Mid-Career Median Salary" dataField="1" compact="0" numFmtId="8" outline="0" multipleItemSelectionAllowed="1" showAll="0"/>
    <pivotField name="Mid-Career 10th Percentile Salary" compact="0" outline="0" multipleItemSelectionAllowed="1" showAll="0"/>
    <pivotField name="Mid-Career 25th Percentile Salary" compact="0" numFmtId="8" outline="0" multipleItemSelectionAllowed="1" showAll="0"/>
    <pivotField name="Mid-Career 75th Percentile Salary" compact="0" numFmtId="8" outline="0" multipleItemSelectionAllowed="1" showAll="0"/>
    <pivotField name="Mid-Career 90th Percentile Salary" compact="0" outline="0" multipleItemSelectionAllowed="1" showAll="0"/>
  </pivotFields>
  <rowFields count="1">
    <field x="1"/>
  </rowFields>
  <rowItems count="3"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Mid-Career Median Salary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_School&amp;Region" cacheId="6" applyNumberFormats="0" applyBorderFormats="0" applyFontFormats="0" applyPatternFormats="0" applyAlignmentFormats="0" applyWidthHeightFormats="0" dataCaption="" updatedVersion="7" compact="0" compactData="0">
  <location ref="A1:H8" firstHeaderRow="1" firstDataRow="2" firstDataCol="1"/>
  <pivotFields count="9">
    <pivotField name="School Name" compact="0" outline="0" multipleItemSelectionAllowed="1" showAll="0"/>
    <pivotField name="School Type" axis="axisRow" compact="0" outline="0" multipleItemSelectionAllowed="1" showAll="0" sortType="ascending">
      <items count="6">
        <item x="0"/>
        <item x="1"/>
        <item x="2"/>
        <item x="3"/>
        <item x="4"/>
        <item t="default"/>
      </items>
    </pivotField>
    <pivotField name="SCHOOLREGION" axis="axisCol" compact="0" outline="0" multipleItemSelectionAllowed="1" showAll="0" sortType="ascending">
      <items count="7">
        <item x="0"/>
        <item x="1"/>
        <item x="2"/>
        <item x="3"/>
        <item x="4"/>
        <item x="5"/>
        <item t="default"/>
      </items>
    </pivotField>
    <pivotField name="Starting Median Salary" compact="0" numFmtId="8" outline="0" multipleItemSelectionAllowed="1" showAll="0"/>
    <pivotField name="Mid-Career Median Salary" dataField="1" compact="0" numFmtId="8" outline="0" multipleItemSelectionAllowed="1" showAll="0"/>
    <pivotField name="Mid-Career 10th Percentile Salary" compact="0" outline="0" multipleItemSelectionAllowed="1" showAll="0"/>
    <pivotField name="Mid-Career 25th Percentile Salary" compact="0" numFmtId="8" outline="0" multipleItemSelectionAllowed="1" showAll="0"/>
    <pivotField name="Mid-Career 75th Percentile Salary" compact="0" numFmtId="8" outline="0" multipleItemSelectionAllowed="1" showAll="0"/>
    <pivotField name="Mid-Career 90th Percentile Salary" compact="0" outline="0" multipleItemSelectionAllowe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Mid-Career Median Salary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8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 x14ac:dyDescent="0.25"/>
  <cols>
    <col min="1" max="1" width="50.3984375" customWidth="1"/>
    <col min="2" max="2" width="11.19921875" customWidth="1"/>
    <col min="3" max="3" width="14" customWidth="1"/>
    <col min="4" max="4" width="16.5" customWidth="1"/>
    <col min="5" max="5" width="13.8984375" customWidth="1"/>
    <col min="6" max="6" width="14.69921875" customWidth="1"/>
    <col min="7" max="8" width="12.19921875" customWidth="1"/>
    <col min="9" max="26" width="7.59765625" customWidth="1"/>
  </cols>
  <sheetData>
    <row r="1" spans="1:8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25" customHeight="1" x14ac:dyDescent="0.3">
      <c r="A2" s="1" t="s">
        <v>8</v>
      </c>
      <c r="B2" s="1" t="s">
        <v>9</v>
      </c>
      <c r="C2" s="2">
        <v>54500</v>
      </c>
      <c r="D2" s="2">
        <v>107000</v>
      </c>
      <c r="E2" s="1" t="s">
        <v>10</v>
      </c>
      <c r="F2" s="2">
        <v>84900</v>
      </c>
      <c r="G2" s="2">
        <v>162000</v>
      </c>
      <c r="H2" s="1" t="s">
        <v>10</v>
      </c>
    </row>
    <row r="3" spans="1:8" ht="14.25" customHeight="1" x14ac:dyDescent="0.3">
      <c r="A3" s="1" t="s">
        <v>11</v>
      </c>
      <c r="B3" s="1" t="s">
        <v>12</v>
      </c>
      <c r="C3" s="2">
        <v>40400</v>
      </c>
      <c r="D3" s="2">
        <v>69100</v>
      </c>
      <c r="E3" s="2">
        <v>37200</v>
      </c>
      <c r="F3" s="2">
        <v>50400</v>
      </c>
      <c r="G3" s="2">
        <v>90800</v>
      </c>
      <c r="H3" s="2">
        <v>115000</v>
      </c>
    </row>
    <row r="4" spans="1:8" ht="14.25" customHeight="1" x14ac:dyDescent="0.3">
      <c r="A4" s="1" t="s">
        <v>13</v>
      </c>
      <c r="B4" s="1" t="s">
        <v>14</v>
      </c>
      <c r="C4" s="2">
        <v>47400</v>
      </c>
      <c r="D4" s="2">
        <v>84100</v>
      </c>
      <c r="E4" s="3">
        <v>44600</v>
      </c>
      <c r="F4" s="2">
        <v>60700</v>
      </c>
      <c r="G4" s="2">
        <v>114000</v>
      </c>
      <c r="H4" s="2">
        <v>163000</v>
      </c>
    </row>
    <row r="5" spans="1:8" ht="14.25" customHeight="1" x14ac:dyDescent="0.3">
      <c r="A5" s="1" t="s">
        <v>13</v>
      </c>
      <c r="B5" s="1" t="s">
        <v>12</v>
      </c>
      <c r="C5" s="2">
        <v>47400</v>
      </c>
      <c r="D5" s="2">
        <v>84100</v>
      </c>
      <c r="E5" s="2">
        <v>44600</v>
      </c>
      <c r="F5" s="2">
        <v>60700</v>
      </c>
      <c r="G5" s="2">
        <v>114000</v>
      </c>
      <c r="H5" s="2">
        <v>163000</v>
      </c>
    </row>
    <row r="6" spans="1:8" ht="14.25" customHeight="1" x14ac:dyDescent="0.3">
      <c r="A6" s="1" t="s">
        <v>15</v>
      </c>
      <c r="B6" s="1" t="s">
        <v>12</v>
      </c>
      <c r="C6" s="2">
        <v>38700</v>
      </c>
      <c r="D6" s="2">
        <v>63300</v>
      </c>
      <c r="E6" s="2">
        <v>33600</v>
      </c>
      <c r="F6" s="2">
        <v>45300</v>
      </c>
      <c r="G6" s="2">
        <v>83900</v>
      </c>
      <c r="H6" s="2">
        <v>118000</v>
      </c>
    </row>
    <row r="7" spans="1:8" ht="14.25" customHeight="1" x14ac:dyDescent="0.3">
      <c r="A7" s="1" t="s">
        <v>16</v>
      </c>
      <c r="B7" s="1" t="s">
        <v>12</v>
      </c>
      <c r="C7" s="2">
        <v>45400</v>
      </c>
      <c r="D7" s="2">
        <v>84700</v>
      </c>
      <c r="E7" s="2">
        <v>45400</v>
      </c>
      <c r="F7" s="2">
        <v>62700</v>
      </c>
      <c r="G7" s="2">
        <v>109000</v>
      </c>
      <c r="H7" s="2">
        <v>145000</v>
      </c>
    </row>
    <row r="8" spans="1:8" ht="14.25" customHeight="1" x14ac:dyDescent="0.3">
      <c r="A8" s="1" t="s">
        <v>17</v>
      </c>
      <c r="B8" s="1" t="s">
        <v>12</v>
      </c>
      <c r="C8" s="2">
        <v>37700</v>
      </c>
      <c r="D8" s="2">
        <v>59200</v>
      </c>
      <c r="E8" s="2">
        <v>32200</v>
      </c>
      <c r="F8" s="2">
        <v>40500</v>
      </c>
      <c r="G8" s="2">
        <v>73900</v>
      </c>
      <c r="H8" s="2">
        <v>96200</v>
      </c>
    </row>
    <row r="9" spans="1:8" ht="14.25" customHeight="1" x14ac:dyDescent="0.3">
      <c r="A9" s="1" t="s">
        <v>18</v>
      </c>
      <c r="B9" s="1" t="s">
        <v>12</v>
      </c>
      <c r="C9" s="2">
        <v>39100</v>
      </c>
      <c r="D9" s="2">
        <v>64500</v>
      </c>
      <c r="E9" s="2">
        <v>35500</v>
      </c>
      <c r="F9" s="2">
        <v>48200</v>
      </c>
      <c r="G9" s="2">
        <v>89300</v>
      </c>
      <c r="H9" s="2">
        <v>128000</v>
      </c>
    </row>
    <row r="10" spans="1:8" ht="14.25" customHeight="1" x14ac:dyDescent="0.3">
      <c r="A10" s="1" t="s">
        <v>19</v>
      </c>
      <c r="B10" s="1" t="s">
        <v>9</v>
      </c>
      <c r="C10" s="2">
        <v>47300</v>
      </c>
      <c r="D10" s="2">
        <v>96500</v>
      </c>
      <c r="E10" s="1" t="s">
        <v>10</v>
      </c>
      <c r="F10" s="2">
        <v>60700</v>
      </c>
      <c r="G10" s="2">
        <v>162000</v>
      </c>
      <c r="H10" s="1" t="s">
        <v>10</v>
      </c>
    </row>
    <row r="11" spans="1:8" ht="14.25" customHeight="1" x14ac:dyDescent="0.3">
      <c r="A11" s="1" t="s">
        <v>20</v>
      </c>
      <c r="B11" s="1" t="s">
        <v>12</v>
      </c>
      <c r="C11" s="2">
        <v>53600</v>
      </c>
      <c r="D11" s="2">
        <v>95900</v>
      </c>
      <c r="E11" s="2">
        <v>50900</v>
      </c>
      <c r="F11" s="2">
        <v>71200</v>
      </c>
      <c r="G11" s="2">
        <v>146000</v>
      </c>
      <c r="H11" s="2">
        <v>201000</v>
      </c>
    </row>
    <row r="12" spans="1:8" ht="14.25" customHeight="1" x14ac:dyDescent="0.3">
      <c r="A12" s="1" t="s">
        <v>21</v>
      </c>
      <c r="B12" s="1" t="s">
        <v>12</v>
      </c>
      <c r="C12" s="2">
        <v>35300</v>
      </c>
      <c r="D12" s="2">
        <v>43900</v>
      </c>
      <c r="E12" s="2">
        <v>27000</v>
      </c>
      <c r="F12" s="2">
        <v>32200</v>
      </c>
      <c r="G12" s="2">
        <v>60900</v>
      </c>
      <c r="H12" s="2">
        <v>87600</v>
      </c>
    </row>
    <row r="13" spans="1:8" ht="14.25" customHeight="1" x14ac:dyDescent="0.3">
      <c r="A13" s="1" t="s">
        <v>22</v>
      </c>
      <c r="B13" s="1" t="s">
        <v>12</v>
      </c>
      <c r="C13" s="2">
        <v>40800</v>
      </c>
      <c r="D13" s="2">
        <v>69500</v>
      </c>
      <c r="E13" s="2">
        <v>37400</v>
      </c>
      <c r="F13" s="2">
        <v>48700</v>
      </c>
      <c r="G13" s="2">
        <v>87500</v>
      </c>
      <c r="H13" s="2">
        <v>110000</v>
      </c>
    </row>
    <row r="14" spans="1:8" ht="14.25" customHeight="1" x14ac:dyDescent="0.3">
      <c r="A14" s="1" t="s">
        <v>23</v>
      </c>
      <c r="B14" s="1" t="s">
        <v>9</v>
      </c>
      <c r="C14" s="2">
        <v>48100</v>
      </c>
      <c r="D14" s="2">
        <v>107000</v>
      </c>
      <c r="E14" s="1" t="s">
        <v>10</v>
      </c>
      <c r="F14" s="2">
        <v>74600</v>
      </c>
      <c r="G14" s="2">
        <v>146000</v>
      </c>
      <c r="H14" s="1" t="s">
        <v>10</v>
      </c>
    </row>
    <row r="15" spans="1:8" ht="14.25" customHeight="1" x14ac:dyDescent="0.3">
      <c r="A15" s="1" t="s">
        <v>24</v>
      </c>
      <c r="B15" s="1" t="s">
        <v>12</v>
      </c>
      <c r="C15" s="2">
        <v>39800</v>
      </c>
      <c r="D15" s="2">
        <v>72100</v>
      </c>
      <c r="E15" s="2">
        <v>38200</v>
      </c>
      <c r="F15" s="2">
        <v>51800</v>
      </c>
      <c r="G15" s="2">
        <v>101000</v>
      </c>
      <c r="H15" s="2">
        <v>146000</v>
      </c>
    </row>
    <row r="16" spans="1:8" ht="14.25" customHeight="1" x14ac:dyDescent="0.3">
      <c r="A16" s="1" t="s">
        <v>25</v>
      </c>
      <c r="B16" s="1" t="s">
        <v>26</v>
      </c>
      <c r="C16" s="2">
        <v>56200</v>
      </c>
      <c r="D16" s="2">
        <v>109000</v>
      </c>
      <c r="E16" s="2">
        <v>55400</v>
      </c>
      <c r="F16" s="2">
        <v>74400</v>
      </c>
      <c r="G16" s="2">
        <v>159000</v>
      </c>
      <c r="H16" s="2">
        <v>228000</v>
      </c>
    </row>
    <row r="17" spans="1:8" ht="14.25" customHeight="1" x14ac:dyDescent="0.3">
      <c r="A17" s="1" t="s">
        <v>27</v>
      </c>
      <c r="B17" s="1" t="s">
        <v>9</v>
      </c>
      <c r="C17" s="2">
        <v>54100</v>
      </c>
      <c r="D17" s="2">
        <v>110000</v>
      </c>
      <c r="E17" s="2">
        <v>62800</v>
      </c>
      <c r="F17" s="2">
        <v>80600</v>
      </c>
      <c r="G17" s="2">
        <v>156000</v>
      </c>
      <c r="H17" s="2">
        <v>251000</v>
      </c>
    </row>
    <row r="18" spans="1:8" ht="14.25" customHeight="1" x14ac:dyDescent="0.3">
      <c r="A18" s="1" t="s">
        <v>28</v>
      </c>
      <c r="B18" s="1" t="s">
        <v>12</v>
      </c>
      <c r="C18" s="2">
        <v>57200</v>
      </c>
      <c r="D18" s="2">
        <v>101000</v>
      </c>
      <c r="E18" s="2">
        <v>55000</v>
      </c>
      <c r="F18" s="2">
        <v>74700</v>
      </c>
      <c r="G18" s="2">
        <v>133000</v>
      </c>
      <c r="H18" s="2">
        <v>178000</v>
      </c>
    </row>
    <row r="19" spans="1:8" ht="14.25" customHeight="1" x14ac:dyDescent="0.3">
      <c r="A19" s="1" t="s">
        <v>29</v>
      </c>
      <c r="B19" s="1" t="s">
        <v>30</v>
      </c>
      <c r="C19" s="2">
        <v>75500</v>
      </c>
      <c r="D19" s="2">
        <v>123000</v>
      </c>
      <c r="E19" s="1" t="s">
        <v>10</v>
      </c>
      <c r="F19" s="2">
        <v>104000</v>
      </c>
      <c r="G19" s="2">
        <v>161000</v>
      </c>
      <c r="H19" s="1" t="s">
        <v>10</v>
      </c>
    </row>
    <row r="20" spans="1:8" ht="14.25" customHeight="1" x14ac:dyDescent="0.3">
      <c r="A20" s="1" t="s">
        <v>31</v>
      </c>
      <c r="B20" s="1" t="s">
        <v>12</v>
      </c>
      <c r="C20" s="2">
        <v>47400</v>
      </c>
      <c r="D20" s="2">
        <v>88100</v>
      </c>
      <c r="E20" s="2">
        <v>46800</v>
      </c>
      <c r="F20" s="2">
        <v>62800</v>
      </c>
      <c r="G20" s="2">
        <v>122000</v>
      </c>
      <c r="H20" s="2">
        <v>154000</v>
      </c>
    </row>
    <row r="21" spans="1:8" ht="14.25" customHeight="1" x14ac:dyDescent="0.3">
      <c r="A21" s="1" t="s">
        <v>32</v>
      </c>
      <c r="B21" s="1" t="s">
        <v>12</v>
      </c>
      <c r="C21" s="2">
        <v>38000</v>
      </c>
      <c r="D21" s="2">
        <v>71400</v>
      </c>
      <c r="E21" s="2">
        <v>33700</v>
      </c>
      <c r="F21" s="2">
        <v>50500</v>
      </c>
      <c r="G21" s="2">
        <v>94100</v>
      </c>
      <c r="H21" s="2">
        <v>121000</v>
      </c>
    </row>
    <row r="22" spans="1:8" ht="14.25" customHeight="1" x14ac:dyDescent="0.3">
      <c r="A22" s="1" t="s">
        <v>33</v>
      </c>
      <c r="B22" s="1" t="s">
        <v>12</v>
      </c>
      <c r="C22" s="2">
        <v>42700</v>
      </c>
      <c r="D22" s="2">
        <v>72100</v>
      </c>
      <c r="E22" s="2">
        <v>30800</v>
      </c>
      <c r="F22" s="2">
        <v>47000</v>
      </c>
      <c r="G22" s="2">
        <v>92200</v>
      </c>
      <c r="H22" s="2">
        <v>132000</v>
      </c>
    </row>
    <row r="23" spans="1:8" ht="14.25" customHeight="1" x14ac:dyDescent="0.3">
      <c r="A23" s="1" t="s">
        <v>34</v>
      </c>
      <c r="B23" s="1" t="s">
        <v>12</v>
      </c>
      <c r="C23" s="2">
        <v>49200</v>
      </c>
      <c r="D23" s="2">
        <v>84300</v>
      </c>
      <c r="E23" s="2">
        <v>46000</v>
      </c>
      <c r="F23" s="2">
        <v>62400</v>
      </c>
      <c r="G23" s="2">
        <v>115000</v>
      </c>
      <c r="H23" s="2">
        <v>155000</v>
      </c>
    </row>
    <row r="24" spans="1:8" ht="14.25" customHeight="1" x14ac:dyDescent="0.3">
      <c r="A24" s="1" t="s">
        <v>35</v>
      </c>
      <c r="B24" s="1" t="s">
        <v>12</v>
      </c>
      <c r="C24" s="2">
        <v>45700</v>
      </c>
      <c r="D24" s="2">
        <v>87000</v>
      </c>
      <c r="E24" s="2">
        <v>45400</v>
      </c>
      <c r="F24" s="2">
        <v>62500</v>
      </c>
      <c r="G24" s="2">
        <v>119000</v>
      </c>
      <c r="H24" s="2">
        <v>158000</v>
      </c>
    </row>
    <row r="25" spans="1:8" ht="14.25" customHeight="1" x14ac:dyDescent="0.3">
      <c r="A25" s="1" t="s">
        <v>36</v>
      </c>
      <c r="B25" s="1" t="s">
        <v>12</v>
      </c>
      <c r="C25" s="2">
        <v>45100</v>
      </c>
      <c r="D25" s="2">
        <v>84700</v>
      </c>
      <c r="E25" s="2">
        <v>47400</v>
      </c>
      <c r="F25" s="2">
        <v>62500</v>
      </c>
      <c r="G25" s="2">
        <v>113000</v>
      </c>
      <c r="H25" s="2">
        <v>154000</v>
      </c>
    </row>
    <row r="26" spans="1:8" ht="14.25" customHeight="1" x14ac:dyDescent="0.3">
      <c r="A26" s="1" t="s">
        <v>37</v>
      </c>
      <c r="B26" s="1" t="s">
        <v>12</v>
      </c>
      <c r="C26" s="2">
        <v>45500</v>
      </c>
      <c r="D26" s="2">
        <v>80400</v>
      </c>
      <c r="E26" s="2">
        <v>44500</v>
      </c>
      <c r="F26" s="2">
        <v>57800</v>
      </c>
      <c r="G26" s="2">
        <v>108000</v>
      </c>
      <c r="H26" s="2">
        <v>153000</v>
      </c>
    </row>
    <row r="27" spans="1:8" ht="14.25" customHeight="1" x14ac:dyDescent="0.3">
      <c r="A27" s="1" t="s">
        <v>38</v>
      </c>
      <c r="B27" s="1" t="s">
        <v>12</v>
      </c>
      <c r="C27" s="2">
        <v>47800</v>
      </c>
      <c r="D27" s="2">
        <v>82400</v>
      </c>
      <c r="E27" s="2">
        <v>42900</v>
      </c>
      <c r="F27" s="2">
        <v>59600</v>
      </c>
      <c r="G27" s="2">
        <v>111000</v>
      </c>
      <c r="H27" s="2">
        <v>154000</v>
      </c>
    </row>
    <row r="28" spans="1:8" ht="14.25" customHeight="1" x14ac:dyDescent="0.3">
      <c r="A28" s="1" t="s">
        <v>39</v>
      </c>
      <c r="B28" s="1" t="s">
        <v>9</v>
      </c>
      <c r="C28" s="2">
        <v>47500</v>
      </c>
      <c r="D28" s="2">
        <v>103000</v>
      </c>
      <c r="E28" s="1" t="s">
        <v>10</v>
      </c>
      <c r="F28" s="2">
        <v>69400</v>
      </c>
      <c r="G28" s="2">
        <v>141000</v>
      </c>
      <c r="H28" s="1" t="s">
        <v>10</v>
      </c>
    </row>
    <row r="29" spans="1:8" ht="14.25" customHeight="1" x14ac:dyDescent="0.3">
      <c r="A29" s="1" t="s">
        <v>40</v>
      </c>
      <c r="B29" s="1" t="s">
        <v>30</v>
      </c>
      <c r="C29" s="2">
        <v>61800</v>
      </c>
      <c r="D29" s="2">
        <v>111000</v>
      </c>
      <c r="E29" s="2">
        <v>63300</v>
      </c>
      <c r="F29" s="2">
        <v>80100</v>
      </c>
      <c r="G29" s="2">
        <v>150000</v>
      </c>
      <c r="H29" s="2">
        <v>209000</v>
      </c>
    </row>
    <row r="30" spans="1:8" ht="14.25" customHeight="1" x14ac:dyDescent="0.3">
      <c r="A30" s="1" t="s">
        <v>41</v>
      </c>
      <c r="B30" s="1" t="s">
        <v>12</v>
      </c>
      <c r="C30" s="2">
        <v>48400</v>
      </c>
      <c r="D30" s="2">
        <v>86000</v>
      </c>
      <c r="E30" s="2">
        <v>50500</v>
      </c>
      <c r="F30" s="2">
        <v>61800</v>
      </c>
      <c r="G30" s="2">
        <v>111000</v>
      </c>
      <c r="H30" s="2">
        <v>150000</v>
      </c>
    </row>
    <row r="31" spans="1:8" ht="14.25" customHeight="1" x14ac:dyDescent="0.3">
      <c r="A31" s="1" t="s">
        <v>42</v>
      </c>
      <c r="B31" s="1" t="s">
        <v>12</v>
      </c>
      <c r="C31" s="2">
        <v>43500</v>
      </c>
      <c r="D31" s="2">
        <v>73100</v>
      </c>
      <c r="E31" s="2">
        <v>39500</v>
      </c>
      <c r="F31" s="2">
        <v>51600</v>
      </c>
      <c r="G31" s="2">
        <v>97000</v>
      </c>
      <c r="H31" s="2">
        <v>137000</v>
      </c>
    </row>
    <row r="32" spans="1:8" ht="14.25" customHeight="1" x14ac:dyDescent="0.3">
      <c r="A32" s="1" t="s">
        <v>43</v>
      </c>
      <c r="B32" s="1" t="s">
        <v>9</v>
      </c>
      <c r="C32" s="2">
        <v>46400</v>
      </c>
      <c r="D32" s="2">
        <v>85800</v>
      </c>
      <c r="E32" s="1" t="s">
        <v>10</v>
      </c>
      <c r="F32" s="2">
        <v>63500</v>
      </c>
      <c r="G32" s="2">
        <v>129000</v>
      </c>
      <c r="H32" s="1" t="s">
        <v>10</v>
      </c>
    </row>
    <row r="33" spans="1:8" ht="14.25" customHeight="1" x14ac:dyDescent="0.3">
      <c r="A33" s="1" t="s">
        <v>44</v>
      </c>
      <c r="B33" s="1" t="s">
        <v>9</v>
      </c>
      <c r="C33" s="2">
        <v>52800</v>
      </c>
      <c r="D33" s="2">
        <v>108000</v>
      </c>
      <c r="E33" s="2">
        <v>60000</v>
      </c>
      <c r="F33" s="2">
        <v>76700</v>
      </c>
      <c r="G33" s="2">
        <v>167000</v>
      </c>
      <c r="H33" s="2">
        <v>265000</v>
      </c>
    </row>
    <row r="34" spans="1:8" ht="14.25" customHeight="1" x14ac:dyDescent="0.3">
      <c r="A34" s="1" t="s">
        <v>45</v>
      </c>
      <c r="B34" s="1" t="s">
        <v>9</v>
      </c>
      <c r="C34" s="2">
        <v>50200</v>
      </c>
      <c r="D34" s="2">
        <v>106000</v>
      </c>
      <c r="E34" s="1" t="s">
        <v>10</v>
      </c>
      <c r="F34" s="2">
        <v>65600</v>
      </c>
      <c r="G34" s="2">
        <v>143000</v>
      </c>
      <c r="H34" s="1" t="s">
        <v>10</v>
      </c>
    </row>
    <row r="35" spans="1:8" ht="14.25" customHeight="1" x14ac:dyDescent="0.3">
      <c r="A35" s="1" t="s">
        <v>46</v>
      </c>
      <c r="B35" s="1" t="s">
        <v>9</v>
      </c>
      <c r="C35" s="2">
        <v>38500</v>
      </c>
      <c r="D35" s="2">
        <v>81400</v>
      </c>
      <c r="E35" s="1" t="s">
        <v>10</v>
      </c>
      <c r="F35" s="2">
        <v>43000</v>
      </c>
      <c r="G35" s="2">
        <v>148000</v>
      </c>
      <c r="H35" s="1" t="s">
        <v>10</v>
      </c>
    </row>
    <row r="36" spans="1:8" ht="14.25" customHeight="1" x14ac:dyDescent="0.3">
      <c r="A36" s="1" t="s">
        <v>47</v>
      </c>
      <c r="B36" s="1" t="s">
        <v>30</v>
      </c>
      <c r="C36" s="2">
        <v>58100</v>
      </c>
      <c r="D36" s="2">
        <v>106000</v>
      </c>
      <c r="E36" s="2">
        <v>62200</v>
      </c>
      <c r="F36" s="2">
        <v>87900</v>
      </c>
      <c r="G36" s="2">
        <v>142000</v>
      </c>
      <c r="H36" s="2">
        <v>201000</v>
      </c>
    </row>
    <row r="37" spans="1:8" ht="14.25" customHeight="1" x14ac:dyDescent="0.3">
      <c r="A37" s="1" t="s">
        <v>48</v>
      </c>
      <c r="B37" s="1" t="s">
        <v>12</v>
      </c>
      <c r="C37" s="2">
        <v>44800</v>
      </c>
      <c r="D37" s="2">
        <v>79000</v>
      </c>
      <c r="E37" s="2">
        <v>43800</v>
      </c>
      <c r="F37" s="2">
        <v>57100</v>
      </c>
      <c r="G37" s="2">
        <v>112000</v>
      </c>
      <c r="H37" s="2">
        <v>150000</v>
      </c>
    </row>
    <row r="38" spans="1:8" ht="14.25" customHeight="1" x14ac:dyDescent="0.3">
      <c r="A38" s="1" t="s">
        <v>49</v>
      </c>
      <c r="B38" s="1" t="s">
        <v>26</v>
      </c>
      <c r="C38" s="2">
        <v>59400</v>
      </c>
      <c r="D38" s="2">
        <v>107000</v>
      </c>
      <c r="E38" s="2">
        <v>50300</v>
      </c>
      <c r="F38" s="2">
        <v>71900</v>
      </c>
      <c r="G38" s="2">
        <v>161000</v>
      </c>
      <c r="H38" s="2">
        <v>241000</v>
      </c>
    </row>
    <row r="39" spans="1:8" ht="14.25" customHeight="1" x14ac:dyDescent="0.3">
      <c r="A39" s="1" t="s">
        <v>50</v>
      </c>
      <c r="B39" s="1" t="s">
        <v>30</v>
      </c>
      <c r="C39" s="2">
        <v>62200</v>
      </c>
      <c r="D39" s="2">
        <v>114000</v>
      </c>
      <c r="E39" s="1" t="s">
        <v>10</v>
      </c>
      <c r="F39" s="2">
        <v>80200</v>
      </c>
      <c r="G39" s="2">
        <v>142000</v>
      </c>
      <c r="H39" s="1" t="s">
        <v>10</v>
      </c>
    </row>
    <row r="40" spans="1:8" ht="14.25" customHeight="1" x14ac:dyDescent="0.3">
      <c r="A40" s="1" t="s">
        <v>51</v>
      </c>
      <c r="B40" s="1" t="s">
        <v>26</v>
      </c>
      <c r="C40" s="2">
        <v>60300</v>
      </c>
      <c r="D40" s="2">
        <v>110000</v>
      </c>
      <c r="E40" s="2">
        <v>56800</v>
      </c>
      <c r="F40" s="2">
        <v>79800</v>
      </c>
      <c r="G40" s="2">
        <v>160000</v>
      </c>
      <c r="H40" s="2">
        <v>210000</v>
      </c>
    </row>
    <row r="41" spans="1:8" ht="14.25" customHeight="1" x14ac:dyDescent="0.3">
      <c r="A41" s="1" t="s">
        <v>52</v>
      </c>
      <c r="B41" s="1" t="s">
        <v>26</v>
      </c>
      <c r="C41" s="2">
        <v>58000</v>
      </c>
      <c r="D41" s="2">
        <v>134000</v>
      </c>
      <c r="E41" s="2">
        <v>63100</v>
      </c>
      <c r="F41" s="2">
        <v>90200</v>
      </c>
      <c r="G41" s="2">
        <v>234000</v>
      </c>
      <c r="H41" s="2">
        <v>321000</v>
      </c>
    </row>
    <row r="42" spans="1:8" ht="14.25" customHeight="1" x14ac:dyDescent="0.3">
      <c r="A42" s="1" t="s">
        <v>53</v>
      </c>
      <c r="B42" s="1" t="s">
        <v>9</v>
      </c>
      <c r="C42" s="2">
        <v>46100</v>
      </c>
      <c r="D42" s="2">
        <v>104000</v>
      </c>
      <c r="E42" s="1" t="s">
        <v>10</v>
      </c>
      <c r="F42" s="2">
        <v>70500</v>
      </c>
      <c r="G42" s="2">
        <v>146000</v>
      </c>
      <c r="H42" s="1" t="s">
        <v>10</v>
      </c>
    </row>
    <row r="43" spans="1:8" ht="14.25" customHeight="1" x14ac:dyDescent="0.3">
      <c r="A43" s="1" t="s">
        <v>54</v>
      </c>
      <c r="B43" s="1" t="s">
        <v>9</v>
      </c>
      <c r="C43" s="2">
        <v>42000</v>
      </c>
      <c r="D43" s="2">
        <v>83500</v>
      </c>
      <c r="E43" s="1" t="s">
        <v>10</v>
      </c>
      <c r="F43" s="2">
        <v>62100</v>
      </c>
      <c r="G43" s="2">
        <v>122000</v>
      </c>
      <c r="H43" s="1" t="s">
        <v>10</v>
      </c>
    </row>
    <row r="44" spans="1:8" ht="14.25" customHeight="1" x14ac:dyDescent="0.3">
      <c r="A44" s="1" t="s">
        <v>55</v>
      </c>
      <c r="B44" s="1" t="s">
        <v>9</v>
      </c>
      <c r="C44" s="2">
        <v>41400</v>
      </c>
      <c r="D44" s="2">
        <v>88300</v>
      </c>
      <c r="E44" s="2">
        <v>49500</v>
      </c>
      <c r="F44" s="2">
        <v>57400</v>
      </c>
      <c r="G44" s="2">
        <v>133000</v>
      </c>
      <c r="H44" s="2">
        <v>185000</v>
      </c>
    </row>
    <row r="45" spans="1:8" ht="14.25" customHeight="1" x14ac:dyDescent="0.3">
      <c r="A45" s="1" t="s">
        <v>56</v>
      </c>
      <c r="B45" s="1" t="s">
        <v>12</v>
      </c>
      <c r="C45" s="2">
        <v>40200</v>
      </c>
      <c r="D45" s="2">
        <v>67500</v>
      </c>
      <c r="E45" s="2">
        <v>38400</v>
      </c>
      <c r="F45" s="2">
        <v>52000</v>
      </c>
      <c r="G45" s="2">
        <v>98700</v>
      </c>
      <c r="H45" s="2">
        <v>151000</v>
      </c>
    </row>
    <row r="46" spans="1:8" ht="14.25" customHeight="1" x14ac:dyDescent="0.3">
      <c r="A46" s="1" t="s">
        <v>57</v>
      </c>
      <c r="B46" s="1" t="s">
        <v>12</v>
      </c>
      <c r="C46" s="2">
        <v>40300</v>
      </c>
      <c r="D46" s="2">
        <v>72100</v>
      </c>
      <c r="E46" s="2">
        <v>37900</v>
      </c>
      <c r="F46" s="2">
        <v>52800</v>
      </c>
      <c r="G46" s="2">
        <v>95400</v>
      </c>
      <c r="H46" s="2">
        <v>135000</v>
      </c>
    </row>
    <row r="47" spans="1:8" ht="14.25" customHeight="1" x14ac:dyDescent="0.3">
      <c r="A47" s="1" t="s">
        <v>58</v>
      </c>
      <c r="B47" s="1" t="s">
        <v>12</v>
      </c>
      <c r="C47" s="2">
        <v>38600</v>
      </c>
      <c r="D47" s="2">
        <v>70900</v>
      </c>
      <c r="E47" s="2">
        <v>36000</v>
      </c>
      <c r="F47" s="2">
        <v>50500</v>
      </c>
      <c r="G47" s="2">
        <v>93100</v>
      </c>
      <c r="H47" s="2">
        <v>117000</v>
      </c>
    </row>
    <row r="48" spans="1:8" ht="14.25" customHeight="1" x14ac:dyDescent="0.3">
      <c r="A48" s="1" t="s">
        <v>59</v>
      </c>
      <c r="B48" s="1" t="s">
        <v>30</v>
      </c>
      <c r="C48" s="2">
        <v>52700</v>
      </c>
      <c r="D48" s="2">
        <v>80700</v>
      </c>
      <c r="E48" s="2">
        <v>49800</v>
      </c>
      <c r="F48" s="2">
        <v>64000</v>
      </c>
      <c r="G48" s="2">
        <v>106000</v>
      </c>
      <c r="H48" s="2">
        <v>142000</v>
      </c>
    </row>
    <row r="49" spans="1:8" ht="14.25" customHeight="1" x14ac:dyDescent="0.3">
      <c r="A49" s="1" t="s">
        <v>60</v>
      </c>
      <c r="B49" s="1" t="s">
        <v>9</v>
      </c>
      <c r="C49" s="2">
        <v>39500</v>
      </c>
      <c r="D49" s="2">
        <v>63900</v>
      </c>
      <c r="E49" s="2">
        <v>38800</v>
      </c>
      <c r="F49" s="2">
        <v>47200</v>
      </c>
      <c r="G49" s="2">
        <v>91600</v>
      </c>
      <c r="H49" s="2">
        <v>120000</v>
      </c>
    </row>
    <row r="50" spans="1:8" ht="14.25" customHeight="1" x14ac:dyDescent="0.3">
      <c r="A50" s="1" t="s">
        <v>61</v>
      </c>
      <c r="B50" s="1" t="s">
        <v>12</v>
      </c>
      <c r="C50" s="2">
        <v>42400</v>
      </c>
      <c r="D50" s="2">
        <v>72600</v>
      </c>
      <c r="E50" s="2">
        <v>43300</v>
      </c>
      <c r="F50" s="2">
        <v>56100</v>
      </c>
      <c r="G50" s="2">
        <v>99600</v>
      </c>
      <c r="H50" s="2">
        <v>151000</v>
      </c>
    </row>
    <row r="51" spans="1:8" ht="14.25" customHeight="1" x14ac:dyDescent="0.3">
      <c r="A51" s="1" t="s">
        <v>62</v>
      </c>
      <c r="B51" s="1" t="s">
        <v>12</v>
      </c>
      <c r="C51" s="2">
        <v>42600</v>
      </c>
      <c r="D51" s="2">
        <v>71100</v>
      </c>
      <c r="E51" s="2">
        <v>40700</v>
      </c>
      <c r="F51" s="2">
        <v>53000</v>
      </c>
      <c r="G51" s="2">
        <v>99500</v>
      </c>
      <c r="H51" s="2">
        <v>137000</v>
      </c>
    </row>
    <row r="52" spans="1:8" ht="14.25" customHeight="1" x14ac:dyDescent="0.3">
      <c r="A52" s="1" t="s">
        <v>63</v>
      </c>
      <c r="B52" s="1" t="s">
        <v>12</v>
      </c>
      <c r="C52" s="2">
        <v>43200</v>
      </c>
      <c r="D52" s="2">
        <v>75500</v>
      </c>
      <c r="E52" s="2">
        <v>40500</v>
      </c>
      <c r="F52" s="2">
        <v>55800</v>
      </c>
      <c r="G52" s="2">
        <v>98200</v>
      </c>
      <c r="H52" s="2">
        <v>136000</v>
      </c>
    </row>
    <row r="53" spans="1:8" ht="14.25" customHeight="1" x14ac:dyDescent="0.3">
      <c r="A53" s="1" t="s">
        <v>64</v>
      </c>
      <c r="B53" s="1" t="s">
        <v>14</v>
      </c>
      <c r="C53" s="2">
        <v>42100</v>
      </c>
      <c r="D53" s="2">
        <v>73000</v>
      </c>
      <c r="E53" s="2">
        <v>39600</v>
      </c>
      <c r="F53" s="2">
        <v>52800</v>
      </c>
      <c r="G53" s="2">
        <v>107000</v>
      </c>
      <c r="H53" s="2">
        <v>156000</v>
      </c>
    </row>
    <row r="54" spans="1:8" ht="14.25" customHeight="1" x14ac:dyDescent="0.3">
      <c r="A54" s="1" t="s">
        <v>64</v>
      </c>
      <c r="B54" s="1" t="s">
        <v>12</v>
      </c>
      <c r="C54" s="2">
        <v>42100</v>
      </c>
      <c r="D54" s="2">
        <v>73000</v>
      </c>
      <c r="E54" s="2">
        <v>39600</v>
      </c>
      <c r="F54" s="2">
        <v>52800</v>
      </c>
      <c r="G54" s="2">
        <v>107000</v>
      </c>
      <c r="H54" s="2">
        <v>156000</v>
      </c>
    </row>
    <row r="55" spans="1:8" ht="14.25" customHeight="1" x14ac:dyDescent="0.3">
      <c r="A55" s="1" t="s">
        <v>65</v>
      </c>
      <c r="B55" s="1" t="s">
        <v>9</v>
      </c>
      <c r="C55" s="2">
        <v>42000</v>
      </c>
      <c r="D55" s="2">
        <v>69800</v>
      </c>
      <c r="E55" s="1" t="s">
        <v>10</v>
      </c>
      <c r="F55" s="2">
        <v>55000</v>
      </c>
      <c r="G55" s="2">
        <v>94000</v>
      </c>
      <c r="H55" s="1" t="s">
        <v>10</v>
      </c>
    </row>
    <row r="56" spans="1:8" ht="14.25" customHeight="1" x14ac:dyDescent="0.3">
      <c r="A56" s="1" t="s">
        <v>66</v>
      </c>
      <c r="B56" s="1" t="s">
        <v>9</v>
      </c>
      <c r="C56" s="2">
        <v>49100</v>
      </c>
      <c r="D56" s="2">
        <v>92800</v>
      </c>
      <c r="E56" s="1" t="s">
        <v>10</v>
      </c>
      <c r="F56" s="2">
        <v>55800</v>
      </c>
      <c r="G56" s="2">
        <v>185000</v>
      </c>
      <c r="H56" s="1" t="s">
        <v>10</v>
      </c>
    </row>
    <row r="57" spans="1:8" ht="14.25" customHeight="1" x14ac:dyDescent="0.3">
      <c r="A57" s="1" t="s">
        <v>67</v>
      </c>
      <c r="B57" s="1" t="s">
        <v>12</v>
      </c>
      <c r="C57" s="2">
        <v>47800</v>
      </c>
      <c r="D57" s="2">
        <v>86900</v>
      </c>
      <c r="E57" s="2">
        <v>51300</v>
      </c>
      <c r="F57" s="2">
        <v>67200</v>
      </c>
      <c r="G57" s="2">
        <v>114000</v>
      </c>
      <c r="H57" s="2">
        <v>150000</v>
      </c>
    </row>
    <row r="58" spans="1:8" ht="14.25" customHeight="1" x14ac:dyDescent="0.3">
      <c r="A58" s="1" t="s">
        <v>68</v>
      </c>
      <c r="B58" s="1" t="s">
        <v>30</v>
      </c>
      <c r="C58" s="2">
        <v>58300</v>
      </c>
      <c r="D58" s="2">
        <v>106000</v>
      </c>
      <c r="E58" s="2">
        <v>67200</v>
      </c>
      <c r="F58" s="2">
        <v>85200</v>
      </c>
      <c r="G58" s="2">
        <v>137000</v>
      </c>
      <c r="H58" s="2">
        <v>183000</v>
      </c>
    </row>
    <row r="59" spans="1:8" ht="14.25" customHeight="1" x14ac:dyDescent="0.3">
      <c r="A59" s="1" t="s">
        <v>69</v>
      </c>
      <c r="B59" s="1" t="s">
        <v>12</v>
      </c>
      <c r="C59" s="2">
        <v>41800</v>
      </c>
      <c r="D59" s="2">
        <v>74000</v>
      </c>
      <c r="E59" s="2">
        <v>43000</v>
      </c>
      <c r="F59" s="2">
        <v>55300</v>
      </c>
      <c r="G59" s="2">
        <v>99900</v>
      </c>
      <c r="H59" s="2">
        <v>145000</v>
      </c>
    </row>
    <row r="60" spans="1:8" ht="14.25" customHeight="1" x14ac:dyDescent="0.3">
      <c r="A60" s="1" t="s">
        <v>70</v>
      </c>
      <c r="B60" s="1" t="s">
        <v>9</v>
      </c>
      <c r="C60" s="2">
        <v>44700</v>
      </c>
      <c r="D60" s="2">
        <v>85800</v>
      </c>
      <c r="E60" s="1" t="s">
        <v>10</v>
      </c>
      <c r="F60" s="2">
        <v>66300</v>
      </c>
      <c r="G60" s="2">
        <v>132000</v>
      </c>
      <c r="H60" s="1" t="s">
        <v>10</v>
      </c>
    </row>
    <row r="61" spans="1:8" ht="14.25" customHeight="1" x14ac:dyDescent="0.3">
      <c r="A61" s="1" t="s">
        <v>71</v>
      </c>
      <c r="B61" s="1" t="s">
        <v>9</v>
      </c>
      <c r="C61" s="2">
        <v>42600</v>
      </c>
      <c r="D61" s="2">
        <v>76600</v>
      </c>
      <c r="E61" s="1" t="s">
        <v>10</v>
      </c>
      <c r="F61" s="2">
        <v>65100</v>
      </c>
      <c r="G61" s="2">
        <v>116000</v>
      </c>
      <c r="H61" s="1" t="s">
        <v>10</v>
      </c>
    </row>
    <row r="62" spans="1:8" ht="14.25" customHeight="1" x14ac:dyDescent="0.3">
      <c r="A62" s="1" t="s">
        <v>72</v>
      </c>
      <c r="B62" s="1" t="s">
        <v>9</v>
      </c>
      <c r="C62" s="2">
        <v>44500</v>
      </c>
      <c r="D62" s="2">
        <v>80600</v>
      </c>
      <c r="E62" s="1" t="s">
        <v>10</v>
      </c>
      <c r="F62" s="2">
        <v>49300</v>
      </c>
      <c r="G62" s="2">
        <v>101000</v>
      </c>
      <c r="H62" s="1" t="s">
        <v>10</v>
      </c>
    </row>
    <row r="63" spans="1:8" ht="14.25" customHeight="1" x14ac:dyDescent="0.3">
      <c r="A63" s="1" t="s">
        <v>73</v>
      </c>
      <c r="B63" s="1" t="s">
        <v>9</v>
      </c>
      <c r="C63" s="2">
        <v>49200</v>
      </c>
      <c r="D63" s="2">
        <v>83700</v>
      </c>
      <c r="E63" s="1" t="s">
        <v>10</v>
      </c>
      <c r="F63" s="2">
        <v>51900</v>
      </c>
      <c r="G63" s="2">
        <v>123000</v>
      </c>
      <c r="H63" s="1" t="s">
        <v>10</v>
      </c>
    </row>
    <row r="64" spans="1:8" ht="14.25" customHeight="1" x14ac:dyDescent="0.3">
      <c r="A64" s="1" t="s">
        <v>74</v>
      </c>
      <c r="B64" s="1" t="s">
        <v>26</v>
      </c>
      <c r="C64" s="2">
        <v>63400</v>
      </c>
      <c r="D64" s="2">
        <v>124000</v>
      </c>
      <c r="E64" s="2">
        <v>54800</v>
      </c>
      <c r="F64" s="2">
        <v>86200</v>
      </c>
      <c r="G64" s="2">
        <v>179000</v>
      </c>
      <c r="H64" s="2">
        <v>288000</v>
      </c>
    </row>
    <row r="65" spans="1:8" ht="14.25" customHeight="1" x14ac:dyDescent="0.3">
      <c r="A65" s="1" t="s">
        <v>75</v>
      </c>
      <c r="B65" s="1" t="s">
        <v>30</v>
      </c>
      <c r="C65" s="2">
        <v>71800</v>
      </c>
      <c r="D65" s="2">
        <v>122000</v>
      </c>
      <c r="E65" s="1" t="s">
        <v>10</v>
      </c>
      <c r="F65" s="2">
        <v>96000</v>
      </c>
      <c r="G65" s="2">
        <v>180000</v>
      </c>
      <c r="H65" s="1" t="s">
        <v>10</v>
      </c>
    </row>
    <row r="66" spans="1:8" ht="14.25" customHeight="1" x14ac:dyDescent="0.3">
      <c r="A66" s="1" t="s">
        <v>76</v>
      </c>
      <c r="B66" s="1" t="s">
        <v>12</v>
      </c>
      <c r="C66" s="2">
        <v>42600</v>
      </c>
      <c r="D66" s="2">
        <v>71300</v>
      </c>
      <c r="E66" s="2">
        <v>36000</v>
      </c>
      <c r="F66" s="2">
        <v>56300</v>
      </c>
      <c r="G66" s="2">
        <v>94400</v>
      </c>
      <c r="H66" s="2">
        <v>117000</v>
      </c>
    </row>
    <row r="67" spans="1:8" ht="14.25" customHeight="1" x14ac:dyDescent="0.3">
      <c r="A67" s="1" t="s">
        <v>77</v>
      </c>
      <c r="B67" s="1" t="s">
        <v>12</v>
      </c>
      <c r="C67" s="2">
        <v>44900</v>
      </c>
      <c r="D67" s="2">
        <v>73400</v>
      </c>
      <c r="E67" s="2">
        <v>35400</v>
      </c>
      <c r="F67" s="2">
        <v>49600</v>
      </c>
      <c r="G67" s="2">
        <v>101000</v>
      </c>
      <c r="H67" s="2">
        <v>143000</v>
      </c>
    </row>
    <row r="68" spans="1:8" ht="14.25" customHeight="1" x14ac:dyDescent="0.3">
      <c r="A68" s="1" t="s">
        <v>78</v>
      </c>
      <c r="B68" s="1" t="s">
        <v>30</v>
      </c>
      <c r="C68" s="2">
        <v>56000</v>
      </c>
      <c r="D68" s="2">
        <v>97800</v>
      </c>
      <c r="E68" s="2">
        <v>56100</v>
      </c>
      <c r="F68" s="2">
        <v>77400</v>
      </c>
      <c r="G68" s="2">
        <v>121000</v>
      </c>
      <c r="H68" s="2">
        <v>165000</v>
      </c>
    </row>
    <row r="69" spans="1:8" ht="14.25" customHeight="1" x14ac:dyDescent="0.3">
      <c r="A69" s="1" t="s">
        <v>79</v>
      </c>
      <c r="B69" s="1" t="s">
        <v>12</v>
      </c>
      <c r="C69" s="2">
        <v>42000</v>
      </c>
      <c r="D69" s="2">
        <v>73400</v>
      </c>
      <c r="E69" s="2">
        <v>39100</v>
      </c>
      <c r="F69" s="2">
        <v>55200</v>
      </c>
      <c r="G69" s="2">
        <v>105000</v>
      </c>
      <c r="H69" s="2">
        <v>142000</v>
      </c>
    </row>
    <row r="70" spans="1:8" ht="14.25" customHeight="1" x14ac:dyDescent="0.3">
      <c r="A70" s="1" t="s">
        <v>80</v>
      </c>
      <c r="B70" s="1" t="s">
        <v>14</v>
      </c>
      <c r="C70" s="2">
        <v>46300</v>
      </c>
      <c r="D70" s="2">
        <v>84000</v>
      </c>
      <c r="E70" s="2">
        <v>43600</v>
      </c>
      <c r="F70" s="2">
        <v>60400</v>
      </c>
      <c r="G70" s="2">
        <v>119000</v>
      </c>
      <c r="H70" s="2">
        <v>178000</v>
      </c>
    </row>
    <row r="71" spans="1:8" ht="14.25" customHeight="1" x14ac:dyDescent="0.3">
      <c r="A71" s="1" t="s">
        <v>80</v>
      </c>
      <c r="B71" s="1" t="s">
        <v>12</v>
      </c>
      <c r="C71" s="2">
        <v>46300</v>
      </c>
      <c r="D71" s="2">
        <v>84000</v>
      </c>
      <c r="E71" s="2">
        <v>43600</v>
      </c>
      <c r="F71" s="2">
        <v>60400</v>
      </c>
      <c r="G71" s="2">
        <v>119000</v>
      </c>
      <c r="H71" s="2">
        <v>178000</v>
      </c>
    </row>
    <row r="72" spans="1:8" ht="14.25" customHeight="1" x14ac:dyDescent="0.3">
      <c r="A72" s="1" t="s">
        <v>81</v>
      </c>
      <c r="B72" s="1" t="s">
        <v>12</v>
      </c>
      <c r="C72" s="2">
        <v>45400</v>
      </c>
      <c r="D72" s="2">
        <v>84600</v>
      </c>
      <c r="E72" s="2">
        <v>44400</v>
      </c>
      <c r="F72" s="2">
        <v>60000</v>
      </c>
      <c r="G72" s="2">
        <v>109000</v>
      </c>
      <c r="H72" s="2">
        <v>147000</v>
      </c>
    </row>
    <row r="73" spans="1:8" ht="14.25" customHeight="1" x14ac:dyDescent="0.3">
      <c r="A73" s="1" t="s">
        <v>82</v>
      </c>
      <c r="B73" s="1" t="s">
        <v>9</v>
      </c>
      <c r="C73" s="2">
        <v>41800</v>
      </c>
      <c r="D73" s="2">
        <v>78900</v>
      </c>
      <c r="E73" s="1" t="s">
        <v>10</v>
      </c>
      <c r="F73" s="2">
        <v>67200</v>
      </c>
      <c r="G73" s="2">
        <v>110000</v>
      </c>
      <c r="H73" s="1" t="s">
        <v>10</v>
      </c>
    </row>
    <row r="74" spans="1:8" ht="14.25" customHeight="1" x14ac:dyDescent="0.3">
      <c r="A74" s="1" t="s">
        <v>83</v>
      </c>
      <c r="B74" s="1" t="s">
        <v>12</v>
      </c>
      <c r="C74" s="2">
        <v>43300</v>
      </c>
      <c r="D74" s="2">
        <v>79000</v>
      </c>
      <c r="E74" s="2">
        <v>37200</v>
      </c>
      <c r="F74" s="2">
        <v>54100</v>
      </c>
      <c r="G74" s="2">
        <v>106000</v>
      </c>
      <c r="H74" s="2">
        <v>138000</v>
      </c>
    </row>
    <row r="75" spans="1:8" ht="14.25" customHeight="1" x14ac:dyDescent="0.3">
      <c r="A75" s="1" t="s">
        <v>84</v>
      </c>
      <c r="B75" s="1" t="s">
        <v>12</v>
      </c>
      <c r="C75" s="2">
        <v>38700</v>
      </c>
      <c r="D75" s="2">
        <v>62600</v>
      </c>
      <c r="E75" s="2">
        <v>36100</v>
      </c>
      <c r="F75" s="2">
        <v>45800</v>
      </c>
      <c r="G75" s="2">
        <v>87000</v>
      </c>
      <c r="H75" s="2">
        <v>124000</v>
      </c>
    </row>
    <row r="76" spans="1:8" ht="14.25" customHeight="1" x14ac:dyDescent="0.3">
      <c r="A76" s="1" t="s">
        <v>85</v>
      </c>
      <c r="B76" s="1" t="s">
        <v>9</v>
      </c>
      <c r="C76" s="2">
        <v>53900</v>
      </c>
      <c r="D76" s="2">
        <v>107000</v>
      </c>
      <c r="E76" s="2">
        <v>70600</v>
      </c>
      <c r="F76" s="2">
        <v>79300</v>
      </c>
      <c r="G76" s="2">
        <v>144000</v>
      </c>
      <c r="H76" s="2">
        <v>204000</v>
      </c>
    </row>
    <row r="77" spans="1:8" ht="14.25" customHeight="1" x14ac:dyDescent="0.3">
      <c r="A77" s="1" t="s">
        <v>86</v>
      </c>
      <c r="B77" s="1" t="s">
        <v>12</v>
      </c>
      <c r="C77" s="2">
        <v>46500</v>
      </c>
      <c r="D77" s="2">
        <v>79400</v>
      </c>
      <c r="E77" s="2">
        <v>38700</v>
      </c>
      <c r="F77" s="2">
        <v>51600</v>
      </c>
      <c r="G77" s="2">
        <v>114000</v>
      </c>
      <c r="H77" s="2">
        <v>158000</v>
      </c>
    </row>
    <row r="78" spans="1:8" ht="14.25" customHeight="1" x14ac:dyDescent="0.3">
      <c r="A78" s="1" t="s">
        <v>87</v>
      </c>
      <c r="B78" s="1" t="s">
        <v>9</v>
      </c>
      <c r="C78" s="2">
        <v>38900</v>
      </c>
      <c r="D78" s="2">
        <v>72600</v>
      </c>
      <c r="E78" s="2">
        <v>38200</v>
      </c>
      <c r="F78" s="2">
        <v>53400</v>
      </c>
      <c r="G78" s="2">
        <v>104000</v>
      </c>
      <c r="H78" s="2">
        <v>140000</v>
      </c>
    </row>
    <row r="79" spans="1:8" ht="14.25" customHeight="1" x14ac:dyDescent="0.3">
      <c r="A79" s="1" t="s">
        <v>88</v>
      </c>
      <c r="B79" s="1" t="s">
        <v>14</v>
      </c>
      <c r="C79" s="2">
        <v>46900</v>
      </c>
      <c r="D79" s="2">
        <v>87800</v>
      </c>
      <c r="E79" s="2">
        <v>43700</v>
      </c>
      <c r="F79" s="2">
        <v>61300</v>
      </c>
      <c r="G79" s="2">
        <v>120000</v>
      </c>
      <c r="H79" s="2">
        <v>165000</v>
      </c>
    </row>
    <row r="80" spans="1:8" ht="14.25" customHeight="1" x14ac:dyDescent="0.3">
      <c r="A80" s="1" t="s">
        <v>88</v>
      </c>
      <c r="B80" s="1" t="s">
        <v>12</v>
      </c>
      <c r="C80" s="2">
        <v>46900</v>
      </c>
      <c r="D80" s="2">
        <v>87800</v>
      </c>
      <c r="E80" s="2">
        <v>43700</v>
      </c>
      <c r="F80" s="2">
        <v>61300</v>
      </c>
      <c r="G80" s="2">
        <v>120000</v>
      </c>
      <c r="H80" s="2">
        <v>165000</v>
      </c>
    </row>
    <row r="81" spans="1:8" ht="14.25" customHeight="1" x14ac:dyDescent="0.3">
      <c r="A81" s="1" t="s">
        <v>89</v>
      </c>
      <c r="B81" s="1" t="s">
        <v>30</v>
      </c>
      <c r="C81" s="2">
        <v>72200</v>
      </c>
      <c r="D81" s="2">
        <v>126000</v>
      </c>
      <c r="E81" s="2">
        <v>76800</v>
      </c>
      <c r="F81" s="2">
        <v>99200</v>
      </c>
      <c r="G81" s="2">
        <v>168000</v>
      </c>
      <c r="H81" s="2">
        <v>220000</v>
      </c>
    </row>
    <row r="82" spans="1:8" ht="14.25" customHeight="1" x14ac:dyDescent="0.3">
      <c r="A82" s="1" t="s">
        <v>90</v>
      </c>
      <c r="B82" s="1" t="s">
        <v>12</v>
      </c>
      <c r="C82" s="2">
        <v>46300</v>
      </c>
      <c r="D82" s="2">
        <v>85300</v>
      </c>
      <c r="E82" s="2">
        <v>44200</v>
      </c>
      <c r="F82" s="2">
        <v>61500</v>
      </c>
      <c r="G82" s="2">
        <v>119000</v>
      </c>
      <c r="H82" s="2">
        <v>170000</v>
      </c>
    </row>
    <row r="83" spans="1:8" ht="14.25" customHeight="1" x14ac:dyDescent="0.3">
      <c r="A83" s="1" t="s">
        <v>91</v>
      </c>
      <c r="B83" s="1" t="s">
        <v>9</v>
      </c>
      <c r="C83" s="2">
        <v>47700</v>
      </c>
      <c r="D83" s="2">
        <v>94200</v>
      </c>
      <c r="E83" s="1" t="s">
        <v>10</v>
      </c>
      <c r="F83" s="2">
        <v>69100</v>
      </c>
      <c r="G83" s="2">
        <v>129000</v>
      </c>
      <c r="H83" s="1" t="s">
        <v>10</v>
      </c>
    </row>
    <row r="84" spans="1:8" ht="14.25" customHeight="1" x14ac:dyDescent="0.3">
      <c r="A84" s="1" t="s">
        <v>92</v>
      </c>
      <c r="B84" s="1" t="s">
        <v>12</v>
      </c>
      <c r="C84" s="2">
        <v>43300</v>
      </c>
      <c r="D84" s="2">
        <v>74700</v>
      </c>
      <c r="E84" s="2">
        <v>39500</v>
      </c>
      <c r="F84" s="2">
        <v>53800</v>
      </c>
      <c r="G84" s="2">
        <v>95700</v>
      </c>
      <c r="H84" s="2">
        <v>140000</v>
      </c>
    </row>
    <row r="85" spans="1:8" ht="14.25" customHeight="1" x14ac:dyDescent="0.3">
      <c r="A85" s="1" t="s">
        <v>93</v>
      </c>
      <c r="B85" s="1" t="s">
        <v>12</v>
      </c>
      <c r="C85" s="2">
        <v>44500</v>
      </c>
      <c r="D85" s="2">
        <v>79300</v>
      </c>
      <c r="E85" s="2">
        <v>43300</v>
      </c>
      <c r="F85" s="2">
        <v>58800</v>
      </c>
      <c r="G85" s="2">
        <v>108000</v>
      </c>
      <c r="H85" s="2">
        <v>151000</v>
      </c>
    </row>
    <row r="86" spans="1:8" ht="14.25" customHeight="1" x14ac:dyDescent="0.3">
      <c r="A86" s="1" t="s">
        <v>94</v>
      </c>
      <c r="B86" s="1" t="s">
        <v>12</v>
      </c>
      <c r="C86" s="2">
        <v>36100</v>
      </c>
      <c r="D86" s="2">
        <v>69500</v>
      </c>
      <c r="E86" s="2">
        <v>33300</v>
      </c>
      <c r="F86" s="2">
        <v>46900</v>
      </c>
      <c r="G86" s="2">
        <v>102000</v>
      </c>
      <c r="H86" s="2">
        <v>134000</v>
      </c>
    </row>
    <row r="87" spans="1:8" ht="14.25" customHeight="1" x14ac:dyDescent="0.3">
      <c r="A87" s="1" t="s">
        <v>95</v>
      </c>
      <c r="B87" s="1" t="s">
        <v>12</v>
      </c>
      <c r="C87" s="2">
        <v>37900</v>
      </c>
      <c r="D87" s="2">
        <v>50600</v>
      </c>
      <c r="E87" s="2">
        <v>22600</v>
      </c>
      <c r="F87" s="2">
        <v>31800</v>
      </c>
      <c r="G87" s="2">
        <v>78500</v>
      </c>
      <c r="H87" s="2">
        <v>98900</v>
      </c>
    </row>
    <row r="88" spans="1:8" ht="14.25" customHeight="1" x14ac:dyDescent="0.3">
      <c r="A88" s="1" t="s">
        <v>96</v>
      </c>
      <c r="B88" s="1" t="s">
        <v>12</v>
      </c>
      <c r="C88" s="2">
        <v>46600</v>
      </c>
      <c r="D88" s="2">
        <v>77500</v>
      </c>
      <c r="E88" s="2">
        <v>40200</v>
      </c>
      <c r="F88" s="2">
        <v>58100</v>
      </c>
      <c r="G88" s="2">
        <v>111000</v>
      </c>
      <c r="H88" s="2">
        <v>151000</v>
      </c>
    </row>
    <row r="89" spans="1:8" ht="14.25" customHeight="1" x14ac:dyDescent="0.3">
      <c r="A89" s="1" t="s">
        <v>97</v>
      </c>
      <c r="B89" s="1" t="s">
        <v>9</v>
      </c>
      <c r="C89" s="2">
        <v>42500</v>
      </c>
      <c r="D89" s="2">
        <v>74400</v>
      </c>
      <c r="E89" s="1" t="s">
        <v>10</v>
      </c>
      <c r="F89" s="2">
        <v>56700</v>
      </c>
      <c r="G89" s="2">
        <v>94900</v>
      </c>
      <c r="H89" s="1" t="s">
        <v>10</v>
      </c>
    </row>
    <row r="90" spans="1:8" ht="14.25" customHeight="1" x14ac:dyDescent="0.3">
      <c r="A90" s="1" t="s">
        <v>98</v>
      </c>
      <c r="B90" s="1" t="s">
        <v>12</v>
      </c>
      <c r="C90" s="2">
        <v>34800</v>
      </c>
      <c r="D90" s="2">
        <v>60600</v>
      </c>
      <c r="E90" s="2">
        <v>34300</v>
      </c>
      <c r="F90" s="2">
        <v>46500</v>
      </c>
      <c r="G90" s="2">
        <v>72000</v>
      </c>
      <c r="H90" s="2">
        <v>91300</v>
      </c>
    </row>
    <row r="91" spans="1:8" ht="14.25" customHeight="1" x14ac:dyDescent="0.3">
      <c r="A91" s="1" t="s">
        <v>99</v>
      </c>
      <c r="B91" s="1" t="s">
        <v>9</v>
      </c>
      <c r="C91" s="2">
        <v>42400</v>
      </c>
      <c r="D91" s="2">
        <v>94100</v>
      </c>
      <c r="E91" s="1" t="s">
        <v>10</v>
      </c>
      <c r="F91" s="2">
        <v>57100</v>
      </c>
      <c r="G91" s="2">
        <v>131000</v>
      </c>
      <c r="H91" s="1" t="s">
        <v>10</v>
      </c>
    </row>
    <row r="92" spans="1:8" ht="14.25" customHeight="1" x14ac:dyDescent="0.3">
      <c r="A92" s="1" t="s">
        <v>100</v>
      </c>
      <c r="B92" s="1" t="s">
        <v>30</v>
      </c>
      <c r="C92" s="2">
        <v>51000</v>
      </c>
      <c r="D92" s="2">
        <v>93400</v>
      </c>
      <c r="E92" s="1" t="s">
        <v>10</v>
      </c>
      <c r="F92" s="2">
        <v>67400</v>
      </c>
      <c r="G92" s="2">
        <v>123000</v>
      </c>
      <c r="H92" s="1" t="s">
        <v>10</v>
      </c>
    </row>
    <row r="93" spans="1:8" ht="14.25" customHeight="1" x14ac:dyDescent="0.3">
      <c r="A93" s="1" t="s">
        <v>101</v>
      </c>
      <c r="B93" s="1" t="s">
        <v>12</v>
      </c>
      <c r="C93" s="2">
        <v>44300</v>
      </c>
      <c r="D93" s="2">
        <v>79500</v>
      </c>
      <c r="E93" s="2">
        <v>37400</v>
      </c>
      <c r="F93" s="2">
        <v>53800</v>
      </c>
      <c r="G93" s="2">
        <v>102000</v>
      </c>
      <c r="H93" s="2">
        <v>131000</v>
      </c>
    </row>
    <row r="94" spans="1:8" ht="14.25" customHeight="1" x14ac:dyDescent="0.3">
      <c r="A94" s="1" t="s">
        <v>102</v>
      </c>
      <c r="B94" s="1" t="s">
        <v>12</v>
      </c>
      <c r="C94" s="2">
        <v>47200</v>
      </c>
      <c r="D94" s="2">
        <v>83300</v>
      </c>
      <c r="E94" s="2">
        <v>49200</v>
      </c>
      <c r="F94" s="2">
        <v>64800</v>
      </c>
      <c r="G94" s="2">
        <v>112000</v>
      </c>
      <c r="H94" s="2">
        <v>153000</v>
      </c>
    </row>
    <row r="95" spans="1:8" ht="14.25" customHeight="1" x14ac:dyDescent="0.3">
      <c r="A95" s="1" t="s">
        <v>103</v>
      </c>
      <c r="B95" s="1" t="s">
        <v>12</v>
      </c>
      <c r="C95" s="2">
        <v>45100</v>
      </c>
      <c r="D95" s="2">
        <v>77800</v>
      </c>
      <c r="E95" s="2">
        <v>39000</v>
      </c>
      <c r="F95" s="2">
        <v>55800</v>
      </c>
      <c r="G95" s="2">
        <v>100000</v>
      </c>
      <c r="H95" s="2">
        <v>123000</v>
      </c>
    </row>
    <row r="96" spans="1:8" ht="14.25" customHeight="1" x14ac:dyDescent="0.3">
      <c r="A96" s="1" t="s">
        <v>104</v>
      </c>
      <c r="B96" s="1" t="s">
        <v>12</v>
      </c>
      <c r="C96" s="2">
        <v>43600</v>
      </c>
      <c r="D96" s="2">
        <v>80800</v>
      </c>
      <c r="E96" s="2">
        <v>43900</v>
      </c>
      <c r="F96" s="2">
        <v>60200</v>
      </c>
      <c r="G96" s="2">
        <v>111000</v>
      </c>
      <c r="H96" s="2">
        <v>161000</v>
      </c>
    </row>
    <row r="97" spans="1:8" ht="14.25" customHeight="1" x14ac:dyDescent="0.3">
      <c r="A97" s="1" t="s">
        <v>105</v>
      </c>
      <c r="B97" s="1" t="s">
        <v>9</v>
      </c>
      <c r="C97" s="2">
        <v>43400</v>
      </c>
      <c r="D97" s="2">
        <v>81600</v>
      </c>
      <c r="E97" s="1" t="s">
        <v>10</v>
      </c>
      <c r="F97" s="2">
        <v>46400</v>
      </c>
      <c r="G97" s="2">
        <v>128000</v>
      </c>
      <c r="H97" s="1" t="s">
        <v>10</v>
      </c>
    </row>
    <row r="98" spans="1:8" ht="14.25" customHeight="1" x14ac:dyDescent="0.3">
      <c r="A98" s="1" t="s">
        <v>106</v>
      </c>
      <c r="B98" s="1" t="s">
        <v>9</v>
      </c>
      <c r="C98" s="2">
        <v>51900</v>
      </c>
      <c r="D98" s="2">
        <v>105000</v>
      </c>
      <c r="E98" s="1" t="s">
        <v>10</v>
      </c>
      <c r="F98" s="2">
        <v>54800</v>
      </c>
      <c r="G98" s="2">
        <v>157000</v>
      </c>
      <c r="H98" s="1" t="s">
        <v>10</v>
      </c>
    </row>
    <row r="99" spans="1:8" ht="14.25" customHeight="1" x14ac:dyDescent="0.3">
      <c r="A99" s="1" t="s">
        <v>107</v>
      </c>
      <c r="B99" s="1" t="s">
        <v>12</v>
      </c>
      <c r="C99" s="2">
        <v>44900</v>
      </c>
      <c r="D99" s="2">
        <v>83700</v>
      </c>
      <c r="E99" s="2">
        <v>45500</v>
      </c>
      <c r="F99" s="2">
        <v>60700</v>
      </c>
      <c r="G99" s="2">
        <v>116000</v>
      </c>
      <c r="H99" s="2">
        <v>162000</v>
      </c>
    </row>
    <row r="100" spans="1:8" ht="14.25" customHeight="1" x14ac:dyDescent="0.3">
      <c r="A100" s="1" t="s">
        <v>108</v>
      </c>
      <c r="B100" s="1" t="s">
        <v>14</v>
      </c>
      <c r="C100" s="2">
        <v>42200</v>
      </c>
      <c r="D100" s="2">
        <v>73400</v>
      </c>
      <c r="E100" s="2">
        <v>36600</v>
      </c>
      <c r="F100" s="2">
        <v>52800</v>
      </c>
      <c r="G100" s="2">
        <v>106000</v>
      </c>
      <c r="H100" s="2">
        <v>150000</v>
      </c>
    </row>
    <row r="101" spans="1:8" ht="14.25" customHeight="1" x14ac:dyDescent="0.3">
      <c r="A101" s="1" t="s">
        <v>108</v>
      </c>
      <c r="B101" s="1" t="s">
        <v>12</v>
      </c>
      <c r="C101" s="2">
        <v>42200</v>
      </c>
      <c r="D101" s="2">
        <v>73400</v>
      </c>
      <c r="E101" s="2">
        <v>36600</v>
      </c>
      <c r="F101" s="2">
        <v>52800</v>
      </c>
      <c r="G101" s="2">
        <v>106000</v>
      </c>
      <c r="H101" s="2">
        <v>150000</v>
      </c>
    </row>
    <row r="102" spans="1:8" ht="14.25" customHeight="1" x14ac:dyDescent="0.3">
      <c r="A102" s="1" t="s">
        <v>109</v>
      </c>
      <c r="B102" s="1" t="s">
        <v>12</v>
      </c>
      <c r="C102" s="2">
        <v>42800</v>
      </c>
      <c r="D102" s="2">
        <v>80700</v>
      </c>
      <c r="E102" s="2">
        <v>40100</v>
      </c>
      <c r="F102" s="2">
        <v>56500</v>
      </c>
      <c r="G102" s="2">
        <v>114000</v>
      </c>
      <c r="H102" s="2">
        <v>151000</v>
      </c>
    </row>
    <row r="103" spans="1:8" ht="14.25" customHeight="1" x14ac:dyDescent="0.3">
      <c r="A103" s="1" t="s">
        <v>110</v>
      </c>
      <c r="B103" s="1" t="s">
        <v>12</v>
      </c>
      <c r="C103" s="2">
        <v>45100</v>
      </c>
      <c r="D103" s="2">
        <v>83300</v>
      </c>
      <c r="E103" s="2">
        <v>46900</v>
      </c>
      <c r="F103" s="2">
        <v>64000</v>
      </c>
      <c r="G103" s="2">
        <v>113000</v>
      </c>
      <c r="H103" s="2">
        <v>146000</v>
      </c>
    </row>
    <row r="104" spans="1:8" ht="14.25" customHeight="1" x14ac:dyDescent="0.3">
      <c r="A104" s="1" t="s">
        <v>111</v>
      </c>
      <c r="B104" s="1" t="s">
        <v>12</v>
      </c>
      <c r="C104" s="2">
        <v>45700</v>
      </c>
      <c r="D104" s="2">
        <v>74000</v>
      </c>
      <c r="E104" s="2">
        <v>44000</v>
      </c>
      <c r="F104" s="2">
        <v>53100</v>
      </c>
      <c r="G104" s="2">
        <v>104000</v>
      </c>
      <c r="H104" s="2">
        <v>150000</v>
      </c>
    </row>
    <row r="105" spans="1:8" ht="14.25" customHeight="1" x14ac:dyDescent="0.3">
      <c r="A105" s="1" t="s">
        <v>112</v>
      </c>
      <c r="B105" s="1" t="s">
        <v>14</v>
      </c>
      <c r="C105" s="2">
        <v>49900</v>
      </c>
      <c r="D105" s="2">
        <v>85700</v>
      </c>
      <c r="E105" s="2">
        <v>46300</v>
      </c>
      <c r="F105" s="2">
        <v>62000</v>
      </c>
      <c r="G105" s="2">
        <v>117000</v>
      </c>
      <c r="H105" s="2">
        <v>160000</v>
      </c>
    </row>
    <row r="106" spans="1:8" ht="14.25" customHeight="1" x14ac:dyDescent="0.3">
      <c r="A106" s="1" t="s">
        <v>112</v>
      </c>
      <c r="B106" s="1" t="s">
        <v>12</v>
      </c>
      <c r="C106" s="2">
        <v>49900</v>
      </c>
      <c r="D106" s="2">
        <v>85700</v>
      </c>
      <c r="E106" s="2">
        <v>46300</v>
      </c>
      <c r="F106" s="2">
        <v>62000</v>
      </c>
      <c r="G106" s="2">
        <v>117000</v>
      </c>
      <c r="H106" s="2">
        <v>160000</v>
      </c>
    </row>
    <row r="107" spans="1:8" ht="14.25" customHeight="1" x14ac:dyDescent="0.3">
      <c r="A107" s="1" t="s">
        <v>113</v>
      </c>
      <c r="B107" s="1" t="s">
        <v>12</v>
      </c>
      <c r="C107" s="2">
        <v>40400</v>
      </c>
      <c r="D107" s="2">
        <v>58200</v>
      </c>
      <c r="E107" s="2">
        <v>25600</v>
      </c>
      <c r="F107" s="2">
        <v>46000</v>
      </c>
      <c r="G107" s="2">
        <v>84600</v>
      </c>
      <c r="H107" s="2">
        <v>117000</v>
      </c>
    </row>
    <row r="108" spans="1:8" ht="14.25" customHeight="1" x14ac:dyDescent="0.3">
      <c r="A108" s="1" t="s">
        <v>114</v>
      </c>
      <c r="B108" s="1" t="s">
        <v>30</v>
      </c>
      <c r="C108" s="2">
        <v>62400</v>
      </c>
      <c r="D108" s="2">
        <v>114000</v>
      </c>
      <c r="E108" s="2">
        <v>66800</v>
      </c>
      <c r="F108" s="2">
        <v>94300</v>
      </c>
      <c r="G108" s="2">
        <v>143000</v>
      </c>
      <c r="H108" s="2">
        <v>190000</v>
      </c>
    </row>
    <row r="109" spans="1:8" ht="14.25" customHeight="1" x14ac:dyDescent="0.3">
      <c r="A109" s="1" t="s">
        <v>115</v>
      </c>
      <c r="B109" s="1" t="s">
        <v>9</v>
      </c>
      <c r="C109" s="2">
        <v>48600</v>
      </c>
      <c r="D109" s="2">
        <v>101000</v>
      </c>
      <c r="E109" s="1" t="s">
        <v>10</v>
      </c>
      <c r="F109" s="2">
        <v>63300</v>
      </c>
      <c r="G109" s="2">
        <v>161000</v>
      </c>
      <c r="H109" s="1" t="s">
        <v>10</v>
      </c>
    </row>
    <row r="110" spans="1:8" ht="14.25" customHeight="1" x14ac:dyDescent="0.3">
      <c r="A110" s="1" t="s">
        <v>116</v>
      </c>
      <c r="B110" s="1" t="s">
        <v>12</v>
      </c>
      <c r="C110" s="2">
        <v>42600</v>
      </c>
      <c r="D110" s="2">
        <v>70900</v>
      </c>
      <c r="E110" s="2">
        <v>40700</v>
      </c>
      <c r="F110" s="2">
        <v>52300</v>
      </c>
      <c r="G110" s="2">
        <v>94400</v>
      </c>
      <c r="H110" s="2">
        <v>123000</v>
      </c>
    </row>
    <row r="111" spans="1:8" ht="14.25" customHeight="1" x14ac:dyDescent="0.3">
      <c r="A111" s="1" t="s">
        <v>117</v>
      </c>
      <c r="B111" s="1" t="s">
        <v>26</v>
      </c>
      <c r="C111" s="2">
        <v>66500</v>
      </c>
      <c r="D111" s="2">
        <v>131000</v>
      </c>
      <c r="E111" s="2">
        <v>68900</v>
      </c>
      <c r="F111" s="2">
        <v>100000</v>
      </c>
      <c r="G111" s="2">
        <v>190000</v>
      </c>
      <c r="H111" s="2">
        <v>261000</v>
      </c>
    </row>
    <row r="112" spans="1:8" ht="14.25" customHeight="1" x14ac:dyDescent="0.3">
      <c r="A112" s="1" t="s">
        <v>118</v>
      </c>
      <c r="B112" s="1" t="s">
        <v>12</v>
      </c>
      <c r="C112" s="2">
        <v>51400</v>
      </c>
      <c r="D112" s="2">
        <v>90500</v>
      </c>
      <c r="E112" s="2">
        <v>49900</v>
      </c>
      <c r="F112" s="2">
        <v>67400</v>
      </c>
      <c r="G112" s="2">
        <v>121000</v>
      </c>
      <c r="H112" s="2">
        <v>168000</v>
      </c>
    </row>
    <row r="113" spans="1:8" ht="14.25" customHeight="1" x14ac:dyDescent="0.3">
      <c r="A113" s="1" t="s">
        <v>119</v>
      </c>
      <c r="B113" s="1" t="s">
        <v>14</v>
      </c>
      <c r="C113" s="2">
        <v>42600</v>
      </c>
      <c r="D113" s="2">
        <v>83600</v>
      </c>
      <c r="E113" s="1" t="s">
        <v>10</v>
      </c>
      <c r="F113" s="2">
        <v>54100</v>
      </c>
      <c r="G113" s="2">
        <v>123000</v>
      </c>
      <c r="H113" s="1" t="s">
        <v>10</v>
      </c>
    </row>
    <row r="114" spans="1:8" ht="14.25" customHeight="1" x14ac:dyDescent="0.3">
      <c r="A114" s="1" t="s">
        <v>119</v>
      </c>
      <c r="B114" s="1" t="s">
        <v>9</v>
      </c>
      <c r="C114" s="2">
        <v>42600</v>
      </c>
      <c r="D114" s="2">
        <v>83600</v>
      </c>
      <c r="E114" s="1" t="s">
        <v>10</v>
      </c>
      <c r="F114" s="2">
        <v>54100</v>
      </c>
      <c r="G114" s="2">
        <v>123000</v>
      </c>
      <c r="H114" s="1" t="s">
        <v>10</v>
      </c>
    </row>
    <row r="115" spans="1:8" ht="14.25" customHeight="1" x14ac:dyDescent="0.3">
      <c r="A115" s="1" t="s">
        <v>120</v>
      </c>
      <c r="B115" s="1" t="s">
        <v>9</v>
      </c>
      <c r="C115" s="2">
        <v>40500</v>
      </c>
      <c r="D115" s="2">
        <v>81100</v>
      </c>
      <c r="E115" s="1" t="s">
        <v>10</v>
      </c>
      <c r="F115" s="2">
        <v>67400</v>
      </c>
      <c r="G115" s="2">
        <v>101000</v>
      </c>
      <c r="H115" s="1" t="s">
        <v>10</v>
      </c>
    </row>
    <row r="116" spans="1:8" ht="14.25" customHeight="1" x14ac:dyDescent="0.3">
      <c r="A116" s="1" t="s">
        <v>121</v>
      </c>
      <c r="B116" s="1" t="s">
        <v>30</v>
      </c>
      <c r="C116" s="2">
        <v>61100</v>
      </c>
      <c r="D116" s="2">
        <v>110000</v>
      </c>
      <c r="E116" s="2">
        <v>71600</v>
      </c>
      <c r="F116" s="2">
        <v>85500</v>
      </c>
      <c r="G116" s="2">
        <v>140000</v>
      </c>
      <c r="H116" s="2">
        <v>182000</v>
      </c>
    </row>
    <row r="117" spans="1:8" ht="14.25" customHeight="1" x14ac:dyDescent="0.3">
      <c r="A117" s="1" t="s">
        <v>122</v>
      </c>
      <c r="B117" s="1" t="s">
        <v>30</v>
      </c>
      <c r="C117" s="2">
        <v>48900</v>
      </c>
      <c r="D117" s="2">
        <v>84600</v>
      </c>
      <c r="E117" s="2">
        <v>45000</v>
      </c>
      <c r="F117" s="2">
        <v>62100</v>
      </c>
      <c r="G117" s="2">
        <v>112000</v>
      </c>
      <c r="H117" s="2">
        <v>159000</v>
      </c>
    </row>
    <row r="118" spans="1:8" ht="14.25" customHeight="1" x14ac:dyDescent="0.3">
      <c r="A118" s="1" t="s">
        <v>123</v>
      </c>
      <c r="B118" s="1" t="s">
        <v>12</v>
      </c>
      <c r="C118" s="2">
        <v>50300</v>
      </c>
      <c r="D118" s="2">
        <v>91800</v>
      </c>
      <c r="E118" s="2">
        <v>48100</v>
      </c>
      <c r="F118" s="2">
        <v>65100</v>
      </c>
      <c r="G118" s="2">
        <v>128000</v>
      </c>
      <c r="H118" s="2">
        <v>176000</v>
      </c>
    </row>
    <row r="119" spans="1:8" ht="14.25" customHeight="1" x14ac:dyDescent="0.3">
      <c r="A119" s="1" t="s">
        <v>124</v>
      </c>
      <c r="B119" s="1" t="s">
        <v>12</v>
      </c>
      <c r="C119" s="2">
        <v>46200</v>
      </c>
      <c r="D119" s="2">
        <v>85200</v>
      </c>
      <c r="E119" s="2">
        <v>45500</v>
      </c>
      <c r="F119" s="2">
        <v>61800</v>
      </c>
      <c r="G119" s="2">
        <v>116000</v>
      </c>
      <c r="H119" s="2">
        <v>158000</v>
      </c>
    </row>
    <row r="120" spans="1:8" ht="14.25" customHeight="1" x14ac:dyDescent="0.3">
      <c r="A120" s="1" t="s">
        <v>125</v>
      </c>
      <c r="B120" s="1" t="s">
        <v>12</v>
      </c>
      <c r="C120" s="2">
        <v>47300</v>
      </c>
      <c r="D120" s="2">
        <v>86400</v>
      </c>
      <c r="E120" s="2">
        <v>45100</v>
      </c>
      <c r="F120" s="2">
        <v>62700</v>
      </c>
      <c r="G120" s="2">
        <v>114000</v>
      </c>
      <c r="H120" s="2">
        <v>150000</v>
      </c>
    </row>
    <row r="121" spans="1:8" ht="14.25" customHeight="1" x14ac:dyDescent="0.3">
      <c r="A121" s="1" t="s">
        <v>126</v>
      </c>
      <c r="B121" s="1" t="s">
        <v>12</v>
      </c>
      <c r="C121" s="2">
        <v>53500</v>
      </c>
      <c r="D121" s="2">
        <v>95600</v>
      </c>
      <c r="E121" s="2">
        <v>50700</v>
      </c>
      <c r="F121" s="2">
        <v>70500</v>
      </c>
      <c r="G121" s="2">
        <v>122000</v>
      </c>
      <c r="H121" s="2">
        <v>156000</v>
      </c>
    </row>
    <row r="122" spans="1:8" ht="14.25" customHeight="1" x14ac:dyDescent="0.3">
      <c r="A122" s="1" t="s">
        <v>127</v>
      </c>
      <c r="B122" s="1" t="s">
        <v>9</v>
      </c>
      <c r="C122" s="2">
        <v>45500</v>
      </c>
      <c r="D122" s="2">
        <v>85200</v>
      </c>
      <c r="E122" s="2">
        <v>38700</v>
      </c>
      <c r="F122" s="2">
        <v>58400</v>
      </c>
      <c r="G122" s="2">
        <v>129000</v>
      </c>
      <c r="H122" s="2">
        <v>189000</v>
      </c>
    </row>
    <row r="123" spans="1:8" ht="14.25" customHeight="1" x14ac:dyDescent="0.3">
      <c r="A123" s="1" t="s">
        <v>128</v>
      </c>
      <c r="B123" s="1" t="s">
        <v>9</v>
      </c>
      <c r="C123" s="2">
        <v>41600</v>
      </c>
      <c r="D123" s="2">
        <v>74600</v>
      </c>
      <c r="E123" s="1" t="s">
        <v>10</v>
      </c>
      <c r="F123" s="2">
        <v>42800</v>
      </c>
      <c r="G123" s="2">
        <v>147000</v>
      </c>
      <c r="H123" s="1" t="s">
        <v>10</v>
      </c>
    </row>
    <row r="124" spans="1:8" ht="14.25" customHeight="1" x14ac:dyDescent="0.3">
      <c r="A124" s="1" t="s">
        <v>129</v>
      </c>
      <c r="B124" s="1" t="s">
        <v>9</v>
      </c>
      <c r="C124" s="2">
        <v>44000</v>
      </c>
      <c r="D124" s="2">
        <v>83900</v>
      </c>
      <c r="E124" s="2">
        <v>45100</v>
      </c>
      <c r="F124" s="2">
        <v>59800</v>
      </c>
      <c r="G124" s="2">
        <v>129000</v>
      </c>
      <c r="H124" s="2">
        <v>184000</v>
      </c>
    </row>
    <row r="125" spans="1:8" ht="14.25" customHeight="1" x14ac:dyDescent="0.3">
      <c r="A125" s="1" t="s">
        <v>130</v>
      </c>
      <c r="B125" s="1" t="s">
        <v>30</v>
      </c>
      <c r="C125" s="2">
        <v>55800</v>
      </c>
      <c r="D125" s="2">
        <v>93400</v>
      </c>
      <c r="E125" s="2">
        <v>71500</v>
      </c>
      <c r="F125" s="2">
        <v>81900</v>
      </c>
      <c r="G125" s="2">
        <v>122000</v>
      </c>
      <c r="H125" s="2">
        <v>147000</v>
      </c>
    </row>
    <row r="126" spans="1:8" ht="14.25" customHeight="1" x14ac:dyDescent="0.3">
      <c r="A126" s="1" t="s">
        <v>131</v>
      </c>
      <c r="B126" s="1" t="s">
        <v>12</v>
      </c>
      <c r="C126" s="2">
        <v>41100</v>
      </c>
      <c r="D126" s="2">
        <v>73500</v>
      </c>
      <c r="E126" s="2">
        <v>34100</v>
      </c>
      <c r="F126" s="2">
        <v>49900</v>
      </c>
      <c r="G126" s="2">
        <v>99400</v>
      </c>
      <c r="H126" s="2">
        <v>129000</v>
      </c>
    </row>
    <row r="127" spans="1:8" ht="14.25" customHeight="1" x14ac:dyDescent="0.3">
      <c r="A127" s="1" t="s">
        <v>132</v>
      </c>
      <c r="B127" s="1" t="s">
        <v>12</v>
      </c>
      <c r="C127" s="2">
        <v>43000</v>
      </c>
      <c r="D127" s="2">
        <v>72500</v>
      </c>
      <c r="E127" s="2">
        <v>38300</v>
      </c>
      <c r="F127" s="2">
        <v>51300</v>
      </c>
      <c r="G127" s="2">
        <v>99300</v>
      </c>
      <c r="H127" s="2">
        <v>139000</v>
      </c>
    </row>
    <row r="128" spans="1:8" ht="14.25" customHeight="1" x14ac:dyDescent="0.3">
      <c r="A128" s="1" t="s">
        <v>133</v>
      </c>
      <c r="B128" s="1" t="s">
        <v>12</v>
      </c>
      <c r="C128" s="2">
        <v>41900</v>
      </c>
      <c r="D128" s="2">
        <v>56500</v>
      </c>
      <c r="E128" s="2">
        <v>30700</v>
      </c>
      <c r="F128" s="2">
        <v>39700</v>
      </c>
      <c r="G128" s="2">
        <v>78400</v>
      </c>
      <c r="H128" s="2">
        <v>116000</v>
      </c>
    </row>
    <row r="129" spans="1:8" ht="14.25" customHeight="1" x14ac:dyDescent="0.3">
      <c r="A129" s="1" t="s">
        <v>134</v>
      </c>
      <c r="B129" s="1" t="s">
        <v>12</v>
      </c>
      <c r="C129" s="2">
        <v>41800</v>
      </c>
      <c r="D129" s="2">
        <v>71400</v>
      </c>
      <c r="E129" s="2">
        <v>38700</v>
      </c>
      <c r="F129" s="2">
        <v>49400</v>
      </c>
      <c r="G129" s="2">
        <v>101000</v>
      </c>
      <c r="H129" s="2">
        <v>126000</v>
      </c>
    </row>
    <row r="130" spans="1:8" ht="14.25" customHeight="1" x14ac:dyDescent="0.3">
      <c r="A130" s="1" t="s">
        <v>135</v>
      </c>
      <c r="B130" s="1" t="s">
        <v>9</v>
      </c>
      <c r="C130" s="2">
        <v>45300</v>
      </c>
      <c r="D130" s="2">
        <v>86200</v>
      </c>
      <c r="E130" s="2">
        <v>41300</v>
      </c>
      <c r="F130" s="2">
        <v>61000</v>
      </c>
      <c r="G130" s="2">
        <v>120000</v>
      </c>
      <c r="H130" s="2">
        <v>185000</v>
      </c>
    </row>
    <row r="131" spans="1:8" ht="14.25" customHeight="1" x14ac:dyDescent="0.3">
      <c r="A131" s="1" t="s">
        <v>136</v>
      </c>
      <c r="B131" s="1" t="s">
        <v>14</v>
      </c>
      <c r="C131" s="2">
        <v>44500</v>
      </c>
      <c r="D131" s="2">
        <v>92200</v>
      </c>
      <c r="E131" s="2">
        <v>47000</v>
      </c>
      <c r="F131" s="2">
        <v>63100</v>
      </c>
      <c r="G131" s="2">
        <v>135000</v>
      </c>
      <c r="H131" s="2">
        <v>209000</v>
      </c>
    </row>
    <row r="132" spans="1:8" ht="14.25" customHeight="1" x14ac:dyDescent="0.3">
      <c r="A132" s="1" t="s">
        <v>136</v>
      </c>
      <c r="B132" s="1" t="s">
        <v>12</v>
      </c>
      <c r="C132" s="2">
        <v>44500</v>
      </c>
      <c r="D132" s="2">
        <v>92200</v>
      </c>
      <c r="E132" s="2">
        <v>47000</v>
      </c>
      <c r="F132" s="2">
        <v>63100</v>
      </c>
      <c r="G132" s="2">
        <v>135000</v>
      </c>
      <c r="H132" s="2">
        <v>209000</v>
      </c>
    </row>
    <row r="133" spans="1:8" ht="14.25" customHeight="1" x14ac:dyDescent="0.3">
      <c r="A133" s="1" t="s">
        <v>137</v>
      </c>
      <c r="B133" s="1" t="s">
        <v>12</v>
      </c>
      <c r="C133" s="2">
        <v>46200</v>
      </c>
      <c r="D133" s="2">
        <v>81700</v>
      </c>
      <c r="E133" s="2">
        <v>45900</v>
      </c>
      <c r="F133" s="2">
        <v>61400</v>
      </c>
      <c r="G133" s="2">
        <v>110000</v>
      </c>
      <c r="H133" s="2">
        <v>147000</v>
      </c>
    </row>
    <row r="134" spans="1:8" ht="14.25" customHeight="1" x14ac:dyDescent="0.3">
      <c r="A134" s="1" t="s">
        <v>138</v>
      </c>
      <c r="B134" s="1" t="s">
        <v>12</v>
      </c>
      <c r="C134" s="2">
        <v>47300</v>
      </c>
      <c r="D134" s="2">
        <v>84200</v>
      </c>
      <c r="E134" s="2">
        <v>50200</v>
      </c>
      <c r="F134" s="2">
        <v>59800</v>
      </c>
      <c r="G134" s="2">
        <v>110000</v>
      </c>
      <c r="H134" s="2">
        <v>162000</v>
      </c>
    </row>
    <row r="135" spans="1:8" ht="14.25" customHeight="1" x14ac:dyDescent="0.3">
      <c r="A135" s="1" t="s">
        <v>139</v>
      </c>
      <c r="B135" s="1" t="s">
        <v>12</v>
      </c>
      <c r="C135" s="2">
        <v>37800</v>
      </c>
      <c r="D135" s="2">
        <v>66200</v>
      </c>
      <c r="E135" s="2">
        <v>32800</v>
      </c>
      <c r="F135" s="2">
        <v>44200</v>
      </c>
      <c r="G135" s="2">
        <v>93300</v>
      </c>
      <c r="H135" s="2">
        <v>181000</v>
      </c>
    </row>
    <row r="136" spans="1:8" ht="14.25" customHeight="1" x14ac:dyDescent="0.3">
      <c r="A136" s="1" t="s">
        <v>140</v>
      </c>
      <c r="B136" s="1" t="s">
        <v>12</v>
      </c>
      <c r="C136" s="2">
        <v>42300</v>
      </c>
      <c r="D136" s="2">
        <v>81300</v>
      </c>
      <c r="E136" s="2">
        <v>39300</v>
      </c>
      <c r="F136" s="2">
        <v>47600</v>
      </c>
      <c r="G136" s="2">
        <v>117000</v>
      </c>
      <c r="H136" s="2">
        <v>173000</v>
      </c>
    </row>
    <row r="137" spans="1:8" ht="14.25" customHeight="1" x14ac:dyDescent="0.3">
      <c r="A137" s="1" t="s">
        <v>141</v>
      </c>
      <c r="B137" s="1" t="s">
        <v>12</v>
      </c>
      <c r="C137" s="2">
        <v>37500</v>
      </c>
      <c r="D137" s="2">
        <v>76700</v>
      </c>
      <c r="E137" s="2">
        <v>40000</v>
      </c>
      <c r="F137" s="2">
        <v>54300</v>
      </c>
      <c r="G137" s="2">
        <v>97700</v>
      </c>
      <c r="H137" s="2">
        <v>155000</v>
      </c>
    </row>
    <row r="138" spans="1:8" ht="14.25" customHeight="1" x14ac:dyDescent="0.3">
      <c r="A138" s="1" t="s">
        <v>142</v>
      </c>
      <c r="B138" s="1" t="s">
        <v>12</v>
      </c>
      <c r="C138" s="2">
        <v>38000</v>
      </c>
      <c r="D138" s="2">
        <v>77800</v>
      </c>
      <c r="E138" s="2">
        <v>40400</v>
      </c>
      <c r="F138" s="2">
        <v>53000</v>
      </c>
      <c r="G138" s="2">
        <v>115000</v>
      </c>
      <c r="H138" s="2">
        <v>169000</v>
      </c>
    </row>
    <row r="139" spans="1:8" ht="14.25" customHeight="1" x14ac:dyDescent="0.3">
      <c r="A139" s="1" t="s">
        <v>143</v>
      </c>
      <c r="B139" s="1" t="s">
        <v>12</v>
      </c>
      <c r="C139" s="2">
        <v>40800</v>
      </c>
      <c r="D139" s="2">
        <v>76200</v>
      </c>
      <c r="E139" s="2">
        <v>38400</v>
      </c>
      <c r="F139" s="2">
        <v>54100</v>
      </c>
      <c r="G139" s="2">
        <v>105000</v>
      </c>
      <c r="H139" s="2">
        <v>136000</v>
      </c>
    </row>
    <row r="140" spans="1:8" ht="14.25" customHeight="1" x14ac:dyDescent="0.3">
      <c r="A140" s="1" t="s">
        <v>144</v>
      </c>
      <c r="B140" s="1" t="s">
        <v>12</v>
      </c>
      <c r="C140" s="2">
        <v>38000</v>
      </c>
      <c r="D140" s="2">
        <v>70300</v>
      </c>
      <c r="E140" s="2">
        <v>35100</v>
      </c>
      <c r="F140" s="2">
        <v>51200</v>
      </c>
      <c r="G140" s="2">
        <v>100000</v>
      </c>
      <c r="H140" s="2">
        <v>179000</v>
      </c>
    </row>
    <row r="141" spans="1:8" ht="14.25" customHeight="1" x14ac:dyDescent="0.3">
      <c r="A141" s="1" t="s">
        <v>145</v>
      </c>
      <c r="B141" s="1" t="s">
        <v>30</v>
      </c>
      <c r="C141" s="2">
        <v>60600</v>
      </c>
      <c r="D141" s="2">
        <v>105000</v>
      </c>
      <c r="E141" s="2">
        <v>68700</v>
      </c>
      <c r="F141" s="2">
        <v>81900</v>
      </c>
      <c r="G141" s="2">
        <v>138000</v>
      </c>
      <c r="H141" s="2">
        <v>185000</v>
      </c>
    </row>
    <row r="142" spans="1:8" ht="14.25" customHeight="1" x14ac:dyDescent="0.3">
      <c r="A142" s="1" t="s">
        <v>146</v>
      </c>
      <c r="B142" s="1" t="s">
        <v>12</v>
      </c>
      <c r="C142" s="2">
        <v>49500</v>
      </c>
      <c r="D142" s="2">
        <v>93000</v>
      </c>
      <c r="E142" s="2">
        <v>47200</v>
      </c>
      <c r="F142" s="2">
        <v>67100</v>
      </c>
      <c r="G142" s="2">
        <v>129000</v>
      </c>
      <c r="H142" s="2">
        <v>181000</v>
      </c>
    </row>
    <row r="143" spans="1:8" ht="14.25" customHeight="1" x14ac:dyDescent="0.3">
      <c r="A143" s="1" t="s">
        <v>147</v>
      </c>
      <c r="B143" s="1" t="s">
        <v>9</v>
      </c>
      <c r="C143" s="2">
        <v>49700</v>
      </c>
      <c r="D143" s="2">
        <v>104000</v>
      </c>
      <c r="E143" s="1" t="s">
        <v>10</v>
      </c>
      <c r="F143" s="2">
        <v>67200</v>
      </c>
      <c r="G143" s="2">
        <v>167000</v>
      </c>
      <c r="H143" s="1" t="s">
        <v>10</v>
      </c>
    </row>
    <row r="144" spans="1:8" ht="14.25" customHeight="1" x14ac:dyDescent="0.3">
      <c r="A144" s="1" t="s">
        <v>148</v>
      </c>
      <c r="B144" s="1" t="s">
        <v>12</v>
      </c>
      <c r="C144" s="2">
        <v>40800</v>
      </c>
      <c r="D144" s="2">
        <v>62400</v>
      </c>
      <c r="E144" s="2">
        <v>32100</v>
      </c>
      <c r="F144" s="2">
        <v>47400</v>
      </c>
      <c r="G144" s="2">
        <v>80400</v>
      </c>
      <c r="H144" s="2">
        <v>126000</v>
      </c>
    </row>
    <row r="145" spans="1:8" ht="14.25" customHeight="1" x14ac:dyDescent="0.3">
      <c r="A145" s="1" t="s">
        <v>149</v>
      </c>
      <c r="B145" s="1" t="s">
        <v>30</v>
      </c>
      <c r="C145" s="2">
        <v>46200</v>
      </c>
      <c r="D145" s="2">
        <v>80000</v>
      </c>
      <c r="E145" s="2">
        <v>42100</v>
      </c>
      <c r="F145" s="2">
        <v>62600</v>
      </c>
      <c r="G145" s="2">
        <v>99500</v>
      </c>
      <c r="H145" s="2">
        <v>121000</v>
      </c>
    </row>
    <row r="146" spans="1:8" ht="14.25" customHeight="1" x14ac:dyDescent="0.3">
      <c r="A146" s="1" t="s">
        <v>150</v>
      </c>
      <c r="B146" s="1" t="s">
        <v>12</v>
      </c>
      <c r="C146" s="2">
        <v>49700</v>
      </c>
      <c r="D146" s="2">
        <v>96100</v>
      </c>
      <c r="E146" s="2">
        <v>51100</v>
      </c>
      <c r="F146" s="2">
        <v>71300</v>
      </c>
      <c r="G146" s="2">
        <v>131000</v>
      </c>
      <c r="H146" s="2">
        <v>171000</v>
      </c>
    </row>
    <row r="147" spans="1:8" ht="14.25" customHeight="1" x14ac:dyDescent="0.3">
      <c r="A147" s="1" t="s">
        <v>151</v>
      </c>
      <c r="B147" s="1" t="s">
        <v>9</v>
      </c>
      <c r="C147" s="2">
        <v>41500</v>
      </c>
      <c r="D147" s="2">
        <v>67500</v>
      </c>
      <c r="E147" s="1" t="s">
        <v>10</v>
      </c>
      <c r="F147" s="2">
        <v>44600</v>
      </c>
      <c r="G147" s="2">
        <v>93100</v>
      </c>
      <c r="H147" s="1" t="s">
        <v>10</v>
      </c>
    </row>
    <row r="148" spans="1:8" ht="14.25" customHeight="1" x14ac:dyDescent="0.3">
      <c r="A148" s="1" t="s">
        <v>152</v>
      </c>
      <c r="B148" s="1" t="s">
        <v>9</v>
      </c>
      <c r="C148" s="2">
        <v>47200</v>
      </c>
      <c r="D148" s="2">
        <v>95800</v>
      </c>
      <c r="E148" s="2">
        <v>48700</v>
      </c>
      <c r="F148" s="2">
        <v>75200</v>
      </c>
      <c r="G148" s="2">
        <v>135000</v>
      </c>
      <c r="H148" s="2">
        <v>230000</v>
      </c>
    </row>
    <row r="149" spans="1:8" ht="14.25" customHeight="1" x14ac:dyDescent="0.3">
      <c r="A149" s="1" t="s">
        <v>153</v>
      </c>
      <c r="B149" s="1" t="s">
        <v>12</v>
      </c>
      <c r="C149" s="2">
        <v>41100</v>
      </c>
      <c r="D149" s="2">
        <v>70300</v>
      </c>
      <c r="E149" s="2">
        <v>40600</v>
      </c>
      <c r="F149" s="2">
        <v>53300</v>
      </c>
      <c r="G149" s="2">
        <v>95200</v>
      </c>
      <c r="H149" s="2">
        <v>127000</v>
      </c>
    </row>
    <row r="150" spans="1:8" ht="14.25" customHeight="1" x14ac:dyDescent="0.3">
      <c r="A150" s="1" t="s">
        <v>154</v>
      </c>
      <c r="B150" s="1" t="s">
        <v>12</v>
      </c>
      <c r="C150" s="2">
        <v>39200</v>
      </c>
      <c r="D150" s="2">
        <v>70100</v>
      </c>
      <c r="E150" s="2">
        <v>43000</v>
      </c>
      <c r="F150" s="2">
        <v>53400</v>
      </c>
      <c r="G150" s="2">
        <v>91400</v>
      </c>
      <c r="H150" s="2">
        <v>125000</v>
      </c>
    </row>
    <row r="151" spans="1:8" ht="14.25" customHeight="1" x14ac:dyDescent="0.3">
      <c r="A151" s="1" t="s">
        <v>155</v>
      </c>
      <c r="B151" s="1" t="s">
        <v>12</v>
      </c>
      <c r="C151" s="2">
        <v>43100</v>
      </c>
      <c r="D151" s="2">
        <v>82700</v>
      </c>
      <c r="E151" s="2">
        <v>46100</v>
      </c>
      <c r="F151" s="2">
        <v>67800</v>
      </c>
      <c r="G151" s="2">
        <v>106000</v>
      </c>
      <c r="H151" s="2">
        <v>132000</v>
      </c>
    </row>
    <row r="152" spans="1:8" ht="14.25" customHeight="1" x14ac:dyDescent="0.3">
      <c r="A152" s="1" t="s">
        <v>156</v>
      </c>
      <c r="B152" s="1" t="s">
        <v>14</v>
      </c>
      <c r="C152" s="2">
        <v>41300</v>
      </c>
      <c r="D152" s="2">
        <v>81400</v>
      </c>
      <c r="E152" s="2">
        <v>40100</v>
      </c>
      <c r="F152" s="2">
        <v>56500</v>
      </c>
      <c r="G152" s="2">
        <v>117000</v>
      </c>
      <c r="H152" s="2">
        <v>161000</v>
      </c>
    </row>
    <row r="153" spans="1:8" ht="14.25" customHeight="1" x14ac:dyDescent="0.3">
      <c r="A153" s="1" t="s">
        <v>156</v>
      </c>
      <c r="B153" s="1" t="s">
        <v>12</v>
      </c>
      <c r="C153" s="2">
        <v>41300</v>
      </c>
      <c r="D153" s="2">
        <v>81400</v>
      </c>
      <c r="E153" s="2">
        <v>40100</v>
      </c>
      <c r="F153" s="2">
        <v>56500</v>
      </c>
      <c r="G153" s="2">
        <v>117000</v>
      </c>
      <c r="H153" s="2">
        <v>161000</v>
      </c>
    </row>
    <row r="154" spans="1:8" ht="14.25" customHeight="1" x14ac:dyDescent="0.3">
      <c r="A154" s="1" t="s">
        <v>157</v>
      </c>
      <c r="B154" s="1" t="s">
        <v>12</v>
      </c>
      <c r="C154" s="2">
        <v>45900</v>
      </c>
      <c r="D154" s="2">
        <v>72600</v>
      </c>
      <c r="E154" s="2">
        <v>39800</v>
      </c>
      <c r="F154" s="2">
        <v>56600</v>
      </c>
      <c r="G154" s="2">
        <v>99300</v>
      </c>
      <c r="H154" s="2">
        <v>137000</v>
      </c>
    </row>
    <row r="155" spans="1:8" ht="14.25" customHeight="1" x14ac:dyDescent="0.3">
      <c r="A155" s="1" t="s">
        <v>158</v>
      </c>
      <c r="B155" s="1" t="s">
        <v>12</v>
      </c>
      <c r="C155" s="2">
        <v>47500</v>
      </c>
      <c r="D155" s="2">
        <v>86100</v>
      </c>
      <c r="E155" s="2">
        <v>44800</v>
      </c>
      <c r="F155" s="2">
        <v>61700</v>
      </c>
      <c r="G155" s="2">
        <v>117000</v>
      </c>
      <c r="H155" s="2">
        <v>160000</v>
      </c>
    </row>
    <row r="156" spans="1:8" ht="14.25" customHeight="1" x14ac:dyDescent="0.3">
      <c r="A156" s="1" t="s">
        <v>159</v>
      </c>
      <c r="B156" s="1" t="s">
        <v>12</v>
      </c>
      <c r="C156" s="2">
        <v>44100</v>
      </c>
      <c r="D156" s="2">
        <v>82800</v>
      </c>
      <c r="E156" s="2">
        <v>43200</v>
      </c>
      <c r="F156" s="2">
        <v>60700</v>
      </c>
      <c r="G156" s="2">
        <v>113000</v>
      </c>
      <c r="H156" s="2">
        <v>160000</v>
      </c>
    </row>
    <row r="157" spans="1:8" ht="14.25" customHeight="1" x14ac:dyDescent="0.3">
      <c r="A157" s="1" t="s">
        <v>160</v>
      </c>
      <c r="B157" s="1" t="s">
        <v>12</v>
      </c>
      <c r="C157" s="2">
        <v>39200</v>
      </c>
      <c r="D157" s="2">
        <v>74500</v>
      </c>
      <c r="E157" s="2">
        <v>32800</v>
      </c>
      <c r="F157" s="2">
        <v>46100</v>
      </c>
      <c r="G157" s="2">
        <v>110000</v>
      </c>
      <c r="H157" s="2">
        <v>161000</v>
      </c>
    </row>
    <row r="158" spans="1:8" ht="14.25" customHeight="1" x14ac:dyDescent="0.3">
      <c r="A158" s="1" t="s">
        <v>161</v>
      </c>
      <c r="B158" s="1" t="s">
        <v>12</v>
      </c>
      <c r="C158" s="2">
        <v>52600</v>
      </c>
      <c r="D158" s="2">
        <v>101000</v>
      </c>
      <c r="E158" s="2">
        <v>51300</v>
      </c>
      <c r="F158" s="2">
        <v>72500</v>
      </c>
      <c r="G158" s="2">
        <v>139000</v>
      </c>
      <c r="H158" s="2">
        <v>193000</v>
      </c>
    </row>
    <row r="159" spans="1:8" ht="14.25" customHeight="1" x14ac:dyDescent="0.3">
      <c r="A159" s="1" t="s">
        <v>162</v>
      </c>
      <c r="B159" s="1" t="s">
        <v>12</v>
      </c>
      <c r="C159" s="2">
        <v>59900</v>
      </c>
      <c r="D159" s="2">
        <v>112000</v>
      </c>
      <c r="E159" s="2">
        <v>59500</v>
      </c>
      <c r="F159" s="2">
        <v>81000</v>
      </c>
      <c r="G159" s="2">
        <v>149000</v>
      </c>
      <c r="H159" s="2">
        <v>201000</v>
      </c>
    </row>
    <row r="160" spans="1:8" ht="14.25" customHeight="1" x14ac:dyDescent="0.3">
      <c r="A160" s="1" t="s">
        <v>163</v>
      </c>
      <c r="B160" s="1" t="s">
        <v>12</v>
      </c>
      <c r="C160" s="2">
        <v>52300</v>
      </c>
      <c r="D160" s="2">
        <v>99600</v>
      </c>
      <c r="E160" s="2">
        <v>52000</v>
      </c>
      <c r="F160" s="2">
        <v>71600</v>
      </c>
      <c r="G160" s="2">
        <v>135000</v>
      </c>
      <c r="H160" s="2">
        <v>202000</v>
      </c>
    </row>
    <row r="161" spans="1:8" ht="14.25" customHeight="1" x14ac:dyDescent="0.3">
      <c r="A161" s="1" t="s">
        <v>164</v>
      </c>
      <c r="B161" s="1" t="s">
        <v>12</v>
      </c>
      <c r="C161" s="2">
        <v>48300</v>
      </c>
      <c r="D161" s="2">
        <v>96700</v>
      </c>
      <c r="E161" s="2">
        <v>47800</v>
      </c>
      <c r="F161" s="2">
        <v>66000</v>
      </c>
      <c r="G161" s="2">
        <v>123000</v>
      </c>
      <c r="H161" s="2">
        <v>172000</v>
      </c>
    </row>
    <row r="162" spans="1:8" ht="14.25" customHeight="1" x14ac:dyDescent="0.3">
      <c r="A162" s="1" t="s">
        <v>165</v>
      </c>
      <c r="B162" s="1" t="s">
        <v>12</v>
      </c>
      <c r="C162" s="2">
        <v>46800</v>
      </c>
      <c r="D162" s="2">
        <v>81300</v>
      </c>
      <c r="E162" s="2">
        <v>37200</v>
      </c>
      <c r="F162" s="2">
        <v>59900</v>
      </c>
      <c r="G162" s="2">
        <v>109000</v>
      </c>
      <c r="H162" s="2">
        <v>134000</v>
      </c>
    </row>
    <row r="163" spans="1:8" ht="14.25" customHeight="1" x14ac:dyDescent="0.3">
      <c r="A163" s="1" t="s">
        <v>166</v>
      </c>
      <c r="B163" s="1" t="s">
        <v>12</v>
      </c>
      <c r="C163" s="2">
        <v>51100</v>
      </c>
      <c r="D163" s="2">
        <v>101000</v>
      </c>
      <c r="E163" s="2">
        <v>51700</v>
      </c>
      <c r="F163" s="2">
        <v>75400</v>
      </c>
      <c r="G163" s="2">
        <v>131000</v>
      </c>
      <c r="H163" s="2">
        <v>177000</v>
      </c>
    </row>
    <row r="164" spans="1:8" ht="14.25" customHeight="1" x14ac:dyDescent="0.3">
      <c r="A164" s="1" t="s">
        <v>167</v>
      </c>
      <c r="B164" s="1" t="s">
        <v>14</v>
      </c>
      <c r="C164" s="2">
        <v>50500</v>
      </c>
      <c r="D164" s="2">
        <v>95000</v>
      </c>
      <c r="E164" s="2">
        <v>51300</v>
      </c>
      <c r="F164" s="2">
        <v>71200</v>
      </c>
      <c r="G164" s="2">
        <v>129000</v>
      </c>
      <c r="H164" s="2">
        <v>173000</v>
      </c>
    </row>
    <row r="165" spans="1:8" ht="14.25" customHeight="1" x14ac:dyDescent="0.3">
      <c r="A165" s="1" t="s">
        <v>167</v>
      </c>
      <c r="B165" s="1" t="s">
        <v>12</v>
      </c>
      <c r="C165" s="2">
        <v>50500</v>
      </c>
      <c r="D165" s="2">
        <v>95000</v>
      </c>
      <c r="E165" s="2">
        <v>51300</v>
      </c>
      <c r="F165" s="2">
        <v>71200</v>
      </c>
      <c r="G165" s="2">
        <v>129000</v>
      </c>
      <c r="H165" s="2">
        <v>173000</v>
      </c>
    </row>
    <row r="166" spans="1:8" ht="14.25" customHeight="1" x14ac:dyDescent="0.3">
      <c r="A166" s="1" t="s">
        <v>168</v>
      </c>
      <c r="B166" s="1" t="s">
        <v>12</v>
      </c>
      <c r="C166" s="2">
        <v>44700</v>
      </c>
      <c r="D166" s="2">
        <v>84100</v>
      </c>
      <c r="E166" s="2">
        <v>46100</v>
      </c>
      <c r="F166" s="2">
        <v>62000</v>
      </c>
      <c r="G166" s="2">
        <v>121000</v>
      </c>
      <c r="H166" s="2">
        <v>165000</v>
      </c>
    </row>
    <row r="167" spans="1:8" ht="14.25" customHeight="1" x14ac:dyDescent="0.3">
      <c r="A167" s="1" t="s">
        <v>169</v>
      </c>
      <c r="B167" s="1" t="s">
        <v>12</v>
      </c>
      <c r="C167" s="2">
        <v>42600</v>
      </c>
      <c r="D167" s="2">
        <v>71700</v>
      </c>
      <c r="E167" s="2">
        <v>39500</v>
      </c>
      <c r="F167" s="2">
        <v>51500</v>
      </c>
      <c r="G167" s="2">
        <v>98400</v>
      </c>
      <c r="H167" s="2">
        <v>125000</v>
      </c>
    </row>
    <row r="168" spans="1:8" ht="14.25" customHeight="1" x14ac:dyDescent="0.3">
      <c r="A168" s="1" t="s">
        <v>170</v>
      </c>
      <c r="B168" s="1" t="s">
        <v>12</v>
      </c>
      <c r="C168" s="2">
        <v>47100</v>
      </c>
      <c r="D168" s="2">
        <v>97600</v>
      </c>
      <c r="E168" s="2">
        <v>51600</v>
      </c>
      <c r="F168" s="2">
        <v>69000</v>
      </c>
      <c r="G168" s="2">
        <v>128000</v>
      </c>
      <c r="H168" s="2">
        <v>187000</v>
      </c>
    </row>
    <row r="169" spans="1:8" ht="14.25" customHeight="1" x14ac:dyDescent="0.3">
      <c r="A169" s="1" t="s">
        <v>171</v>
      </c>
      <c r="B169" s="1" t="s">
        <v>12</v>
      </c>
      <c r="C169" s="2">
        <v>46100</v>
      </c>
      <c r="D169" s="2">
        <v>84400</v>
      </c>
      <c r="E169" s="2">
        <v>46400</v>
      </c>
      <c r="F169" s="2">
        <v>58600</v>
      </c>
      <c r="G169" s="2">
        <v>105000</v>
      </c>
      <c r="H169" s="2">
        <v>144000</v>
      </c>
    </row>
    <row r="170" spans="1:8" ht="14.25" customHeight="1" x14ac:dyDescent="0.3">
      <c r="A170" s="1" t="s">
        <v>172</v>
      </c>
      <c r="B170" s="1" t="s">
        <v>12</v>
      </c>
      <c r="C170" s="2">
        <v>48000</v>
      </c>
      <c r="D170" s="2">
        <v>88800</v>
      </c>
      <c r="E170" s="2">
        <v>46100</v>
      </c>
      <c r="F170" s="2">
        <v>66400</v>
      </c>
      <c r="G170" s="2">
        <v>120000</v>
      </c>
      <c r="H170" s="2">
        <v>162000</v>
      </c>
    </row>
    <row r="171" spans="1:8" ht="14.25" customHeight="1" x14ac:dyDescent="0.3">
      <c r="A171" s="1" t="s">
        <v>173</v>
      </c>
      <c r="B171" s="1" t="s">
        <v>12</v>
      </c>
      <c r="C171" s="2">
        <v>45900</v>
      </c>
      <c r="D171" s="2">
        <v>84500</v>
      </c>
      <c r="E171" s="2">
        <v>44500</v>
      </c>
      <c r="F171" s="2">
        <v>64000</v>
      </c>
      <c r="G171" s="2">
        <v>119000</v>
      </c>
      <c r="H171" s="2">
        <v>165000</v>
      </c>
    </row>
    <row r="172" spans="1:8" ht="14.25" customHeight="1" x14ac:dyDescent="0.3">
      <c r="A172" s="1" t="s">
        <v>174</v>
      </c>
      <c r="B172" s="1" t="s">
        <v>14</v>
      </c>
      <c r="C172" s="2">
        <v>47100</v>
      </c>
      <c r="D172" s="2">
        <v>87900</v>
      </c>
      <c r="E172" s="2">
        <v>45400</v>
      </c>
      <c r="F172" s="2">
        <v>62900</v>
      </c>
      <c r="G172" s="2">
        <v>120000</v>
      </c>
      <c r="H172" s="2">
        <v>172000</v>
      </c>
    </row>
    <row r="173" spans="1:8" ht="14.25" customHeight="1" x14ac:dyDescent="0.3">
      <c r="A173" s="1" t="s">
        <v>174</v>
      </c>
      <c r="B173" s="1" t="s">
        <v>12</v>
      </c>
      <c r="C173" s="2">
        <v>47100</v>
      </c>
      <c r="D173" s="2">
        <v>87900</v>
      </c>
      <c r="E173" s="2">
        <v>45400</v>
      </c>
      <c r="F173" s="2">
        <v>62900</v>
      </c>
      <c r="G173" s="2">
        <v>120000</v>
      </c>
      <c r="H173" s="2">
        <v>172000</v>
      </c>
    </row>
    <row r="174" spans="1:8" ht="14.25" customHeight="1" x14ac:dyDescent="0.3">
      <c r="A174" s="1" t="s">
        <v>175</v>
      </c>
      <c r="B174" s="1" t="s">
        <v>14</v>
      </c>
      <c r="C174" s="2">
        <v>44100</v>
      </c>
      <c r="D174" s="2">
        <v>86000</v>
      </c>
      <c r="E174" s="2">
        <v>43100</v>
      </c>
      <c r="F174" s="2">
        <v>57800</v>
      </c>
      <c r="G174" s="2">
        <v>118000</v>
      </c>
      <c r="H174" s="2">
        <v>164000</v>
      </c>
    </row>
    <row r="175" spans="1:8" ht="14.25" customHeight="1" x14ac:dyDescent="0.3">
      <c r="A175" s="1" t="s">
        <v>175</v>
      </c>
      <c r="B175" s="1" t="s">
        <v>12</v>
      </c>
      <c r="C175" s="2">
        <v>44100</v>
      </c>
      <c r="D175" s="2">
        <v>86000</v>
      </c>
      <c r="E175" s="2">
        <v>43100</v>
      </c>
      <c r="F175" s="2">
        <v>57800</v>
      </c>
      <c r="G175" s="2">
        <v>118000</v>
      </c>
      <c r="H175" s="2">
        <v>164000</v>
      </c>
    </row>
    <row r="176" spans="1:8" ht="14.25" customHeight="1" x14ac:dyDescent="0.3">
      <c r="A176" s="1" t="s">
        <v>176</v>
      </c>
      <c r="B176" s="1" t="s">
        <v>12</v>
      </c>
      <c r="C176" s="2">
        <v>43800</v>
      </c>
      <c r="D176" s="2">
        <v>76000</v>
      </c>
      <c r="E176" s="2">
        <v>40400</v>
      </c>
      <c r="F176" s="2">
        <v>56300</v>
      </c>
      <c r="G176" s="2">
        <v>104000</v>
      </c>
      <c r="H176" s="2">
        <v>128000</v>
      </c>
    </row>
    <row r="177" spans="1:8" ht="14.25" customHeight="1" x14ac:dyDescent="0.3">
      <c r="A177" s="1" t="s">
        <v>177</v>
      </c>
      <c r="B177" s="1" t="s">
        <v>12</v>
      </c>
      <c r="C177" s="2">
        <v>46000</v>
      </c>
      <c r="D177" s="2">
        <v>79900</v>
      </c>
      <c r="E177" s="2">
        <v>42000</v>
      </c>
      <c r="F177" s="2">
        <v>56200</v>
      </c>
      <c r="G177" s="2">
        <v>106000</v>
      </c>
      <c r="H177" s="2">
        <v>141000</v>
      </c>
    </row>
    <row r="178" spans="1:8" ht="14.25" customHeight="1" x14ac:dyDescent="0.3">
      <c r="A178" s="1" t="s">
        <v>178</v>
      </c>
      <c r="B178" s="1" t="s">
        <v>12</v>
      </c>
      <c r="C178" s="2">
        <v>44900</v>
      </c>
      <c r="D178" s="2">
        <v>82000</v>
      </c>
      <c r="E178" s="2">
        <v>43000</v>
      </c>
      <c r="F178" s="2">
        <v>56700</v>
      </c>
      <c r="G178" s="2">
        <v>104000</v>
      </c>
      <c r="H178" s="2">
        <v>142000</v>
      </c>
    </row>
    <row r="179" spans="1:8" ht="14.25" customHeight="1" x14ac:dyDescent="0.3">
      <c r="A179" s="1" t="s">
        <v>179</v>
      </c>
      <c r="B179" s="1" t="s">
        <v>12</v>
      </c>
      <c r="C179" s="2">
        <v>47500</v>
      </c>
      <c r="D179" s="2">
        <v>81700</v>
      </c>
      <c r="E179" s="2">
        <v>44700</v>
      </c>
      <c r="F179" s="2">
        <v>58800</v>
      </c>
      <c r="G179" s="2">
        <v>110000</v>
      </c>
      <c r="H179" s="2">
        <v>146000</v>
      </c>
    </row>
    <row r="180" spans="1:8" ht="14.25" customHeight="1" x14ac:dyDescent="0.3">
      <c r="A180" s="1" t="s">
        <v>180</v>
      </c>
      <c r="B180" s="1" t="s">
        <v>14</v>
      </c>
      <c r="C180" s="2">
        <v>52900</v>
      </c>
      <c r="D180" s="2">
        <v>96100</v>
      </c>
      <c r="E180" s="2">
        <v>48200</v>
      </c>
      <c r="F180" s="2">
        <v>68900</v>
      </c>
      <c r="G180" s="2">
        <v>132000</v>
      </c>
      <c r="H180" s="2">
        <v>177000</v>
      </c>
    </row>
    <row r="181" spans="1:8" ht="14.25" customHeight="1" x14ac:dyDescent="0.3">
      <c r="A181" s="1" t="s">
        <v>180</v>
      </c>
      <c r="B181" s="1" t="s">
        <v>12</v>
      </c>
      <c r="C181" s="2">
        <v>52900</v>
      </c>
      <c r="D181" s="2">
        <v>96100</v>
      </c>
      <c r="E181" s="2">
        <v>48200</v>
      </c>
      <c r="F181" s="2">
        <v>68900</v>
      </c>
      <c r="G181" s="2">
        <v>132000</v>
      </c>
      <c r="H181" s="2">
        <v>177000</v>
      </c>
    </row>
    <row r="182" spans="1:8" ht="14.25" customHeight="1" x14ac:dyDescent="0.3">
      <c r="A182" s="1" t="s">
        <v>181</v>
      </c>
      <c r="B182" s="1" t="s">
        <v>14</v>
      </c>
      <c r="C182" s="2">
        <v>44700</v>
      </c>
      <c r="D182" s="2">
        <v>83900</v>
      </c>
      <c r="E182" s="2">
        <v>43300</v>
      </c>
      <c r="F182" s="2">
        <v>61100</v>
      </c>
      <c r="G182" s="2">
        <v>116000</v>
      </c>
      <c r="H182" s="2">
        <v>163000</v>
      </c>
    </row>
    <row r="183" spans="1:8" ht="14.25" customHeight="1" x14ac:dyDescent="0.3">
      <c r="A183" s="1" t="s">
        <v>181</v>
      </c>
      <c r="B183" s="1" t="s">
        <v>12</v>
      </c>
      <c r="C183" s="2">
        <v>44700</v>
      </c>
      <c r="D183" s="2">
        <v>83900</v>
      </c>
      <c r="E183" s="2">
        <v>43300</v>
      </c>
      <c r="F183" s="2">
        <v>61100</v>
      </c>
      <c r="G183" s="2">
        <v>116000</v>
      </c>
      <c r="H183" s="2">
        <v>163000</v>
      </c>
    </row>
    <row r="184" spans="1:8" ht="14.25" customHeight="1" x14ac:dyDescent="0.3">
      <c r="A184" s="1" t="s">
        <v>182</v>
      </c>
      <c r="B184" s="1" t="s">
        <v>12</v>
      </c>
      <c r="C184" s="2">
        <v>42400</v>
      </c>
      <c r="D184" s="2">
        <v>81600</v>
      </c>
      <c r="E184" s="2">
        <v>44800</v>
      </c>
      <c r="F184" s="2">
        <v>57200</v>
      </c>
      <c r="G184" s="2">
        <v>115000</v>
      </c>
      <c r="H184" s="2">
        <v>156000</v>
      </c>
    </row>
    <row r="185" spans="1:8" ht="14.25" customHeight="1" x14ac:dyDescent="0.3">
      <c r="A185" s="1" t="s">
        <v>183</v>
      </c>
      <c r="B185" s="1" t="s">
        <v>12</v>
      </c>
      <c r="C185" s="2">
        <v>42800</v>
      </c>
      <c r="D185" s="2">
        <v>78300</v>
      </c>
      <c r="E185" s="2">
        <v>43000</v>
      </c>
      <c r="F185" s="2">
        <v>57300</v>
      </c>
      <c r="G185" s="2">
        <v>107000</v>
      </c>
      <c r="H185" s="2">
        <v>149000</v>
      </c>
    </row>
    <row r="186" spans="1:8" ht="14.25" customHeight="1" x14ac:dyDescent="0.3">
      <c r="A186" s="1" t="s">
        <v>184</v>
      </c>
      <c r="B186" s="1" t="s">
        <v>12</v>
      </c>
      <c r="C186" s="2">
        <v>41100</v>
      </c>
      <c r="D186" s="2">
        <v>76300</v>
      </c>
      <c r="E186" s="2">
        <v>42000</v>
      </c>
      <c r="F186" s="2">
        <v>54500</v>
      </c>
      <c r="G186" s="2">
        <v>107000</v>
      </c>
      <c r="H186" s="2">
        <v>163000</v>
      </c>
    </row>
    <row r="187" spans="1:8" ht="14.25" customHeight="1" x14ac:dyDescent="0.3">
      <c r="A187" s="1" t="s">
        <v>185</v>
      </c>
      <c r="B187" s="1" t="s">
        <v>12</v>
      </c>
      <c r="C187" s="2">
        <v>41200</v>
      </c>
      <c r="D187" s="2">
        <v>72100</v>
      </c>
      <c r="E187" s="2">
        <v>41700</v>
      </c>
      <c r="F187" s="2">
        <v>55600</v>
      </c>
      <c r="G187" s="2">
        <v>99300</v>
      </c>
      <c r="H187" s="2">
        <v>141000</v>
      </c>
    </row>
    <row r="188" spans="1:8" ht="14.25" customHeight="1" x14ac:dyDescent="0.3">
      <c r="A188" s="1" t="s">
        <v>186</v>
      </c>
      <c r="B188" s="1" t="s">
        <v>12</v>
      </c>
      <c r="C188" s="2">
        <v>47000</v>
      </c>
      <c r="D188" s="2">
        <v>77800</v>
      </c>
      <c r="E188" s="2">
        <v>46900</v>
      </c>
      <c r="F188" s="2">
        <v>59100</v>
      </c>
      <c r="G188" s="2">
        <v>105000</v>
      </c>
      <c r="H188" s="2">
        <v>130000</v>
      </c>
    </row>
    <row r="189" spans="1:8" ht="14.25" customHeight="1" x14ac:dyDescent="0.3">
      <c r="A189" s="1" t="s">
        <v>187</v>
      </c>
      <c r="B189" s="1" t="s">
        <v>14</v>
      </c>
      <c r="C189" s="2">
        <v>52000</v>
      </c>
      <c r="D189" s="2">
        <v>95000</v>
      </c>
      <c r="E189" s="2">
        <v>50400</v>
      </c>
      <c r="F189" s="2">
        <v>68300</v>
      </c>
      <c r="G189" s="2">
        <v>126000</v>
      </c>
      <c r="H189" s="2">
        <v>166000</v>
      </c>
    </row>
    <row r="190" spans="1:8" ht="14.25" customHeight="1" x14ac:dyDescent="0.3">
      <c r="A190" s="1" t="s">
        <v>187</v>
      </c>
      <c r="B190" s="1" t="s">
        <v>12</v>
      </c>
      <c r="C190" s="2">
        <v>52000</v>
      </c>
      <c r="D190" s="2">
        <v>95000</v>
      </c>
      <c r="E190" s="2">
        <v>50400</v>
      </c>
      <c r="F190" s="2">
        <v>68300</v>
      </c>
      <c r="G190" s="2">
        <v>126000</v>
      </c>
      <c r="H190" s="2">
        <v>166000</v>
      </c>
    </row>
    <row r="191" spans="1:8" ht="14.25" customHeight="1" x14ac:dyDescent="0.3">
      <c r="A191" s="1" t="s">
        <v>188</v>
      </c>
      <c r="B191" s="1" t="s">
        <v>12</v>
      </c>
      <c r="C191" s="2">
        <v>46600</v>
      </c>
      <c r="D191" s="2">
        <v>88200</v>
      </c>
      <c r="E191" s="2">
        <v>43100</v>
      </c>
      <c r="F191" s="2">
        <v>61300</v>
      </c>
      <c r="G191" s="2">
        <v>122000</v>
      </c>
      <c r="H191" s="2">
        <v>168000</v>
      </c>
    </row>
    <row r="192" spans="1:8" ht="14.25" customHeight="1" x14ac:dyDescent="0.3">
      <c r="A192" s="1" t="s">
        <v>189</v>
      </c>
      <c r="B192" s="1" t="s">
        <v>12</v>
      </c>
      <c r="C192" s="2">
        <v>45600</v>
      </c>
      <c r="D192" s="2">
        <v>78200</v>
      </c>
      <c r="E192" s="2">
        <v>36300</v>
      </c>
      <c r="F192" s="2">
        <v>53800</v>
      </c>
      <c r="G192" s="2">
        <v>109000</v>
      </c>
      <c r="H192" s="2">
        <v>151000</v>
      </c>
    </row>
    <row r="193" spans="1:8" ht="14.25" customHeight="1" x14ac:dyDescent="0.3">
      <c r="A193" s="1" t="s">
        <v>190</v>
      </c>
      <c r="B193" s="1" t="s">
        <v>12</v>
      </c>
      <c r="C193" s="2">
        <v>43200</v>
      </c>
      <c r="D193" s="2">
        <v>77700</v>
      </c>
      <c r="E193" s="2">
        <v>43300</v>
      </c>
      <c r="F193" s="2">
        <v>56200</v>
      </c>
      <c r="G193" s="2">
        <v>107000</v>
      </c>
      <c r="H193" s="2">
        <v>132000</v>
      </c>
    </row>
    <row r="194" spans="1:8" ht="14.25" customHeight="1" x14ac:dyDescent="0.3">
      <c r="A194" s="1" t="s">
        <v>191</v>
      </c>
      <c r="B194" s="1" t="s">
        <v>12</v>
      </c>
      <c r="C194" s="2">
        <v>45400</v>
      </c>
      <c r="D194" s="2">
        <v>86600</v>
      </c>
      <c r="E194" s="2">
        <v>50900</v>
      </c>
      <c r="F194" s="2">
        <v>65000</v>
      </c>
      <c r="G194" s="2">
        <v>113000</v>
      </c>
      <c r="H194" s="2">
        <v>158000</v>
      </c>
    </row>
    <row r="195" spans="1:8" ht="14.25" customHeight="1" x14ac:dyDescent="0.3">
      <c r="A195" s="1" t="s">
        <v>192</v>
      </c>
      <c r="B195" s="1" t="s">
        <v>12</v>
      </c>
      <c r="C195" s="2">
        <v>41400</v>
      </c>
      <c r="D195" s="2">
        <v>69700</v>
      </c>
      <c r="E195" s="2">
        <v>36100</v>
      </c>
      <c r="F195" s="2">
        <v>49100</v>
      </c>
      <c r="G195" s="2">
        <v>93500</v>
      </c>
      <c r="H195" s="2">
        <v>127000</v>
      </c>
    </row>
    <row r="196" spans="1:8" ht="14.25" customHeight="1" x14ac:dyDescent="0.3">
      <c r="A196" s="1" t="s">
        <v>193</v>
      </c>
      <c r="B196" s="1" t="s">
        <v>12</v>
      </c>
      <c r="C196" s="2">
        <v>52700</v>
      </c>
      <c r="D196" s="2">
        <v>93000</v>
      </c>
      <c r="E196" s="2">
        <v>50900</v>
      </c>
      <c r="F196" s="2">
        <v>69400</v>
      </c>
      <c r="G196" s="2">
        <v>128000</v>
      </c>
      <c r="H196" s="2">
        <v>182000</v>
      </c>
    </row>
    <row r="197" spans="1:8" ht="14.25" customHeight="1" x14ac:dyDescent="0.3">
      <c r="A197" s="1" t="s">
        <v>194</v>
      </c>
      <c r="B197" s="1" t="s">
        <v>12</v>
      </c>
      <c r="C197" s="2">
        <v>46200</v>
      </c>
      <c r="D197" s="2">
        <v>84200</v>
      </c>
      <c r="E197" s="2">
        <v>49000</v>
      </c>
      <c r="F197" s="2">
        <v>63200</v>
      </c>
      <c r="G197" s="2">
        <v>112000</v>
      </c>
      <c r="H197" s="2">
        <v>148000</v>
      </c>
    </row>
    <row r="198" spans="1:8" ht="14.25" customHeight="1" x14ac:dyDescent="0.3">
      <c r="A198" s="1" t="s">
        <v>195</v>
      </c>
      <c r="B198" s="1" t="s">
        <v>14</v>
      </c>
      <c r="C198" s="2">
        <v>41400</v>
      </c>
      <c r="D198" s="2">
        <v>79700</v>
      </c>
      <c r="E198" s="2">
        <v>40400</v>
      </c>
      <c r="F198" s="2">
        <v>53500</v>
      </c>
      <c r="G198" s="2">
        <v>108000</v>
      </c>
      <c r="H198" s="2">
        <v>186000</v>
      </c>
    </row>
    <row r="199" spans="1:8" ht="14.25" customHeight="1" x14ac:dyDescent="0.3">
      <c r="A199" s="1" t="s">
        <v>195</v>
      </c>
      <c r="B199" s="1" t="s">
        <v>12</v>
      </c>
      <c r="C199" s="2">
        <v>41400</v>
      </c>
      <c r="D199" s="2">
        <v>79700</v>
      </c>
      <c r="E199" s="2">
        <v>40400</v>
      </c>
      <c r="F199" s="2">
        <v>53500</v>
      </c>
      <c r="G199" s="2">
        <v>108000</v>
      </c>
      <c r="H199" s="2">
        <v>186000</v>
      </c>
    </row>
    <row r="200" spans="1:8" ht="14.25" customHeight="1" x14ac:dyDescent="0.3">
      <c r="A200" s="1" t="s">
        <v>196</v>
      </c>
      <c r="B200" s="1" t="s">
        <v>12</v>
      </c>
      <c r="C200" s="2">
        <v>41700</v>
      </c>
      <c r="D200" s="2">
        <v>81000</v>
      </c>
      <c r="E200" s="2">
        <v>43500</v>
      </c>
      <c r="F200" s="2">
        <v>57100</v>
      </c>
      <c r="G200" s="2">
        <v>111000</v>
      </c>
      <c r="H200" s="2">
        <v>156000</v>
      </c>
    </row>
    <row r="201" spans="1:8" ht="14.25" customHeight="1" x14ac:dyDescent="0.3">
      <c r="A201" s="1" t="s">
        <v>197</v>
      </c>
      <c r="B201" s="1" t="s">
        <v>12</v>
      </c>
      <c r="C201" s="2">
        <v>38900</v>
      </c>
      <c r="D201" s="2">
        <v>65800</v>
      </c>
      <c r="E201" s="2">
        <v>36300</v>
      </c>
      <c r="F201" s="2">
        <v>48100</v>
      </c>
      <c r="G201" s="2">
        <v>95800</v>
      </c>
      <c r="H201" s="2">
        <v>124000</v>
      </c>
    </row>
    <row r="202" spans="1:8" ht="14.25" customHeight="1" x14ac:dyDescent="0.3">
      <c r="A202" s="1" t="s">
        <v>198</v>
      </c>
      <c r="B202" s="1" t="s">
        <v>12</v>
      </c>
      <c r="C202" s="2">
        <v>57100</v>
      </c>
      <c r="D202" s="2">
        <v>95800</v>
      </c>
      <c r="E202" s="2">
        <v>67600</v>
      </c>
      <c r="F202" s="2">
        <v>80400</v>
      </c>
      <c r="G202" s="2">
        <v>122000</v>
      </c>
      <c r="H202" s="2">
        <v>166000</v>
      </c>
    </row>
    <row r="203" spans="1:8" ht="14.25" customHeight="1" x14ac:dyDescent="0.3">
      <c r="A203" s="1" t="s">
        <v>199</v>
      </c>
      <c r="B203" s="1" t="s">
        <v>12</v>
      </c>
      <c r="C203" s="2">
        <v>41400</v>
      </c>
      <c r="D203" s="2">
        <v>67100</v>
      </c>
      <c r="E203" s="2">
        <v>36800</v>
      </c>
      <c r="F203" s="2">
        <v>49600</v>
      </c>
      <c r="G203" s="2">
        <v>97600</v>
      </c>
      <c r="H203" s="2">
        <v>144000</v>
      </c>
    </row>
    <row r="204" spans="1:8" ht="14.25" customHeight="1" x14ac:dyDescent="0.3">
      <c r="A204" s="1" t="s">
        <v>200</v>
      </c>
      <c r="B204" s="1" t="s">
        <v>12</v>
      </c>
      <c r="C204" s="2">
        <v>37300</v>
      </c>
      <c r="D204" s="2">
        <v>71900</v>
      </c>
      <c r="E204" s="2">
        <v>37000</v>
      </c>
      <c r="F204" s="2">
        <v>51500</v>
      </c>
      <c r="G204" s="2">
        <v>96400</v>
      </c>
      <c r="H204" s="2">
        <v>138000</v>
      </c>
    </row>
    <row r="205" spans="1:8" ht="14.25" customHeight="1" x14ac:dyDescent="0.3">
      <c r="A205" s="1" t="s">
        <v>201</v>
      </c>
      <c r="B205" s="1" t="s">
        <v>12</v>
      </c>
      <c r="C205" s="2">
        <v>45700</v>
      </c>
      <c r="D205" s="2">
        <v>80900</v>
      </c>
      <c r="E205" s="2">
        <v>42200</v>
      </c>
      <c r="F205" s="2">
        <v>56600</v>
      </c>
      <c r="G205" s="2">
        <v>113000</v>
      </c>
      <c r="H205" s="2">
        <v>156000</v>
      </c>
    </row>
    <row r="206" spans="1:8" ht="14.25" customHeight="1" x14ac:dyDescent="0.3">
      <c r="A206" s="1" t="s">
        <v>202</v>
      </c>
      <c r="B206" s="1" t="s">
        <v>12</v>
      </c>
      <c r="C206" s="2">
        <v>41500</v>
      </c>
      <c r="D206" s="2">
        <v>72600</v>
      </c>
      <c r="E206" s="2">
        <v>39500</v>
      </c>
      <c r="F206" s="2">
        <v>54400</v>
      </c>
      <c r="G206" s="2">
        <v>97400</v>
      </c>
      <c r="H206" s="2">
        <v>126000</v>
      </c>
    </row>
    <row r="207" spans="1:8" ht="14.25" customHeight="1" x14ac:dyDescent="0.3">
      <c r="A207" s="1" t="s">
        <v>203</v>
      </c>
      <c r="B207" s="1" t="s">
        <v>12</v>
      </c>
      <c r="C207" s="2">
        <v>45200</v>
      </c>
      <c r="D207" s="2">
        <v>71600</v>
      </c>
      <c r="E207" s="2">
        <v>39000</v>
      </c>
      <c r="F207" s="2">
        <v>52400</v>
      </c>
      <c r="G207" s="2">
        <v>100000</v>
      </c>
      <c r="H207" s="2">
        <v>128000</v>
      </c>
    </row>
    <row r="208" spans="1:8" ht="14.25" customHeight="1" x14ac:dyDescent="0.3">
      <c r="A208" s="1" t="s">
        <v>204</v>
      </c>
      <c r="B208" s="1" t="s">
        <v>12</v>
      </c>
      <c r="C208" s="2">
        <v>46500</v>
      </c>
      <c r="D208" s="2">
        <v>82900</v>
      </c>
      <c r="E208" s="2">
        <v>41900</v>
      </c>
      <c r="F208" s="2">
        <v>54600</v>
      </c>
      <c r="G208" s="2">
        <v>113000</v>
      </c>
      <c r="H208" s="2">
        <v>143000</v>
      </c>
    </row>
    <row r="209" spans="1:8" ht="14.25" customHeight="1" x14ac:dyDescent="0.3">
      <c r="A209" s="1" t="s">
        <v>205</v>
      </c>
      <c r="B209" s="1" t="s">
        <v>14</v>
      </c>
      <c r="C209" s="2">
        <v>41800</v>
      </c>
      <c r="D209" s="2">
        <v>78300</v>
      </c>
      <c r="E209" s="2">
        <v>41700</v>
      </c>
      <c r="F209" s="2">
        <v>56400</v>
      </c>
      <c r="G209" s="2">
        <v>114000</v>
      </c>
      <c r="H209" s="2">
        <v>147000</v>
      </c>
    </row>
    <row r="210" spans="1:8" ht="14.25" customHeight="1" x14ac:dyDescent="0.3">
      <c r="A210" s="1" t="s">
        <v>205</v>
      </c>
      <c r="B210" s="1" t="s">
        <v>12</v>
      </c>
      <c r="C210" s="2">
        <v>41800</v>
      </c>
      <c r="D210" s="2">
        <v>78300</v>
      </c>
      <c r="E210" s="2">
        <v>41700</v>
      </c>
      <c r="F210" s="2">
        <v>56400</v>
      </c>
      <c r="G210" s="2">
        <v>114000</v>
      </c>
      <c r="H210" s="2">
        <v>147000</v>
      </c>
    </row>
    <row r="211" spans="1:8" ht="14.25" customHeight="1" x14ac:dyDescent="0.3">
      <c r="A211" s="1" t="s">
        <v>206</v>
      </c>
      <c r="B211" s="1" t="s">
        <v>12</v>
      </c>
      <c r="C211" s="2">
        <v>41600</v>
      </c>
      <c r="D211" s="2">
        <v>81600</v>
      </c>
      <c r="E211" s="2">
        <v>41800</v>
      </c>
      <c r="F211" s="2">
        <v>59100</v>
      </c>
      <c r="G211" s="2">
        <v>105000</v>
      </c>
      <c r="H211" s="2">
        <v>141000</v>
      </c>
    </row>
    <row r="212" spans="1:8" ht="14.25" customHeight="1" x14ac:dyDescent="0.3">
      <c r="A212" s="1" t="s">
        <v>207</v>
      </c>
      <c r="B212" s="1" t="s">
        <v>12</v>
      </c>
      <c r="C212" s="2">
        <v>42900</v>
      </c>
      <c r="D212" s="2">
        <v>81500</v>
      </c>
      <c r="E212" s="2">
        <v>43400</v>
      </c>
      <c r="F212" s="2">
        <v>57500</v>
      </c>
      <c r="G212" s="2">
        <v>117000</v>
      </c>
      <c r="H212" s="2">
        <v>155000</v>
      </c>
    </row>
    <row r="213" spans="1:8" ht="14.25" customHeight="1" x14ac:dyDescent="0.3">
      <c r="A213" s="1" t="s">
        <v>208</v>
      </c>
      <c r="B213" s="1" t="s">
        <v>12</v>
      </c>
      <c r="C213" s="2">
        <v>43100</v>
      </c>
      <c r="D213" s="2">
        <v>74000</v>
      </c>
      <c r="E213" s="2">
        <v>38200</v>
      </c>
      <c r="F213" s="2">
        <v>53200</v>
      </c>
      <c r="G213" s="2">
        <v>99500</v>
      </c>
      <c r="H213" s="2">
        <v>133000</v>
      </c>
    </row>
    <row r="214" spans="1:8" ht="14.25" customHeight="1" x14ac:dyDescent="0.3">
      <c r="A214" s="1" t="s">
        <v>209</v>
      </c>
      <c r="B214" s="1" t="s">
        <v>12</v>
      </c>
      <c r="C214" s="2">
        <v>37500</v>
      </c>
      <c r="D214" s="2">
        <v>64400</v>
      </c>
      <c r="E214" s="2">
        <v>32100</v>
      </c>
      <c r="F214" s="2">
        <v>46600</v>
      </c>
      <c r="G214" s="2">
        <v>97100</v>
      </c>
      <c r="H214" s="2">
        <v>129000</v>
      </c>
    </row>
    <row r="215" spans="1:8" ht="14.25" customHeight="1" x14ac:dyDescent="0.3">
      <c r="A215" s="1" t="s">
        <v>210</v>
      </c>
      <c r="B215" s="1" t="s">
        <v>12</v>
      </c>
      <c r="C215" s="2">
        <v>44000</v>
      </c>
      <c r="D215" s="2">
        <v>80600</v>
      </c>
      <c r="E215" s="2">
        <v>43400</v>
      </c>
      <c r="F215" s="2">
        <v>56400</v>
      </c>
      <c r="G215" s="2">
        <v>111000</v>
      </c>
      <c r="H215" s="2">
        <v>157000</v>
      </c>
    </row>
    <row r="216" spans="1:8" ht="14.25" customHeight="1" x14ac:dyDescent="0.3">
      <c r="A216" s="1" t="s">
        <v>211</v>
      </c>
      <c r="B216" s="1" t="s">
        <v>12</v>
      </c>
      <c r="C216" s="2">
        <v>44700</v>
      </c>
      <c r="D216" s="2">
        <v>82900</v>
      </c>
      <c r="E216" s="2">
        <v>41200</v>
      </c>
      <c r="F216" s="2">
        <v>60300</v>
      </c>
      <c r="G216" s="2">
        <v>114000</v>
      </c>
      <c r="H216" s="2">
        <v>167000</v>
      </c>
    </row>
    <row r="217" spans="1:8" ht="14.25" customHeight="1" x14ac:dyDescent="0.3">
      <c r="A217" s="1" t="s">
        <v>212</v>
      </c>
      <c r="B217" s="1" t="s">
        <v>12</v>
      </c>
      <c r="C217" s="2">
        <v>42200</v>
      </c>
      <c r="D217" s="2">
        <v>78400</v>
      </c>
      <c r="E217" s="2">
        <v>38100</v>
      </c>
      <c r="F217" s="2">
        <v>56200</v>
      </c>
      <c r="G217" s="2">
        <v>117000</v>
      </c>
      <c r="H217" s="2">
        <v>186000</v>
      </c>
    </row>
    <row r="218" spans="1:8" ht="14.25" customHeight="1" x14ac:dyDescent="0.3">
      <c r="A218" s="1" t="s">
        <v>213</v>
      </c>
      <c r="B218" s="1" t="s">
        <v>26</v>
      </c>
      <c r="C218" s="2">
        <v>60900</v>
      </c>
      <c r="D218" s="2">
        <v>120000</v>
      </c>
      <c r="E218" s="2">
        <v>55900</v>
      </c>
      <c r="F218" s="2">
        <v>79200</v>
      </c>
      <c r="G218" s="2">
        <v>192000</v>
      </c>
      <c r="H218" s="2">
        <v>282000</v>
      </c>
    </row>
    <row r="219" spans="1:8" ht="14.25" customHeight="1" x14ac:dyDescent="0.3">
      <c r="A219" s="1" t="s">
        <v>214</v>
      </c>
      <c r="B219" s="1" t="s">
        <v>9</v>
      </c>
      <c r="C219" s="2">
        <v>46600</v>
      </c>
      <c r="D219" s="2">
        <v>81500</v>
      </c>
      <c r="E219" s="2">
        <v>48900</v>
      </c>
      <c r="F219" s="2">
        <v>60100</v>
      </c>
      <c r="G219" s="2">
        <v>104000</v>
      </c>
      <c r="H219" s="2">
        <v>137000</v>
      </c>
    </row>
    <row r="220" spans="1:8" ht="14.25" customHeight="1" x14ac:dyDescent="0.3">
      <c r="A220" s="1" t="s">
        <v>215</v>
      </c>
      <c r="B220" s="1" t="s">
        <v>12</v>
      </c>
      <c r="C220" s="2">
        <v>43900</v>
      </c>
      <c r="D220" s="2">
        <v>85300</v>
      </c>
      <c r="E220" s="2">
        <v>45400</v>
      </c>
      <c r="F220" s="2">
        <v>60100</v>
      </c>
      <c r="G220" s="2">
        <v>112000</v>
      </c>
      <c r="H220" s="2">
        <v>157000</v>
      </c>
    </row>
    <row r="221" spans="1:8" ht="14.25" customHeight="1" x14ac:dyDescent="0.3">
      <c r="A221" s="1" t="s">
        <v>216</v>
      </c>
      <c r="B221" s="1" t="s">
        <v>9</v>
      </c>
      <c r="C221" s="2">
        <v>48600</v>
      </c>
      <c r="D221" s="2">
        <v>94600</v>
      </c>
      <c r="E221" s="2">
        <v>44500</v>
      </c>
      <c r="F221" s="2">
        <v>59400</v>
      </c>
      <c r="G221" s="2">
        <v>151000</v>
      </c>
      <c r="H221" s="2">
        <v>211000</v>
      </c>
    </row>
    <row r="222" spans="1:8" ht="14.25" customHeight="1" x14ac:dyDescent="0.3">
      <c r="A222" s="1" t="s">
        <v>217</v>
      </c>
      <c r="B222" s="1" t="s">
        <v>12</v>
      </c>
      <c r="C222" s="2">
        <v>40000</v>
      </c>
      <c r="D222" s="2">
        <v>71700</v>
      </c>
      <c r="E222" s="2">
        <v>36300</v>
      </c>
      <c r="F222" s="2">
        <v>49900</v>
      </c>
      <c r="G222" s="2">
        <v>98400</v>
      </c>
      <c r="H222" s="2">
        <v>131000</v>
      </c>
    </row>
    <row r="223" spans="1:8" ht="14.25" customHeight="1" x14ac:dyDescent="0.3">
      <c r="A223" s="1" t="s">
        <v>218</v>
      </c>
      <c r="B223" s="1" t="s">
        <v>12</v>
      </c>
      <c r="C223" s="2">
        <v>41100</v>
      </c>
      <c r="D223" s="2">
        <v>71100</v>
      </c>
      <c r="E223" s="2">
        <v>39600</v>
      </c>
      <c r="F223" s="2">
        <v>51500</v>
      </c>
      <c r="G223" s="2">
        <v>98100</v>
      </c>
      <c r="H223" s="2">
        <v>131000</v>
      </c>
    </row>
    <row r="224" spans="1:8" ht="14.25" customHeight="1" x14ac:dyDescent="0.3">
      <c r="A224" s="1" t="s">
        <v>219</v>
      </c>
      <c r="B224" s="1" t="s">
        <v>12</v>
      </c>
      <c r="C224" s="2">
        <v>39400</v>
      </c>
      <c r="D224" s="2">
        <v>63600</v>
      </c>
      <c r="E224" s="2">
        <v>40400</v>
      </c>
      <c r="F224" s="2">
        <v>47900</v>
      </c>
      <c r="G224" s="2">
        <v>85700</v>
      </c>
      <c r="H224" s="2">
        <v>117000</v>
      </c>
    </row>
    <row r="225" spans="1:8" ht="14.25" customHeight="1" x14ac:dyDescent="0.3">
      <c r="A225" s="1" t="s">
        <v>220</v>
      </c>
      <c r="B225" s="1" t="s">
        <v>14</v>
      </c>
      <c r="C225" s="2">
        <v>43800</v>
      </c>
      <c r="D225" s="2">
        <v>74600</v>
      </c>
      <c r="E225" s="2">
        <v>41900</v>
      </c>
      <c r="F225" s="2">
        <v>53200</v>
      </c>
      <c r="G225" s="2">
        <v>106000</v>
      </c>
      <c r="H225" s="2">
        <v>153000</v>
      </c>
    </row>
    <row r="226" spans="1:8" ht="14.25" customHeight="1" x14ac:dyDescent="0.3">
      <c r="A226" s="1" t="s">
        <v>220</v>
      </c>
      <c r="B226" s="1" t="s">
        <v>12</v>
      </c>
      <c r="C226" s="2">
        <v>43800</v>
      </c>
      <c r="D226" s="2">
        <v>74600</v>
      </c>
      <c r="E226" s="2">
        <v>41900</v>
      </c>
      <c r="F226" s="2">
        <v>53200</v>
      </c>
      <c r="G226" s="2">
        <v>106000</v>
      </c>
      <c r="H226" s="2">
        <v>153000</v>
      </c>
    </row>
    <row r="227" spans="1:8" ht="14.25" customHeight="1" x14ac:dyDescent="0.3">
      <c r="A227" s="1" t="s">
        <v>221</v>
      </c>
      <c r="B227" s="1" t="s">
        <v>14</v>
      </c>
      <c r="C227" s="2">
        <v>49700</v>
      </c>
      <c r="D227" s="2">
        <v>93900</v>
      </c>
      <c r="E227" s="2">
        <v>50100</v>
      </c>
      <c r="F227" s="2">
        <v>67400</v>
      </c>
      <c r="G227" s="2">
        <v>129000</v>
      </c>
      <c r="H227" s="2">
        <v>188000</v>
      </c>
    </row>
    <row r="228" spans="1:8" ht="14.25" customHeight="1" x14ac:dyDescent="0.3">
      <c r="A228" s="1" t="s">
        <v>221</v>
      </c>
      <c r="B228" s="1" t="s">
        <v>12</v>
      </c>
      <c r="C228" s="2">
        <v>49700</v>
      </c>
      <c r="D228" s="2">
        <v>93900</v>
      </c>
      <c r="E228" s="2">
        <v>50100</v>
      </c>
      <c r="F228" s="2">
        <v>67400</v>
      </c>
      <c r="G228" s="2">
        <v>129000</v>
      </c>
      <c r="H228" s="2">
        <v>188000</v>
      </c>
    </row>
    <row r="229" spans="1:8" ht="14.25" customHeight="1" x14ac:dyDescent="0.3">
      <c r="A229" s="1" t="s">
        <v>222</v>
      </c>
      <c r="B229" s="1" t="s">
        <v>12</v>
      </c>
      <c r="C229" s="2">
        <v>45400</v>
      </c>
      <c r="D229" s="2">
        <v>80800</v>
      </c>
      <c r="E229" s="2">
        <v>46400</v>
      </c>
      <c r="F229" s="2">
        <v>61200</v>
      </c>
      <c r="G229" s="2">
        <v>106000</v>
      </c>
      <c r="H229" s="2">
        <v>138000</v>
      </c>
    </row>
    <row r="230" spans="1:8" ht="14.25" customHeight="1" x14ac:dyDescent="0.3">
      <c r="A230" s="1" t="s">
        <v>223</v>
      </c>
      <c r="B230" s="1" t="s">
        <v>12</v>
      </c>
      <c r="C230" s="2">
        <v>43400</v>
      </c>
      <c r="D230" s="2">
        <v>72100</v>
      </c>
      <c r="E230" s="2">
        <v>37700</v>
      </c>
      <c r="F230" s="2">
        <v>50400</v>
      </c>
      <c r="G230" s="2">
        <v>99500</v>
      </c>
      <c r="H230" s="2">
        <v>133000</v>
      </c>
    </row>
    <row r="231" spans="1:8" ht="14.25" customHeight="1" x14ac:dyDescent="0.3">
      <c r="A231" s="1" t="s">
        <v>224</v>
      </c>
      <c r="B231" s="1" t="s">
        <v>12</v>
      </c>
      <c r="C231" s="2">
        <v>42500</v>
      </c>
      <c r="D231" s="2">
        <v>70700</v>
      </c>
      <c r="E231" s="2">
        <v>39100</v>
      </c>
      <c r="F231" s="2">
        <v>49800</v>
      </c>
      <c r="G231" s="2">
        <v>92700</v>
      </c>
      <c r="H231" s="2">
        <v>121000</v>
      </c>
    </row>
    <row r="232" spans="1:8" ht="14.25" customHeight="1" x14ac:dyDescent="0.3">
      <c r="A232" s="1" t="s">
        <v>225</v>
      </c>
      <c r="B232" s="1" t="s">
        <v>12</v>
      </c>
      <c r="C232" s="2">
        <v>43100</v>
      </c>
      <c r="D232" s="2">
        <v>75900</v>
      </c>
      <c r="E232" s="2">
        <v>40100</v>
      </c>
      <c r="F232" s="2">
        <v>54100</v>
      </c>
      <c r="G232" s="2">
        <v>100000</v>
      </c>
      <c r="H232" s="2">
        <v>133000</v>
      </c>
    </row>
    <row r="233" spans="1:8" ht="14.25" customHeight="1" x14ac:dyDescent="0.3">
      <c r="A233" s="1" t="s">
        <v>226</v>
      </c>
      <c r="B233" s="1" t="s">
        <v>12</v>
      </c>
      <c r="C233" s="2">
        <v>45400</v>
      </c>
      <c r="D233" s="2">
        <v>83200</v>
      </c>
      <c r="E233" s="2">
        <v>43000</v>
      </c>
      <c r="F233" s="2">
        <v>58400</v>
      </c>
      <c r="G233" s="2">
        <v>116000</v>
      </c>
      <c r="H233" s="2">
        <v>148000</v>
      </c>
    </row>
    <row r="234" spans="1:8" ht="14.25" customHeight="1" x14ac:dyDescent="0.3">
      <c r="A234" s="1" t="s">
        <v>227</v>
      </c>
      <c r="B234" s="1" t="s">
        <v>12</v>
      </c>
      <c r="C234" s="2">
        <v>44800</v>
      </c>
      <c r="D234" s="2">
        <v>82700</v>
      </c>
      <c r="E234" s="2">
        <v>44700</v>
      </c>
      <c r="F234" s="2">
        <v>58000</v>
      </c>
      <c r="G234" s="2">
        <v>122000</v>
      </c>
      <c r="H234" s="2">
        <v>194000</v>
      </c>
    </row>
    <row r="235" spans="1:8" ht="14.25" customHeight="1" x14ac:dyDescent="0.3">
      <c r="A235" s="1" t="s">
        <v>228</v>
      </c>
      <c r="B235" s="1" t="s">
        <v>12</v>
      </c>
      <c r="C235" s="2">
        <v>52700</v>
      </c>
      <c r="D235" s="2">
        <v>103000</v>
      </c>
      <c r="E235" s="2">
        <v>52200</v>
      </c>
      <c r="F235" s="2">
        <v>71800</v>
      </c>
      <c r="G235" s="2">
        <v>146000</v>
      </c>
      <c r="H235" s="2">
        <v>215000</v>
      </c>
    </row>
    <row r="236" spans="1:8" ht="14.25" customHeight="1" x14ac:dyDescent="0.3">
      <c r="A236" s="1" t="s">
        <v>229</v>
      </c>
      <c r="B236" s="1" t="s">
        <v>12</v>
      </c>
      <c r="C236" s="2">
        <v>48800</v>
      </c>
      <c r="D236" s="2">
        <v>85300</v>
      </c>
      <c r="E236" s="2">
        <v>47000</v>
      </c>
      <c r="F236" s="2">
        <v>59800</v>
      </c>
      <c r="G236" s="2">
        <v>115000</v>
      </c>
      <c r="H236" s="2">
        <v>149000</v>
      </c>
    </row>
    <row r="237" spans="1:8" ht="14.25" customHeight="1" x14ac:dyDescent="0.3">
      <c r="A237" s="1" t="s">
        <v>230</v>
      </c>
      <c r="B237" s="1" t="s">
        <v>12</v>
      </c>
      <c r="C237" s="2">
        <v>41400</v>
      </c>
      <c r="D237" s="2">
        <v>64800</v>
      </c>
      <c r="E237" s="2">
        <v>35000</v>
      </c>
      <c r="F237" s="2">
        <v>47300</v>
      </c>
      <c r="G237" s="2">
        <v>93100</v>
      </c>
      <c r="H237" s="2">
        <v>125000</v>
      </c>
    </row>
    <row r="238" spans="1:8" ht="14.25" customHeight="1" x14ac:dyDescent="0.3">
      <c r="A238" s="1" t="s">
        <v>231</v>
      </c>
      <c r="B238" s="1" t="s">
        <v>12</v>
      </c>
      <c r="C238" s="2">
        <v>35800</v>
      </c>
      <c r="D238" s="2">
        <v>60600</v>
      </c>
      <c r="E238" s="2">
        <v>35500</v>
      </c>
      <c r="F238" s="2">
        <v>46800</v>
      </c>
      <c r="G238" s="2">
        <v>81800</v>
      </c>
      <c r="H238" s="2">
        <v>102000</v>
      </c>
    </row>
    <row r="239" spans="1:8" ht="14.25" customHeight="1" x14ac:dyDescent="0.3">
      <c r="A239" s="1" t="s">
        <v>232</v>
      </c>
      <c r="B239" s="1" t="s">
        <v>12</v>
      </c>
      <c r="C239" s="2">
        <v>42200</v>
      </c>
      <c r="D239" s="2">
        <v>69300</v>
      </c>
      <c r="E239" s="2">
        <v>37500</v>
      </c>
      <c r="F239" s="2">
        <v>47200</v>
      </c>
      <c r="G239" s="2">
        <v>93100</v>
      </c>
      <c r="H239" s="2">
        <v>133000</v>
      </c>
    </row>
    <row r="240" spans="1:8" ht="14.25" customHeight="1" x14ac:dyDescent="0.3">
      <c r="A240" s="1" t="s">
        <v>233</v>
      </c>
      <c r="B240" s="1" t="s">
        <v>12</v>
      </c>
      <c r="C240" s="2">
        <v>48900</v>
      </c>
      <c r="D240" s="2">
        <v>87800</v>
      </c>
      <c r="E240" s="2">
        <v>47400</v>
      </c>
      <c r="F240" s="2">
        <v>62400</v>
      </c>
      <c r="G240" s="2">
        <v>118000</v>
      </c>
      <c r="H240" s="2">
        <v>170000</v>
      </c>
    </row>
    <row r="241" spans="1:8" ht="14.25" customHeight="1" x14ac:dyDescent="0.3">
      <c r="A241" s="1" t="s">
        <v>234</v>
      </c>
      <c r="B241" s="1" t="s">
        <v>12</v>
      </c>
      <c r="C241" s="2">
        <v>42300</v>
      </c>
      <c r="D241" s="2">
        <v>74600</v>
      </c>
      <c r="E241" s="2">
        <v>40600</v>
      </c>
      <c r="F241" s="2">
        <v>54000</v>
      </c>
      <c r="G241" s="2">
        <v>93700</v>
      </c>
      <c r="H241" s="2">
        <v>123000</v>
      </c>
    </row>
    <row r="242" spans="1:8" ht="14.25" customHeight="1" x14ac:dyDescent="0.3">
      <c r="A242" s="1" t="s">
        <v>235</v>
      </c>
      <c r="B242" s="1" t="s">
        <v>12</v>
      </c>
      <c r="C242" s="2">
        <v>39300</v>
      </c>
      <c r="D242" s="2">
        <v>66400</v>
      </c>
      <c r="E242" s="2">
        <v>37700</v>
      </c>
      <c r="F242" s="2">
        <v>49700</v>
      </c>
      <c r="G242" s="2">
        <v>90100</v>
      </c>
      <c r="H242" s="2">
        <v>138000</v>
      </c>
    </row>
    <row r="243" spans="1:8" ht="14.25" customHeight="1" x14ac:dyDescent="0.3">
      <c r="A243" s="1" t="s">
        <v>236</v>
      </c>
      <c r="B243" s="1" t="s">
        <v>12</v>
      </c>
      <c r="C243" s="2">
        <v>40700</v>
      </c>
      <c r="D243" s="2">
        <v>71400</v>
      </c>
      <c r="E243" s="2">
        <v>40900</v>
      </c>
      <c r="F243" s="2">
        <v>53100</v>
      </c>
      <c r="G243" s="2">
        <v>84900</v>
      </c>
      <c r="H243" s="2">
        <v>119000</v>
      </c>
    </row>
    <row r="244" spans="1:8" ht="14.25" customHeight="1" x14ac:dyDescent="0.3">
      <c r="A244" s="1" t="s">
        <v>237</v>
      </c>
      <c r="B244" s="1" t="s">
        <v>12</v>
      </c>
      <c r="C244" s="2">
        <v>45800</v>
      </c>
      <c r="D244" s="2">
        <v>78500</v>
      </c>
      <c r="E244" s="2">
        <v>48400</v>
      </c>
      <c r="F244" s="2">
        <v>61200</v>
      </c>
      <c r="G244" s="2">
        <v>100000</v>
      </c>
      <c r="H244" s="2">
        <v>139000</v>
      </c>
    </row>
    <row r="245" spans="1:8" ht="14.25" customHeight="1" x14ac:dyDescent="0.3">
      <c r="A245" s="1" t="s">
        <v>238</v>
      </c>
      <c r="B245" s="1" t="s">
        <v>12</v>
      </c>
      <c r="C245" s="2">
        <v>39800</v>
      </c>
      <c r="D245" s="2">
        <v>64000</v>
      </c>
      <c r="E245" s="2">
        <v>38400</v>
      </c>
      <c r="F245" s="2">
        <v>45100</v>
      </c>
      <c r="G245" s="2">
        <v>95400</v>
      </c>
      <c r="H245" s="2">
        <v>128000</v>
      </c>
    </row>
    <row r="246" spans="1:8" ht="14.25" customHeight="1" x14ac:dyDescent="0.3">
      <c r="A246" s="1" t="s">
        <v>239</v>
      </c>
      <c r="B246" s="1" t="s">
        <v>12</v>
      </c>
      <c r="C246" s="2">
        <v>43600</v>
      </c>
      <c r="D246" s="2">
        <v>68300</v>
      </c>
      <c r="E246" s="2">
        <v>40900</v>
      </c>
      <c r="F246" s="2">
        <v>50600</v>
      </c>
      <c r="G246" s="2">
        <v>91600</v>
      </c>
      <c r="H246" s="2">
        <v>136000</v>
      </c>
    </row>
    <row r="247" spans="1:8" ht="14.25" customHeight="1" x14ac:dyDescent="0.3">
      <c r="A247" s="1" t="s">
        <v>240</v>
      </c>
      <c r="B247" s="1" t="s">
        <v>12</v>
      </c>
      <c r="C247" s="2">
        <v>40800</v>
      </c>
      <c r="D247" s="2">
        <v>75500</v>
      </c>
      <c r="E247" s="2">
        <v>38200</v>
      </c>
      <c r="F247" s="2">
        <v>53500</v>
      </c>
      <c r="G247" s="2">
        <v>99300</v>
      </c>
      <c r="H247" s="2">
        <v>150000</v>
      </c>
    </row>
    <row r="248" spans="1:8" ht="14.25" customHeight="1" x14ac:dyDescent="0.3">
      <c r="A248" s="1" t="s">
        <v>241</v>
      </c>
      <c r="B248" s="1" t="s">
        <v>12</v>
      </c>
      <c r="C248" s="2">
        <v>44500</v>
      </c>
      <c r="D248" s="2">
        <v>78700</v>
      </c>
      <c r="E248" s="2">
        <v>41500</v>
      </c>
      <c r="F248" s="2">
        <v>54000</v>
      </c>
      <c r="G248" s="2">
        <v>105000</v>
      </c>
      <c r="H248" s="2">
        <v>145000</v>
      </c>
    </row>
    <row r="249" spans="1:8" ht="14.25" customHeight="1" x14ac:dyDescent="0.3">
      <c r="A249" s="1" t="s">
        <v>242</v>
      </c>
      <c r="B249" s="1" t="s">
        <v>9</v>
      </c>
      <c r="C249" s="2">
        <v>42100</v>
      </c>
      <c r="D249" s="2">
        <v>80000</v>
      </c>
      <c r="E249" s="2">
        <v>35600</v>
      </c>
      <c r="F249" s="2">
        <v>54300</v>
      </c>
      <c r="G249" s="2">
        <v>100000</v>
      </c>
      <c r="H249" s="2">
        <v>160000</v>
      </c>
    </row>
    <row r="250" spans="1:8" ht="14.25" customHeight="1" x14ac:dyDescent="0.3">
      <c r="A250" s="1" t="s">
        <v>243</v>
      </c>
      <c r="B250" s="1" t="s">
        <v>12</v>
      </c>
      <c r="C250" s="2">
        <v>43800</v>
      </c>
      <c r="D250" s="2">
        <v>78700</v>
      </c>
      <c r="E250" s="2">
        <v>41600</v>
      </c>
      <c r="F250" s="2">
        <v>55400</v>
      </c>
      <c r="G250" s="2">
        <v>101000</v>
      </c>
      <c r="H250" s="2">
        <v>132000</v>
      </c>
    </row>
    <row r="251" spans="1:8" ht="14.25" customHeight="1" x14ac:dyDescent="0.3">
      <c r="A251" s="1" t="s">
        <v>244</v>
      </c>
      <c r="B251" s="1" t="s">
        <v>12</v>
      </c>
      <c r="C251" s="2">
        <v>42400</v>
      </c>
      <c r="D251" s="2">
        <v>67100</v>
      </c>
      <c r="E251" s="2">
        <v>27000</v>
      </c>
      <c r="F251" s="2">
        <v>44100</v>
      </c>
      <c r="G251" s="2">
        <v>84900</v>
      </c>
      <c r="H251" s="2">
        <v>110000</v>
      </c>
    </row>
    <row r="252" spans="1:8" ht="14.25" customHeight="1" x14ac:dyDescent="0.3">
      <c r="A252" s="1" t="s">
        <v>245</v>
      </c>
      <c r="B252" s="1" t="s">
        <v>9</v>
      </c>
      <c r="C252" s="2">
        <v>46000</v>
      </c>
      <c r="D252" s="2">
        <v>94600</v>
      </c>
      <c r="E252" s="1" t="s">
        <v>10</v>
      </c>
      <c r="F252" s="2">
        <v>60600</v>
      </c>
      <c r="G252" s="2">
        <v>123000</v>
      </c>
      <c r="H252" s="1" t="s">
        <v>10</v>
      </c>
    </row>
    <row r="253" spans="1:8" ht="14.25" customHeight="1" x14ac:dyDescent="0.3">
      <c r="A253" s="1" t="s">
        <v>246</v>
      </c>
      <c r="B253" s="1" t="s">
        <v>12</v>
      </c>
      <c r="C253" s="2">
        <v>42000</v>
      </c>
      <c r="D253" s="2">
        <v>68400</v>
      </c>
      <c r="E253" s="2">
        <v>37400</v>
      </c>
      <c r="F253" s="2">
        <v>51900</v>
      </c>
      <c r="G253" s="2">
        <v>100000</v>
      </c>
      <c r="H253" s="2">
        <v>123000</v>
      </c>
    </row>
    <row r="254" spans="1:8" ht="14.25" customHeight="1" x14ac:dyDescent="0.3">
      <c r="A254" s="1" t="s">
        <v>247</v>
      </c>
      <c r="B254" s="1" t="s">
        <v>30</v>
      </c>
      <c r="C254" s="2">
        <v>53500</v>
      </c>
      <c r="D254" s="2">
        <v>95400</v>
      </c>
      <c r="E254" s="2">
        <v>50600</v>
      </c>
      <c r="F254" s="2">
        <v>71400</v>
      </c>
      <c r="G254" s="2">
        <v>124000</v>
      </c>
      <c r="H254" s="2">
        <v>163000</v>
      </c>
    </row>
    <row r="255" spans="1:8" ht="14.25" customHeight="1" x14ac:dyDescent="0.3">
      <c r="A255" s="1" t="s">
        <v>248</v>
      </c>
      <c r="B255" s="1" t="s">
        <v>9</v>
      </c>
      <c r="C255" s="2">
        <v>53600</v>
      </c>
      <c r="D255" s="2">
        <v>104000</v>
      </c>
      <c r="E255" s="1" t="s">
        <v>10</v>
      </c>
      <c r="F255" s="2">
        <v>82800</v>
      </c>
      <c r="G255" s="2">
        <v>146000</v>
      </c>
      <c r="H255" s="1" t="s">
        <v>10</v>
      </c>
    </row>
    <row r="256" spans="1:8" ht="14.25" customHeight="1" x14ac:dyDescent="0.3">
      <c r="A256" s="1" t="s">
        <v>249</v>
      </c>
      <c r="B256" s="1" t="s">
        <v>12</v>
      </c>
      <c r="C256" s="2">
        <v>45300</v>
      </c>
      <c r="D256" s="2">
        <v>84700</v>
      </c>
      <c r="E256" s="2">
        <v>43600</v>
      </c>
      <c r="F256" s="2">
        <v>59000</v>
      </c>
      <c r="G256" s="2">
        <v>113000</v>
      </c>
      <c r="H256" s="2">
        <v>162000</v>
      </c>
    </row>
    <row r="257" spans="1:8" ht="14.25" customHeight="1" x14ac:dyDescent="0.3">
      <c r="A257" s="1" t="s">
        <v>250</v>
      </c>
      <c r="B257" s="1" t="s">
        <v>12</v>
      </c>
      <c r="C257" s="2">
        <v>42800</v>
      </c>
      <c r="D257" s="2">
        <v>76100</v>
      </c>
      <c r="E257" s="2">
        <v>40100</v>
      </c>
      <c r="F257" s="2">
        <v>56200</v>
      </c>
      <c r="G257" s="2">
        <v>101000</v>
      </c>
      <c r="H257" s="2">
        <v>139000</v>
      </c>
    </row>
    <row r="258" spans="1:8" ht="14.25" customHeight="1" x14ac:dyDescent="0.3">
      <c r="A258" s="1" t="s">
        <v>251</v>
      </c>
      <c r="B258" s="1" t="s">
        <v>9</v>
      </c>
      <c r="C258" s="2">
        <v>42800</v>
      </c>
      <c r="D258" s="2">
        <v>83500</v>
      </c>
      <c r="E258" s="1" t="s">
        <v>10</v>
      </c>
      <c r="F258" s="2">
        <v>58600</v>
      </c>
      <c r="G258" s="2">
        <v>125000</v>
      </c>
      <c r="H258" s="1" t="s">
        <v>10</v>
      </c>
    </row>
    <row r="259" spans="1:8" ht="14.25" customHeight="1" x14ac:dyDescent="0.3">
      <c r="A259" s="1" t="s">
        <v>252</v>
      </c>
      <c r="B259" s="1" t="s">
        <v>30</v>
      </c>
      <c r="C259" s="2">
        <v>53000</v>
      </c>
      <c r="D259" s="2">
        <v>96700</v>
      </c>
      <c r="E259" s="2">
        <v>55200</v>
      </c>
      <c r="F259" s="2">
        <v>74000</v>
      </c>
      <c r="G259" s="2">
        <v>117000</v>
      </c>
      <c r="H259" s="2">
        <v>153000</v>
      </c>
    </row>
    <row r="260" spans="1:8" ht="14.25" customHeight="1" x14ac:dyDescent="0.3">
      <c r="A260" s="1" t="s">
        <v>253</v>
      </c>
      <c r="B260" s="1" t="s">
        <v>9</v>
      </c>
      <c r="C260" s="2">
        <v>46500</v>
      </c>
      <c r="D260" s="2">
        <v>97900</v>
      </c>
      <c r="E260" s="2">
        <v>42000</v>
      </c>
      <c r="F260" s="2">
        <v>62500</v>
      </c>
      <c r="G260" s="2">
        <v>126000</v>
      </c>
      <c r="H260" s="2">
        <v>215000</v>
      </c>
    </row>
    <row r="261" spans="1:8" ht="14.25" customHeight="1" x14ac:dyDescent="0.3">
      <c r="A261" s="1" t="s">
        <v>254</v>
      </c>
      <c r="B261" s="1" t="s">
        <v>14</v>
      </c>
      <c r="C261" s="2">
        <v>43100</v>
      </c>
      <c r="D261" s="2">
        <v>78100</v>
      </c>
      <c r="E261" s="2">
        <v>39700</v>
      </c>
      <c r="F261" s="2">
        <v>55700</v>
      </c>
      <c r="G261" s="2">
        <v>106000</v>
      </c>
      <c r="H261" s="2">
        <v>141000</v>
      </c>
    </row>
    <row r="262" spans="1:8" ht="14.25" customHeight="1" x14ac:dyDescent="0.3">
      <c r="A262" s="1" t="s">
        <v>254</v>
      </c>
      <c r="B262" s="1" t="s">
        <v>12</v>
      </c>
      <c r="C262" s="2">
        <v>43100</v>
      </c>
      <c r="D262" s="2">
        <v>78100</v>
      </c>
      <c r="E262" s="2">
        <v>39700</v>
      </c>
      <c r="F262" s="2">
        <v>55700</v>
      </c>
      <c r="G262" s="2">
        <v>106000</v>
      </c>
      <c r="H262" s="2">
        <v>141000</v>
      </c>
    </row>
    <row r="263" spans="1:8" ht="14.25" customHeight="1" x14ac:dyDescent="0.3">
      <c r="A263" s="1" t="s">
        <v>255</v>
      </c>
      <c r="B263" s="1" t="s">
        <v>12</v>
      </c>
      <c r="C263" s="2">
        <v>36900</v>
      </c>
      <c r="D263" s="2">
        <v>66600</v>
      </c>
      <c r="E263" s="2">
        <v>39000</v>
      </c>
      <c r="F263" s="2">
        <v>49500</v>
      </c>
      <c r="G263" s="2">
        <v>94400</v>
      </c>
      <c r="H263" s="2">
        <v>133000</v>
      </c>
    </row>
    <row r="264" spans="1:8" ht="14.25" customHeight="1" x14ac:dyDescent="0.3">
      <c r="A264" s="1" t="s">
        <v>256</v>
      </c>
      <c r="B264" s="1" t="s">
        <v>12</v>
      </c>
      <c r="C264" s="2">
        <v>42300</v>
      </c>
      <c r="D264" s="2">
        <v>73800</v>
      </c>
      <c r="E264" s="2">
        <v>40100</v>
      </c>
      <c r="F264" s="2">
        <v>52500</v>
      </c>
      <c r="G264" s="2">
        <v>103000</v>
      </c>
      <c r="H264" s="2">
        <v>135000</v>
      </c>
    </row>
    <row r="265" spans="1:8" ht="14.25" customHeight="1" x14ac:dyDescent="0.3">
      <c r="A265" s="1" t="s">
        <v>257</v>
      </c>
      <c r="B265" s="1" t="s">
        <v>12</v>
      </c>
      <c r="C265" s="2">
        <v>42700</v>
      </c>
      <c r="D265" s="2">
        <v>75400</v>
      </c>
      <c r="E265" s="2">
        <v>41300</v>
      </c>
      <c r="F265" s="2">
        <v>56700</v>
      </c>
      <c r="G265" s="2">
        <v>99200</v>
      </c>
      <c r="H265" s="2">
        <v>119000</v>
      </c>
    </row>
    <row r="266" spans="1:8" ht="14.25" customHeight="1" x14ac:dyDescent="0.3">
      <c r="A266" s="1" t="s">
        <v>258</v>
      </c>
      <c r="B266" s="1" t="s">
        <v>9</v>
      </c>
      <c r="C266" s="2">
        <v>43500</v>
      </c>
      <c r="D266" s="2">
        <v>80100</v>
      </c>
      <c r="E266" s="1" t="s">
        <v>10</v>
      </c>
      <c r="F266" s="2">
        <v>64800</v>
      </c>
      <c r="G266" s="2">
        <v>111000</v>
      </c>
      <c r="H266" s="1" t="s">
        <v>10</v>
      </c>
    </row>
    <row r="267" spans="1:8" ht="14.25" customHeight="1" x14ac:dyDescent="0.3">
      <c r="A267" s="1" t="s">
        <v>259</v>
      </c>
      <c r="B267" s="1" t="s">
        <v>9</v>
      </c>
      <c r="C267" s="2">
        <v>51700</v>
      </c>
      <c r="D267" s="2">
        <v>102000</v>
      </c>
      <c r="E267" s="1" t="s">
        <v>10</v>
      </c>
      <c r="F267" s="2">
        <v>76400</v>
      </c>
      <c r="G267" s="2">
        <v>143000</v>
      </c>
      <c r="H267" s="1" t="s">
        <v>10</v>
      </c>
    </row>
    <row r="268" spans="1:8" ht="14.25" customHeight="1" x14ac:dyDescent="0.3">
      <c r="A268" s="1" t="s">
        <v>260</v>
      </c>
      <c r="B268" s="1" t="s">
        <v>9</v>
      </c>
      <c r="C268" s="2">
        <v>39200</v>
      </c>
      <c r="D268" s="2">
        <v>78200</v>
      </c>
      <c r="E268" s="1" t="s">
        <v>10</v>
      </c>
      <c r="F268" s="2">
        <v>54100</v>
      </c>
      <c r="G268" s="2">
        <v>131000</v>
      </c>
      <c r="H268" s="1" t="s">
        <v>10</v>
      </c>
    </row>
    <row r="269" spans="1:8" ht="14.25" customHeight="1" x14ac:dyDescent="0.3">
      <c r="A269" s="1" t="s">
        <v>261</v>
      </c>
      <c r="B269" s="1" t="s">
        <v>30</v>
      </c>
      <c r="C269" s="2">
        <v>61000</v>
      </c>
      <c r="D269" s="2">
        <v>114000</v>
      </c>
      <c r="E269" s="2">
        <v>80000</v>
      </c>
      <c r="F269" s="2">
        <v>91200</v>
      </c>
      <c r="G269" s="2">
        <v>137000</v>
      </c>
      <c r="H269" s="2">
        <v>180000</v>
      </c>
    </row>
    <row r="270" spans="1:8" ht="14.25" customHeight="1" x14ac:dyDescent="0.3">
      <c r="A270" s="1" t="s">
        <v>262</v>
      </c>
      <c r="B270" s="1" t="s">
        <v>26</v>
      </c>
      <c r="C270" s="2">
        <v>59100</v>
      </c>
      <c r="D270" s="2">
        <v>126000</v>
      </c>
      <c r="E270" s="2">
        <v>58000</v>
      </c>
      <c r="F270" s="2">
        <v>80600</v>
      </c>
      <c r="G270" s="2">
        <v>198000</v>
      </c>
      <c r="H270" s="2">
        <v>326000</v>
      </c>
    </row>
    <row r="271" spans="1:8" ht="14.25" customHeight="1" x14ac:dyDescent="0.25"/>
    <row r="272" spans="1:8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autoFilter ref="A1:H270" xr:uid="{00000000-0009-0000-0000-000000000000}"/>
  <conditionalFormatting sqref="A1:A998">
    <cfRule type="expression" dxfId="25" priority="1">
      <formula>COUNTIF(A:A, A1)&gt;1</formula>
    </cfRule>
  </conditionalFormatting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9765625" defaultRowHeight="15" customHeight="1" x14ac:dyDescent="0.25"/>
  <sheetData>
    <row r="1" spans="1:7" x14ac:dyDescent="0.3">
      <c r="A1" s="17" t="s">
        <v>1</v>
      </c>
      <c r="B1" s="17" t="s">
        <v>322</v>
      </c>
      <c r="C1" s="17" t="s">
        <v>330</v>
      </c>
      <c r="D1" s="17" t="s">
        <v>364</v>
      </c>
      <c r="E1" s="17" t="s">
        <v>342</v>
      </c>
      <c r="F1" s="17" t="s">
        <v>324</v>
      </c>
      <c r="G1" s="17" t="s">
        <v>399</v>
      </c>
    </row>
    <row r="2" spans="1:7" x14ac:dyDescent="0.3">
      <c r="A2" s="17" t="s">
        <v>12</v>
      </c>
      <c r="B2" s="25">
        <v>88600</v>
      </c>
      <c r="C2" s="25">
        <v>75244</v>
      </c>
      <c r="D2" s="25">
        <v>80844</v>
      </c>
      <c r="E2" s="25">
        <v>77440</v>
      </c>
      <c r="F2" s="25">
        <v>77013.793103448275</v>
      </c>
      <c r="G2" s="25">
        <v>78567.428571428565</v>
      </c>
    </row>
    <row r="3" spans="1:7" x14ac:dyDescent="0.3">
      <c r="A3" s="17" t="s">
        <v>9</v>
      </c>
      <c r="B3" s="25">
        <v>91166.666666666672</v>
      </c>
      <c r="C3" s="25">
        <v>84750</v>
      </c>
      <c r="D3" s="25">
        <v>93308</v>
      </c>
      <c r="E3" s="25">
        <v>96550</v>
      </c>
      <c r="F3" s="25">
        <v>75771.428571428565</v>
      </c>
      <c r="G3" s="25">
        <v>89378.723404255317</v>
      </c>
    </row>
    <row r="4" spans="1:7" x14ac:dyDescent="0.3">
      <c r="A4" s="17" t="s">
        <v>399</v>
      </c>
      <c r="B4" s="25">
        <v>91633.333333333328</v>
      </c>
      <c r="C4" s="25">
        <v>77637.5</v>
      </c>
      <c r="D4" s="25">
        <v>93518.571428571435</v>
      </c>
      <c r="E4" s="25">
        <v>80302.941176470587</v>
      </c>
      <c r="F4" s="25">
        <v>78135.897435897437</v>
      </c>
      <c r="G4" s="25">
        <v>83932.342007434941</v>
      </c>
    </row>
    <row r="5" spans="1:7" x14ac:dyDescent="0.3">
      <c r="A5" s="17" t="s">
        <v>14</v>
      </c>
      <c r="B5" s="25">
        <v>95000</v>
      </c>
      <c r="C5" s="25">
        <v>84350</v>
      </c>
      <c r="D5" s="25">
        <v>85400</v>
      </c>
      <c r="E5" s="25">
        <v>83727.272727272721</v>
      </c>
      <c r="F5" s="25">
        <v>84100</v>
      </c>
      <c r="G5" s="25">
        <v>84685</v>
      </c>
    </row>
    <row r="6" spans="1:7" x14ac:dyDescent="0.3">
      <c r="A6" s="17" t="s">
        <v>30</v>
      </c>
      <c r="B6" s="25">
        <v>122500</v>
      </c>
      <c r="C6" s="25">
        <v>95600</v>
      </c>
      <c r="D6" s="25">
        <v>108366.66666666667</v>
      </c>
      <c r="E6" s="25">
        <v>93800</v>
      </c>
      <c r="F6" s="25">
        <v>99700</v>
      </c>
      <c r="G6" s="25">
        <v>103842.10526315789</v>
      </c>
    </row>
    <row r="7" spans="1:7" x14ac:dyDescent="0.3">
      <c r="A7" s="17" t="s">
        <v>26</v>
      </c>
      <c r="B7" s="26"/>
      <c r="C7" s="26"/>
      <c r="D7" s="25">
        <v>120125</v>
      </c>
      <c r="E7" s="26"/>
      <c r="F7" s="26"/>
      <c r="G7" s="25">
        <v>120125</v>
      </c>
    </row>
    <row r="8" spans="1:7" x14ac:dyDescent="0.3">
      <c r="B8" s="6"/>
      <c r="C8" s="6"/>
      <c r="D8" s="6"/>
      <c r="E8" s="6"/>
      <c r="F8" s="6"/>
      <c r="G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 x14ac:dyDescent="0.25"/>
  <cols>
    <col min="1" max="1" width="17.69921875" customWidth="1"/>
    <col min="2" max="2" width="21.59765625" customWidth="1"/>
    <col min="3" max="4" width="23.3984375" customWidth="1"/>
    <col min="5" max="6" width="23.19921875" customWidth="1"/>
    <col min="7" max="7" width="43.69921875" customWidth="1"/>
    <col min="8" max="8" width="16.69921875" customWidth="1"/>
    <col min="9" max="9" width="20.19921875" customWidth="1"/>
    <col min="10" max="10" width="18.69921875" customWidth="1"/>
    <col min="11" max="11" width="19.59765625" customWidth="1"/>
    <col min="12" max="12" width="31.19921875" customWidth="1"/>
    <col min="13" max="13" width="20.09765625" customWidth="1"/>
    <col min="14" max="30" width="7.59765625" customWidth="1"/>
  </cols>
  <sheetData>
    <row r="1" spans="1:12" ht="14.25" customHeight="1" x14ac:dyDescent="0.3">
      <c r="A1" s="1" t="s">
        <v>263</v>
      </c>
      <c r="B1" s="1" t="s">
        <v>2</v>
      </c>
      <c r="C1" s="1" t="s">
        <v>3</v>
      </c>
      <c r="D1" s="4" t="s">
        <v>264</v>
      </c>
      <c r="E1" s="4" t="s">
        <v>265</v>
      </c>
      <c r="F1" s="5" t="s">
        <v>266</v>
      </c>
      <c r="G1" s="1" t="s">
        <v>267</v>
      </c>
      <c r="H1" s="5" t="s">
        <v>268</v>
      </c>
      <c r="I1" s="1" t="s">
        <v>4</v>
      </c>
      <c r="J1" s="1" t="s">
        <v>5</v>
      </c>
      <c r="K1" s="1" t="s">
        <v>6</v>
      </c>
      <c r="L1" s="1" t="s">
        <v>7</v>
      </c>
    </row>
    <row r="2" spans="1:12" ht="14.25" customHeight="1" x14ac:dyDescent="0.3">
      <c r="A2" s="1" t="s">
        <v>269</v>
      </c>
      <c r="B2" s="2">
        <v>50100</v>
      </c>
      <c r="C2" s="2">
        <v>98600</v>
      </c>
      <c r="D2" s="2">
        <f t="shared" ref="D2:D51" si="0">AVERAGE(B2,C2)</f>
        <v>74350</v>
      </c>
      <c r="E2" s="6">
        <f t="shared" ref="E2:E51" si="1">L2-I2</f>
        <v>159400</v>
      </c>
      <c r="F2" s="7">
        <f t="shared" ref="F2:F51" si="2">E2/L2</f>
        <v>0.75904761904761908</v>
      </c>
      <c r="G2" s="1">
        <v>96.8</v>
      </c>
      <c r="H2" s="7">
        <f t="shared" ref="H2:H51" si="3">(C2-B2)/B2</f>
        <v>0.96806387225548907</v>
      </c>
      <c r="I2" s="2">
        <v>50600</v>
      </c>
      <c r="J2" s="2">
        <v>70600</v>
      </c>
      <c r="K2" s="2">
        <v>145000</v>
      </c>
      <c r="L2" s="2">
        <v>210000</v>
      </c>
    </row>
    <row r="3" spans="1:12" ht="14.25" customHeight="1" x14ac:dyDescent="0.3">
      <c r="A3" s="1" t="s">
        <v>270</v>
      </c>
      <c r="B3" s="2">
        <v>47900</v>
      </c>
      <c r="C3" s="2">
        <v>88300</v>
      </c>
      <c r="D3" s="2">
        <f t="shared" si="0"/>
        <v>68100</v>
      </c>
      <c r="E3" s="6">
        <f t="shared" si="1"/>
        <v>147800</v>
      </c>
      <c r="F3" s="7">
        <f t="shared" si="2"/>
        <v>0.75794871794871799</v>
      </c>
      <c r="G3" s="1">
        <v>84.3</v>
      </c>
      <c r="H3" s="7">
        <f t="shared" si="3"/>
        <v>0.8434237995824635</v>
      </c>
      <c r="I3" s="2">
        <v>47200</v>
      </c>
      <c r="J3" s="2">
        <v>62100</v>
      </c>
      <c r="K3" s="2">
        <v>128000</v>
      </c>
      <c r="L3" s="2">
        <v>195000</v>
      </c>
    </row>
    <row r="4" spans="1:12" ht="14.25" customHeight="1" x14ac:dyDescent="0.3">
      <c r="A4" s="1" t="s">
        <v>271</v>
      </c>
      <c r="B4" s="2">
        <v>45400</v>
      </c>
      <c r="C4" s="2">
        <v>92400</v>
      </c>
      <c r="D4" s="2">
        <f t="shared" si="0"/>
        <v>68900</v>
      </c>
      <c r="E4" s="6">
        <f t="shared" si="1"/>
        <v>137800</v>
      </c>
      <c r="F4" s="7">
        <f t="shared" si="2"/>
        <v>0.75300546448087435</v>
      </c>
      <c r="G4" s="1">
        <v>103.5</v>
      </c>
      <c r="H4" s="7">
        <f t="shared" si="3"/>
        <v>1.0352422907488987</v>
      </c>
      <c r="I4" s="2">
        <v>45200</v>
      </c>
      <c r="J4" s="2">
        <v>64200</v>
      </c>
      <c r="K4" s="2">
        <v>128000</v>
      </c>
      <c r="L4" s="2">
        <v>183000</v>
      </c>
    </row>
    <row r="5" spans="1:12" ht="14.25" customHeight="1" x14ac:dyDescent="0.3">
      <c r="A5" s="1" t="s">
        <v>272</v>
      </c>
      <c r="B5" s="2">
        <v>40800</v>
      </c>
      <c r="C5" s="2">
        <v>79600</v>
      </c>
      <c r="D5" s="2">
        <f t="shared" si="0"/>
        <v>60200</v>
      </c>
      <c r="E5" s="6">
        <f t="shared" si="1"/>
        <v>132900</v>
      </c>
      <c r="F5" s="7">
        <f t="shared" si="2"/>
        <v>0.75942857142857145</v>
      </c>
      <c r="G5" s="1">
        <v>95.1</v>
      </c>
      <c r="H5" s="7">
        <f t="shared" si="3"/>
        <v>0.9509803921568627</v>
      </c>
      <c r="I5" s="2">
        <v>42100</v>
      </c>
      <c r="J5" s="2">
        <v>55600</v>
      </c>
      <c r="K5" s="2">
        <v>119000</v>
      </c>
      <c r="L5" s="2">
        <v>175000</v>
      </c>
    </row>
    <row r="6" spans="1:12" ht="14.25" customHeight="1" x14ac:dyDescent="0.3">
      <c r="A6" s="1" t="s">
        <v>273</v>
      </c>
      <c r="B6" s="2">
        <v>39900</v>
      </c>
      <c r="C6" s="2">
        <v>81200</v>
      </c>
      <c r="D6" s="2">
        <f t="shared" si="0"/>
        <v>60550</v>
      </c>
      <c r="E6" s="6">
        <f t="shared" si="1"/>
        <v>132500</v>
      </c>
      <c r="F6" s="7">
        <f t="shared" si="2"/>
        <v>0.78869047619047616</v>
      </c>
      <c r="G6" s="1">
        <v>103.5</v>
      </c>
      <c r="H6" s="7">
        <f t="shared" si="3"/>
        <v>1.0350877192982457</v>
      </c>
      <c r="I6" s="2">
        <v>35500</v>
      </c>
      <c r="J6" s="2">
        <v>52800</v>
      </c>
      <c r="K6" s="2">
        <v>127000</v>
      </c>
      <c r="L6" s="2">
        <v>168000</v>
      </c>
    </row>
    <row r="7" spans="1:12" ht="14.25" customHeight="1" x14ac:dyDescent="0.3">
      <c r="A7" s="1" t="s">
        <v>274</v>
      </c>
      <c r="B7" s="2">
        <v>40800</v>
      </c>
      <c r="C7" s="2">
        <v>78200</v>
      </c>
      <c r="D7" s="2">
        <f t="shared" si="0"/>
        <v>59500</v>
      </c>
      <c r="E7" s="6">
        <f t="shared" si="1"/>
        <v>126800</v>
      </c>
      <c r="F7" s="7">
        <f t="shared" si="2"/>
        <v>0.75476190476190474</v>
      </c>
      <c r="G7" s="1">
        <v>91.7</v>
      </c>
      <c r="H7" s="7">
        <f t="shared" si="3"/>
        <v>0.91666666666666663</v>
      </c>
      <c r="I7" s="2">
        <v>41200</v>
      </c>
      <c r="J7" s="2">
        <v>55300</v>
      </c>
      <c r="K7" s="2">
        <v>114000</v>
      </c>
      <c r="L7" s="2">
        <v>168000</v>
      </c>
    </row>
    <row r="8" spans="1:12" ht="14.25" customHeight="1" x14ac:dyDescent="0.3">
      <c r="A8" s="1" t="s">
        <v>275</v>
      </c>
      <c r="B8" s="2">
        <v>63200</v>
      </c>
      <c r="C8" s="2">
        <v>107000</v>
      </c>
      <c r="D8" s="2">
        <f t="shared" si="0"/>
        <v>85100</v>
      </c>
      <c r="E8" s="6">
        <f t="shared" si="1"/>
        <v>122100</v>
      </c>
      <c r="F8" s="7">
        <f t="shared" si="2"/>
        <v>0.62938144329896906</v>
      </c>
      <c r="G8" s="1">
        <v>69.3</v>
      </c>
      <c r="H8" s="7">
        <f t="shared" si="3"/>
        <v>0.69303797468354433</v>
      </c>
      <c r="I8" s="2">
        <v>71900</v>
      </c>
      <c r="J8" s="2">
        <v>87300</v>
      </c>
      <c r="K8" s="2">
        <v>143000</v>
      </c>
      <c r="L8" s="2">
        <v>194000</v>
      </c>
    </row>
    <row r="9" spans="1:12" ht="14.25" customHeight="1" x14ac:dyDescent="0.3">
      <c r="A9" s="1" t="s">
        <v>276</v>
      </c>
      <c r="B9" s="2">
        <v>50300</v>
      </c>
      <c r="C9" s="2">
        <v>97300</v>
      </c>
      <c r="D9" s="2">
        <f t="shared" si="0"/>
        <v>73800</v>
      </c>
      <c r="E9" s="6">
        <f t="shared" si="1"/>
        <v>122000</v>
      </c>
      <c r="F9" s="7">
        <f t="shared" si="2"/>
        <v>0.6853932584269663</v>
      </c>
      <c r="G9" s="1">
        <v>93.4</v>
      </c>
      <c r="H9" s="7">
        <f t="shared" si="3"/>
        <v>0.93439363817097421</v>
      </c>
      <c r="I9" s="2">
        <v>56000</v>
      </c>
      <c r="J9" s="2">
        <v>74200</v>
      </c>
      <c r="K9" s="2">
        <v>132000</v>
      </c>
      <c r="L9" s="2">
        <v>178000</v>
      </c>
    </row>
    <row r="10" spans="1:12" ht="14.25" customHeight="1" x14ac:dyDescent="0.3">
      <c r="A10" s="1" t="s">
        <v>277</v>
      </c>
      <c r="B10" s="2">
        <v>40900</v>
      </c>
      <c r="C10" s="2">
        <v>80900</v>
      </c>
      <c r="D10" s="2">
        <f t="shared" si="0"/>
        <v>60900</v>
      </c>
      <c r="E10" s="6">
        <f t="shared" si="1"/>
        <v>118800</v>
      </c>
      <c r="F10" s="7">
        <f t="shared" si="2"/>
        <v>0.75668789808917203</v>
      </c>
      <c r="G10" s="1">
        <v>97.8</v>
      </c>
      <c r="H10" s="7">
        <f t="shared" si="3"/>
        <v>0.97799511002444983</v>
      </c>
      <c r="I10" s="2">
        <v>38200</v>
      </c>
      <c r="J10" s="2">
        <v>56000</v>
      </c>
      <c r="K10" s="2">
        <v>111000</v>
      </c>
      <c r="L10" s="2">
        <v>157000</v>
      </c>
    </row>
    <row r="11" spans="1:12" ht="14.25" customHeight="1" x14ac:dyDescent="0.3">
      <c r="A11" s="1" t="s">
        <v>278</v>
      </c>
      <c r="B11" s="2">
        <v>35900</v>
      </c>
      <c r="C11" s="2">
        <v>56900</v>
      </c>
      <c r="D11" s="2">
        <f t="shared" si="0"/>
        <v>46400</v>
      </c>
      <c r="E11" s="6">
        <f t="shared" si="1"/>
        <v>116300</v>
      </c>
      <c r="F11" s="7">
        <f t="shared" si="2"/>
        <v>0.76013071895424833</v>
      </c>
      <c r="G11" s="1">
        <v>58.5</v>
      </c>
      <c r="H11" s="7">
        <f t="shared" si="3"/>
        <v>0.58495821727019504</v>
      </c>
      <c r="I11" s="2">
        <v>36700</v>
      </c>
      <c r="J11" s="2">
        <v>41300</v>
      </c>
      <c r="K11" s="2">
        <v>79100</v>
      </c>
      <c r="L11" s="2">
        <v>153000</v>
      </c>
    </row>
    <row r="12" spans="1:12" ht="14.25" customHeight="1" x14ac:dyDescent="0.3">
      <c r="A12" s="1" t="s">
        <v>279</v>
      </c>
      <c r="B12" s="2">
        <v>57700</v>
      </c>
      <c r="C12" s="2">
        <v>94700</v>
      </c>
      <c r="D12" s="2">
        <f t="shared" si="0"/>
        <v>76200</v>
      </c>
      <c r="E12" s="6">
        <f t="shared" si="1"/>
        <v>115900</v>
      </c>
      <c r="F12" s="7">
        <f t="shared" si="2"/>
        <v>0.66994219653179188</v>
      </c>
      <c r="G12" s="1">
        <v>64.099999999999994</v>
      </c>
      <c r="H12" s="7">
        <f t="shared" si="3"/>
        <v>0.64124783362218374</v>
      </c>
      <c r="I12" s="2">
        <v>57100</v>
      </c>
      <c r="J12" s="2">
        <v>72300</v>
      </c>
      <c r="K12" s="2">
        <v>132000</v>
      </c>
      <c r="L12" s="2">
        <v>173000</v>
      </c>
    </row>
    <row r="13" spans="1:12" ht="14.25" customHeight="1" x14ac:dyDescent="0.3">
      <c r="A13" s="1" t="s">
        <v>280</v>
      </c>
      <c r="B13" s="2">
        <v>53700</v>
      </c>
      <c r="C13" s="2">
        <v>88900</v>
      </c>
      <c r="D13" s="2">
        <f t="shared" si="0"/>
        <v>71300</v>
      </c>
      <c r="E13" s="6">
        <f t="shared" si="1"/>
        <v>114700</v>
      </c>
      <c r="F13" s="7">
        <f t="shared" si="2"/>
        <v>0.67076023391812867</v>
      </c>
      <c r="G13" s="1">
        <v>65.5</v>
      </c>
      <c r="H13" s="7">
        <f t="shared" si="3"/>
        <v>0.65549348230912474</v>
      </c>
      <c r="I13" s="2">
        <v>56300</v>
      </c>
      <c r="J13" s="2">
        <v>68100</v>
      </c>
      <c r="K13" s="2">
        <v>118000</v>
      </c>
      <c r="L13" s="2">
        <v>171000</v>
      </c>
    </row>
    <row r="14" spans="1:12" ht="14.25" customHeight="1" x14ac:dyDescent="0.3">
      <c r="A14" s="1" t="s">
        <v>281</v>
      </c>
      <c r="B14" s="2">
        <v>42600</v>
      </c>
      <c r="C14" s="2">
        <v>71900</v>
      </c>
      <c r="D14" s="2">
        <f t="shared" si="0"/>
        <v>57250</v>
      </c>
      <c r="E14" s="6">
        <f t="shared" si="1"/>
        <v>113700</v>
      </c>
      <c r="F14" s="7">
        <f t="shared" si="2"/>
        <v>0.75800000000000001</v>
      </c>
      <c r="G14" s="1">
        <v>68.8</v>
      </c>
      <c r="H14" s="7">
        <f t="shared" si="3"/>
        <v>0.68779342723004699</v>
      </c>
      <c r="I14" s="2">
        <v>36300</v>
      </c>
      <c r="J14" s="2">
        <v>52100</v>
      </c>
      <c r="K14" s="2">
        <v>96300</v>
      </c>
      <c r="L14" s="2">
        <v>150000</v>
      </c>
    </row>
    <row r="15" spans="1:12" ht="14.25" customHeight="1" x14ac:dyDescent="0.3">
      <c r="A15" s="1" t="s">
        <v>282</v>
      </c>
      <c r="B15" s="2">
        <v>39200</v>
      </c>
      <c r="C15" s="2">
        <v>71000</v>
      </c>
      <c r="D15" s="2">
        <f t="shared" si="0"/>
        <v>55100</v>
      </c>
      <c r="E15" s="6">
        <f t="shared" si="1"/>
        <v>112000</v>
      </c>
      <c r="F15" s="7">
        <f t="shared" si="2"/>
        <v>0.75167785234899331</v>
      </c>
      <c r="G15" s="1">
        <v>81.099999999999994</v>
      </c>
      <c r="H15" s="7">
        <f t="shared" si="3"/>
        <v>0.81122448979591832</v>
      </c>
      <c r="I15" s="2">
        <v>37000</v>
      </c>
      <c r="J15" s="2">
        <v>49200</v>
      </c>
      <c r="K15" s="2">
        <v>103000</v>
      </c>
      <c r="L15" s="2">
        <v>149000</v>
      </c>
    </row>
    <row r="16" spans="1:12" ht="14.25" customHeight="1" x14ac:dyDescent="0.3">
      <c r="A16" s="1" t="s">
        <v>283</v>
      </c>
      <c r="B16" s="2">
        <v>43500</v>
      </c>
      <c r="C16" s="2">
        <v>79500</v>
      </c>
      <c r="D16" s="2">
        <f t="shared" si="0"/>
        <v>61500</v>
      </c>
      <c r="E16" s="6">
        <f t="shared" si="1"/>
        <v>111000</v>
      </c>
      <c r="F16" s="7">
        <f t="shared" si="2"/>
        <v>0.71153846153846156</v>
      </c>
      <c r="G16" s="1">
        <v>82.8</v>
      </c>
      <c r="H16" s="7">
        <f t="shared" si="3"/>
        <v>0.82758620689655171</v>
      </c>
      <c r="I16" s="2">
        <v>45000</v>
      </c>
      <c r="J16" s="2">
        <v>59600</v>
      </c>
      <c r="K16" s="2">
        <v>101000</v>
      </c>
      <c r="L16" s="2">
        <v>156000</v>
      </c>
    </row>
    <row r="17" spans="1:12" ht="14.25" customHeight="1" x14ac:dyDescent="0.3">
      <c r="A17" s="1" t="s">
        <v>284</v>
      </c>
      <c r="B17" s="2">
        <v>46000</v>
      </c>
      <c r="C17" s="2">
        <v>77100</v>
      </c>
      <c r="D17" s="2">
        <f t="shared" si="0"/>
        <v>61550</v>
      </c>
      <c r="E17" s="6">
        <f t="shared" si="1"/>
        <v>109800</v>
      </c>
      <c r="F17" s="7">
        <f t="shared" si="2"/>
        <v>0.72236842105263155</v>
      </c>
      <c r="G17" s="1">
        <v>67.599999999999994</v>
      </c>
      <c r="H17" s="7">
        <f t="shared" si="3"/>
        <v>0.67608695652173911</v>
      </c>
      <c r="I17" s="2">
        <v>42200</v>
      </c>
      <c r="J17" s="2">
        <v>56100</v>
      </c>
      <c r="K17" s="2">
        <v>108000</v>
      </c>
      <c r="L17" s="2">
        <v>152000</v>
      </c>
    </row>
    <row r="18" spans="1:12" ht="14.25" customHeight="1" x14ac:dyDescent="0.3">
      <c r="A18" s="1" t="s">
        <v>285</v>
      </c>
      <c r="B18" s="2">
        <v>43000</v>
      </c>
      <c r="C18" s="2">
        <v>72100</v>
      </c>
      <c r="D18" s="2">
        <f t="shared" si="0"/>
        <v>57550</v>
      </c>
      <c r="E18" s="6">
        <f t="shared" si="1"/>
        <v>108200</v>
      </c>
      <c r="F18" s="7">
        <f t="shared" si="2"/>
        <v>0.7360544217687075</v>
      </c>
      <c r="G18" s="1">
        <v>67.7</v>
      </c>
      <c r="H18" s="7">
        <f t="shared" si="3"/>
        <v>0.67674418604651165</v>
      </c>
      <c r="I18" s="2">
        <v>38800</v>
      </c>
      <c r="J18" s="2">
        <v>51500</v>
      </c>
      <c r="K18" s="2">
        <v>102000</v>
      </c>
      <c r="L18" s="2">
        <v>147000</v>
      </c>
    </row>
    <row r="19" spans="1:12" ht="14.25" customHeight="1" x14ac:dyDescent="0.3">
      <c r="A19" s="1" t="s">
        <v>286</v>
      </c>
      <c r="B19" s="2">
        <v>35900</v>
      </c>
      <c r="C19" s="2">
        <v>55000</v>
      </c>
      <c r="D19" s="2">
        <f t="shared" si="0"/>
        <v>45450</v>
      </c>
      <c r="E19" s="6">
        <f t="shared" si="1"/>
        <v>107300</v>
      </c>
      <c r="F19" s="7">
        <f t="shared" si="2"/>
        <v>0.80074626865671639</v>
      </c>
      <c r="G19" s="1">
        <v>53.2</v>
      </c>
      <c r="H19" s="7">
        <f t="shared" si="3"/>
        <v>0.53203342618384397</v>
      </c>
      <c r="I19" s="2">
        <v>26700</v>
      </c>
      <c r="J19" s="2">
        <v>40200</v>
      </c>
      <c r="K19" s="2">
        <v>88000</v>
      </c>
      <c r="L19" s="2">
        <v>134000</v>
      </c>
    </row>
    <row r="20" spans="1:12" ht="14.25" customHeight="1" x14ac:dyDescent="0.3">
      <c r="A20" s="1" t="s">
        <v>287</v>
      </c>
      <c r="B20" s="2">
        <v>35600</v>
      </c>
      <c r="C20" s="2">
        <v>66700</v>
      </c>
      <c r="D20" s="2">
        <f t="shared" si="0"/>
        <v>51150</v>
      </c>
      <c r="E20" s="6">
        <f t="shared" si="1"/>
        <v>106600</v>
      </c>
      <c r="F20" s="7">
        <f t="shared" si="2"/>
        <v>0.7351724137931035</v>
      </c>
      <c r="G20" s="1">
        <v>87.4</v>
      </c>
      <c r="H20" s="7">
        <f t="shared" si="3"/>
        <v>0.8735955056179775</v>
      </c>
      <c r="I20" s="2">
        <v>38400</v>
      </c>
      <c r="J20" s="2">
        <v>48300</v>
      </c>
      <c r="K20" s="2">
        <v>97700</v>
      </c>
      <c r="L20" s="2">
        <v>145000</v>
      </c>
    </row>
    <row r="21" spans="1:12" ht="14.25" customHeight="1" x14ac:dyDescent="0.3">
      <c r="A21" s="1" t="s">
        <v>288</v>
      </c>
      <c r="B21" s="2">
        <v>38100</v>
      </c>
      <c r="C21" s="2">
        <v>70000</v>
      </c>
      <c r="D21" s="2">
        <f t="shared" si="0"/>
        <v>54050</v>
      </c>
      <c r="E21" s="6">
        <f t="shared" si="1"/>
        <v>105500</v>
      </c>
      <c r="F21" s="7">
        <f t="shared" si="2"/>
        <v>0.73776223776223782</v>
      </c>
      <c r="G21" s="1">
        <v>83.7</v>
      </c>
      <c r="H21" s="7">
        <f t="shared" si="3"/>
        <v>0.83727034120734911</v>
      </c>
      <c r="I21" s="2">
        <v>37500</v>
      </c>
      <c r="J21" s="2">
        <v>49700</v>
      </c>
      <c r="K21" s="2">
        <v>98800</v>
      </c>
      <c r="L21" s="2">
        <v>143000</v>
      </c>
    </row>
    <row r="22" spans="1:12" ht="14.25" customHeight="1" x14ac:dyDescent="0.3">
      <c r="A22" s="1" t="s">
        <v>289</v>
      </c>
      <c r="B22" s="2">
        <v>36800</v>
      </c>
      <c r="C22" s="2">
        <v>61500</v>
      </c>
      <c r="D22" s="2">
        <f t="shared" si="0"/>
        <v>49150</v>
      </c>
      <c r="E22" s="6">
        <f t="shared" si="1"/>
        <v>104200</v>
      </c>
      <c r="F22" s="7">
        <f t="shared" si="2"/>
        <v>0.75507246376811599</v>
      </c>
      <c r="G22" s="1">
        <v>67.099999999999994</v>
      </c>
      <c r="H22" s="7">
        <f t="shared" si="3"/>
        <v>0.67119565217391308</v>
      </c>
      <c r="I22" s="2">
        <v>33800</v>
      </c>
      <c r="J22" s="2">
        <v>45500</v>
      </c>
      <c r="K22" s="2">
        <v>89300</v>
      </c>
      <c r="L22" s="2">
        <v>138000</v>
      </c>
    </row>
    <row r="23" spans="1:12" ht="14.25" customHeight="1" x14ac:dyDescent="0.3">
      <c r="A23" s="1" t="s">
        <v>290</v>
      </c>
      <c r="B23" s="2">
        <v>42600</v>
      </c>
      <c r="C23" s="2">
        <v>79900</v>
      </c>
      <c r="D23" s="2">
        <f t="shared" si="0"/>
        <v>61250</v>
      </c>
      <c r="E23" s="6">
        <f t="shared" si="1"/>
        <v>102700</v>
      </c>
      <c r="F23" s="7">
        <f t="shared" si="2"/>
        <v>0.69391891891891888</v>
      </c>
      <c r="G23" s="1">
        <v>87.6</v>
      </c>
      <c r="H23" s="7">
        <f t="shared" si="3"/>
        <v>0.87558685446009388</v>
      </c>
      <c r="I23" s="2">
        <v>45300</v>
      </c>
      <c r="J23" s="2">
        <v>60700</v>
      </c>
      <c r="K23" s="2">
        <v>108000</v>
      </c>
      <c r="L23" s="2">
        <v>148000</v>
      </c>
    </row>
    <row r="24" spans="1:12" ht="14.25" customHeight="1" x14ac:dyDescent="0.3">
      <c r="A24" s="1" t="s">
        <v>291</v>
      </c>
      <c r="B24" s="2">
        <v>37900</v>
      </c>
      <c r="C24" s="2">
        <v>68500</v>
      </c>
      <c r="D24" s="2">
        <f t="shared" si="0"/>
        <v>53200</v>
      </c>
      <c r="E24" s="6">
        <f t="shared" si="1"/>
        <v>102100</v>
      </c>
      <c r="F24" s="7">
        <f t="shared" si="2"/>
        <v>0.75073529411764706</v>
      </c>
      <c r="G24" s="1">
        <v>80.7</v>
      </c>
      <c r="H24" s="7">
        <f t="shared" si="3"/>
        <v>0.80738786279683372</v>
      </c>
      <c r="I24" s="2">
        <v>33900</v>
      </c>
      <c r="J24" s="2">
        <v>45500</v>
      </c>
      <c r="K24" s="2">
        <v>100000</v>
      </c>
      <c r="L24" s="2">
        <v>136000</v>
      </c>
    </row>
    <row r="25" spans="1:12" ht="14.25" customHeight="1" x14ac:dyDescent="0.3">
      <c r="A25" s="1" t="s">
        <v>292</v>
      </c>
      <c r="B25" s="2">
        <v>49200</v>
      </c>
      <c r="C25" s="2">
        <v>82300</v>
      </c>
      <c r="D25" s="2">
        <f t="shared" si="0"/>
        <v>65750</v>
      </c>
      <c r="E25" s="6">
        <f t="shared" si="1"/>
        <v>100700</v>
      </c>
      <c r="F25" s="7">
        <f t="shared" si="2"/>
        <v>0.6897260273972603</v>
      </c>
      <c r="G25" s="1">
        <v>67.3</v>
      </c>
      <c r="H25" s="7">
        <f t="shared" si="3"/>
        <v>0.67276422764227639</v>
      </c>
      <c r="I25" s="2">
        <v>45300</v>
      </c>
      <c r="J25" s="2">
        <v>60500</v>
      </c>
      <c r="K25" s="2">
        <v>108000</v>
      </c>
      <c r="L25" s="2">
        <v>146000</v>
      </c>
    </row>
    <row r="26" spans="1:12" ht="14.25" customHeight="1" x14ac:dyDescent="0.3">
      <c r="A26" s="1" t="s">
        <v>293</v>
      </c>
      <c r="B26" s="2">
        <v>38000</v>
      </c>
      <c r="C26" s="2">
        <v>64700</v>
      </c>
      <c r="D26" s="2">
        <f t="shared" si="0"/>
        <v>51350</v>
      </c>
      <c r="E26" s="6">
        <f t="shared" si="1"/>
        <v>99600</v>
      </c>
      <c r="F26" s="7">
        <f t="shared" si="2"/>
        <v>0.7488721804511278</v>
      </c>
      <c r="G26" s="1">
        <v>70.3</v>
      </c>
      <c r="H26" s="7">
        <f t="shared" si="3"/>
        <v>0.70263157894736838</v>
      </c>
      <c r="I26" s="2">
        <v>33400</v>
      </c>
      <c r="J26" s="2">
        <v>44800</v>
      </c>
      <c r="K26" s="2">
        <v>93200</v>
      </c>
      <c r="L26" s="2">
        <v>133000</v>
      </c>
    </row>
    <row r="27" spans="1:12" ht="14.25" customHeight="1" x14ac:dyDescent="0.3">
      <c r="A27" s="1" t="s">
        <v>294</v>
      </c>
      <c r="B27" s="3">
        <v>57900</v>
      </c>
      <c r="C27" s="2">
        <v>93600</v>
      </c>
      <c r="D27" s="2">
        <f t="shared" si="0"/>
        <v>75750</v>
      </c>
      <c r="E27" s="6">
        <f t="shared" si="1"/>
        <v>99300</v>
      </c>
      <c r="F27" s="7">
        <f t="shared" si="2"/>
        <v>0.6092024539877301</v>
      </c>
      <c r="G27" s="1">
        <v>61.7</v>
      </c>
      <c r="H27" s="7">
        <f t="shared" si="3"/>
        <v>0.61658031088082899</v>
      </c>
      <c r="I27" s="2">
        <v>63700</v>
      </c>
      <c r="J27" s="2">
        <v>76200</v>
      </c>
      <c r="K27" s="2">
        <v>120000</v>
      </c>
      <c r="L27" s="2">
        <v>163000</v>
      </c>
    </row>
    <row r="28" spans="1:12" ht="14.25" customHeight="1" x14ac:dyDescent="0.3">
      <c r="A28" s="1" t="s">
        <v>295</v>
      </c>
      <c r="B28" s="2">
        <v>60900</v>
      </c>
      <c r="C28" s="2">
        <v>103000</v>
      </c>
      <c r="D28" s="2">
        <f t="shared" si="0"/>
        <v>81950</v>
      </c>
      <c r="E28" s="6">
        <f t="shared" si="1"/>
        <v>98700</v>
      </c>
      <c r="F28" s="7">
        <f t="shared" si="2"/>
        <v>0.58750000000000002</v>
      </c>
      <c r="G28" s="1">
        <v>69.099999999999994</v>
      </c>
      <c r="H28" s="7">
        <f t="shared" si="3"/>
        <v>0.69129720853858789</v>
      </c>
      <c r="I28" s="2">
        <v>69300</v>
      </c>
      <c r="J28" s="2">
        <v>83800</v>
      </c>
      <c r="K28" s="2">
        <v>130000</v>
      </c>
      <c r="L28" s="2">
        <v>168000</v>
      </c>
    </row>
    <row r="29" spans="1:12" ht="14.25" customHeight="1" x14ac:dyDescent="0.3">
      <c r="A29" s="1" t="s">
        <v>296</v>
      </c>
      <c r="B29" s="2">
        <v>38800</v>
      </c>
      <c r="C29" s="2">
        <v>64800</v>
      </c>
      <c r="D29" s="2">
        <f t="shared" si="0"/>
        <v>51800</v>
      </c>
      <c r="E29" s="6">
        <f t="shared" si="1"/>
        <v>98100</v>
      </c>
      <c r="F29" s="7">
        <f t="shared" si="2"/>
        <v>0.72666666666666668</v>
      </c>
      <c r="G29" s="1">
        <v>67</v>
      </c>
      <c r="H29" s="7">
        <f t="shared" si="3"/>
        <v>0.67010309278350511</v>
      </c>
      <c r="I29" s="2">
        <v>36900</v>
      </c>
      <c r="J29" s="2">
        <v>47400</v>
      </c>
      <c r="K29" s="2">
        <v>94500</v>
      </c>
      <c r="L29" s="2">
        <v>135000</v>
      </c>
    </row>
    <row r="30" spans="1:12" ht="14.25" customHeight="1" x14ac:dyDescent="0.3">
      <c r="A30" s="1" t="s">
        <v>297</v>
      </c>
      <c r="B30" s="2">
        <v>55900</v>
      </c>
      <c r="C30" s="2">
        <v>95500</v>
      </c>
      <c r="D30" s="2">
        <f t="shared" si="0"/>
        <v>75700</v>
      </c>
      <c r="E30" s="6">
        <f t="shared" si="1"/>
        <v>98000</v>
      </c>
      <c r="F30" s="7">
        <f t="shared" si="2"/>
        <v>0.63636363636363635</v>
      </c>
      <c r="G30" s="1">
        <v>70.8</v>
      </c>
      <c r="H30" s="7">
        <f t="shared" si="3"/>
        <v>0.70840787119856885</v>
      </c>
      <c r="I30" s="2">
        <v>56000</v>
      </c>
      <c r="J30" s="2">
        <v>74900</v>
      </c>
      <c r="K30" s="2">
        <v>122000</v>
      </c>
      <c r="L30" s="2">
        <v>154000</v>
      </c>
    </row>
    <row r="31" spans="1:12" ht="14.25" customHeight="1" x14ac:dyDescent="0.3">
      <c r="A31" s="1" t="s">
        <v>298</v>
      </c>
      <c r="B31" s="2">
        <v>57700</v>
      </c>
      <c r="C31" s="2">
        <v>101000</v>
      </c>
      <c r="D31" s="2">
        <f t="shared" si="0"/>
        <v>79350</v>
      </c>
      <c r="E31" s="6">
        <f t="shared" si="1"/>
        <v>96700</v>
      </c>
      <c r="F31" s="7">
        <f t="shared" si="2"/>
        <v>0.60062111801242235</v>
      </c>
      <c r="G31" s="1">
        <v>75</v>
      </c>
      <c r="H31" s="7">
        <f t="shared" si="3"/>
        <v>0.75043327556325823</v>
      </c>
      <c r="I31" s="2">
        <v>64300</v>
      </c>
      <c r="J31" s="2">
        <v>82100</v>
      </c>
      <c r="K31" s="2">
        <v>127000</v>
      </c>
      <c r="L31" s="2">
        <v>161000</v>
      </c>
    </row>
    <row r="32" spans="1:12" ht="14.25" customHeight="1" x14ac:dyDescent="0.3">
      <c r="A32" s="1" t="s">
        <v>299</v>
      </c>
      <c r="B32" s="2">
        <v>35800</v>
      </c>
      <c r="C32" s="2">
        <v>64900</v>
      </c>
      <c r="D32" s="2">
        <f t="shared" si="0"/>
        <v>50350</v>
      </c>
      <c r="E32" s="6">
        <f t="shared" si="1"/>
        <v>96200</v>
      </c>
      <c r="F32" s="7">
        <f t="shared" si="2"/>
        <v>0.76959999999999995</v>
      </c>
      <c r="G32" s="1">
        <v>81.3</v>
      </c>
      <c r="H32" s="7">
        <f t="shared" si="3"/>
        <v>0.81284916201117319</v>
      </c>
      <c r="I32" s="2">
        <v>28800</v>
      </c>
      <c r="J32" s="2">
        <v>42200</v>
      </c>
      <c r="K32" s="2">
        <v>87400</v>
      </c>
      <c r="L32" s="2">
        <v>125000</v>
      </c>
    </row>
    <row r="33" spans="1:12" ht="14.25" customHeight="1" x14ac:dyDescent="0.3">
      <c r="A33" s="1" t="s">
        <v>300</v>
      </c>
      <c r="B33" s="2">
        <v>61400</v>
      </c>
      <c r="C33" s="2">
        <v>105000</v>
      </c>
      <c r="D33" s="2">
        <f t="shared" si="0"/>
        <v>83200</v>
      </c>
      <c r="E33" s="6">
        <f t="shared" si="1"/>
        <v>95900</v>
      </c>
      <c r="F33" s="7">
        <f t="shared" si="2"/>
        <v>0.59197530864197534</v>
      </c>
      <c r="G33" s="1">
        <v>71</v>
      </c>
      <c r="H33" s="7">
        <f t="shared" si="3"/>
        <v>0.71009771986970682</v>
      </c>
      <c r="I33" s="2">
        <v>66100</v>
      </c>
      <c r="J33" s="2">
        <v>84100</v>
      </c>
      <c r="K33" s="2">
        <v>135000</v>
      </c>
      <c r="L33" s="2">
        <v>162000</v>
      </c>
    </row>
    <row r="34" spans="1:12" ht="14.25" customHeight="1" x14ac:dyDescent="0.3">
      <c r="A34" s="1" t="s">
        <v>301</v>
      </c>
      <c r="B34" s="2">
        <v>35900</v>
      </c>
      <c r="C34" s="2">
        <v>60400</v>
      </c>
      <c r="D34" s="2">
        <f t="shared" si="0"/>
        <v>48150</v>
      </c>
      <c r="E34" s="6">
        <f t="shared" si="1"/>
        <v>95400</v>
      </c>
      <c r="F34" s="7">
        <f t="shared" si="2"/>
        <v>0.7511811023622047</v>
      </c>
      <c r="G34" s="1">
        <v>68.2</v>
      </c>
      <c r="H34" s="7">
        <f t="shared" si="3"/>
        <v>0.68245125348189417</v>
      </c>
      <c r="I34" s="2">
        <v>31600</v>
      </c>
      <c r="J34" s="2">
        <v>42100</v>
      </c>
      <c r="K34" s="2">
        <v>87500</v>
      </c>
      <c r="L34" s="2">
        <v>127000</v>
      </c>
    </row>
    <row r="35" spans="1:12" ht="14.25" customHeight="1" x14ac:dyDescent="0.3">
      <c r="A35" s="1" t="s">
        <v>302</v>
      </c>
      <c r="B35" s="2">
        <v>41200</v>
      </c>
      <c r="C35" s="2">
        <v>65500</v>
      </c>
      <c r="D35" s="2">
        <f t="shared" si="0"/>
        <v>53350</v>
      </c>
      <c r="E35" s="6">
        <f t="shared" si="1"/>
        <v>92000</v>
      </c>
      <c r="F35" s="7">
        <f t="shared" si="2"/>
        <v>0.69696969696969702</v>
      </c>
      <c r="G35" s="1">
        <v>59</v>
      </c>
      <c r="H35" s="7">
        <f t="shared" si="3"/>
        <v>0.58980582524271841</v>
      </c>
      <c r="I35" s="2">
        <v>40000</v>
      </c>
      <c r="J35" s="2">
        <v>50000</v>
      </c>
      <c r="K35" s="2">
        <v>90800</v>
      </c>
      <c r="L35" s="2">
        <v>132000</v>
      </c>
    </row>
    <row r="36" spans="1:12" ht="14.25" customHeight="1" x14ac:dyDescent="0.3">
      <c r="A36" s="1" t="s">
        <v>303</v>
      </c>
      <c r="B36" s="2">
        <v>37800</v>
      </c>
      <c r="C36" s="2">
        <v>57500</v>
      </c>
      <c r="D36" s="2">
        <f t="shared" si="0"/>
        <v>47650</v>
      </c>
      <c r="E36" s="6">
        <f t="shared" si="1"/>
        <v>88500</v>
      </c>
      <c r="F36" s="7">
        <f t="shared" si="2"/>
        <v>0.71370967741935487</v>
      </c>
      <c r="G36" s="1">
        <v>52.1</v>
      </c>
      <c r="H36" s="7">
        <f t="shared" si="3"/>
        <v>0.52116402116402116</v>
      </c>
      <c r="I36" s="2">
        <v>35500</v>
      </c>
      <c r="J36" s="2">
        <v>43600</v>
      </c>
      <c r="K36" s="2">
        <v>81900</v>
      </c>
      <c r="L36" s="2">
        <v>124000</v>
      </c>
    </row>
    <row r="37" spans="1:12" ht="14.25" customHeight="1" x14ac:dyDescent="0.3">
      <c r="A37" s="1" t="s">
        <v>304</v>
      </c>
      <c r="B37" s="2">
        <v>36500</v>
      </c>
      <c r="C37" s="2">
        <v>58200</v>
      </c>
      <c r="D37" s="2">
        <f t="shared" si="0"/>
        <v>47350</v>
      </c>
      <c r="E37" s="6">
        <f t="shared" si="1"/>
        <v>87300</v>
      </c>
      <c r="F37" s="7">
        <f t="shared" si="2"/>
        <v>0.73983050847457632</v>
      </c>
      <c r="G37" s="1">
        <v>59.5</v>
      </c>
      <c r="H37" s="7">
        <f t="shared" si="3"/>
        <v>0.59452054794520548</v>
      </c>
      <c r="I37" s="2">
        <v>30700</v>
      </c>
      <c r="J37" s="2">
        <v>40400</v>
      </c>
      <c r="K37" s="2">
        <v>81200</v>
      </c>
      <c r="L37" s="2">
        <v>118000</v>
      </c>
    </row>
    <row r="38" spans="1:12" ht="14.25" customHeight="1" x14ac:dyDescent="0.3">
      <c r="A38" s="1" t="s">
        <v>305</v>
      </c>
      <c r="B38" s="2">
        <v>41600</v>
      </c>
      <c r="C38" s="2">
        <v>76800</v>
      </c>
      <c r="D38" s="2">
        <f t="shared" si="0"/>
        <v>59200</v>
      </c>
      <c r="E38" s="6">
        <f t="shared" si="1"/>
        <v>85400</v>
      </c>
      <c r="F38" s="7">
        <f t="shared" si="2"/>
        <v>0.62794117647058822</v>
      </c>
      <c r="G38" s="1">
        <v>84.6</v>
      </c>
      <c r="H38" s="7">
        <f t="shared" si="3"/>
        <v>0.84615384615384615</v>
      </c>
      <c r="I38" s="2">
        <v>50600</v>
      </c>
      <c r="J38" s="2">
        <v>62200</v>
      </c>
      <c r="K38" s="2">
        <v>97000</v>
      </c>
      <c r="L38" s="2">
        <v>136000</v>
      </c>
    </row>
    <row r="39" spans="1:12" ht="14.25" customHeight="1" x14ac:dyDescent="0.3">
      <c r="A39" s="1" t="s">
        <v>306</v>
      </c>
      <c r="B39" s="2">
        <v>53900</v>
      </c>
      <c r="C39" s="2">
        <v>90500</v>
      </c>
      <c r="D39" s="2">
        <f t="shared" si="0"/>
        <v>72200</v>
      </c>
      <c r="E39" s="6">
        <f t="shared" si="1"/>
        <v>84600</v>
      </c>
      <c r="F39" s="7">
        <f t="shared" si="2"/>
        <v>0.57162162162162167</v>
      </c>
      <c r="G39" s="1">
        <v>67.900000000000006</v>
      </c>
      <c r="H39" s="7">
        <f t="shared" si="3"/>
        <v>0.67903525046382185</v>
      </c>
      <c r="I39" s="2">
        <v>63400</v>
      </c>
      <c r="J39" s="2">
        <v>75100</v>
      </c>
      <c r="K39" s="2">
        <v>115000</v>
      </c>
      <c r="L39" s="2">
        <v>148000</v>
      </c>
    </row>
    <row r="40" spans="1:12" ht="14.25" customHeight="1" x14ac:dyDescent="0.3">
      <c r="A40" s="1" t="s">
        <v>307</v>
      </c>
      <c r="B40" s="2">
        <v>49100</v>
      </c>
      <c r="C40" s="2">
        <v>74800</v>
      </c>
      <c r="D40" s="2">
        <f t="shared" si="0"/>
        <v>61950</v>
      </c>
      <c r="E40" s="6">
        <f t="shared" si="1"/>
        <v>84500</v>
      </c>
      <c r="F40" s="7">
        <f t="shared" si="2"/>
        <v>0.65503875968992253</v>
      </c>
      <c r="G40" s="1">
        <v>52.3</v>
      </c>
      <c r="H40" s="7">
        <f t="shared" si="3"/>
        <v>0.52342158859470467</v>
      </c>
      <c r="I40" s="2">
        <v>44500</v>
      </c>
      <c r="J40" s="2">
        <v>56700</v>
      </c>
      <c r="K40" s="2">
        <v>96700</v>
      </c>
      <c r="L40" s="2">
        <v>129000</v>
      </c>
    </row>
    <row r="41" spans="1:12" ht="14.25" customHeight="1" x14ac:dyDescent="0.3">
      <c r="A41" s="1" t="s">
        <v>308</v>
      </c>
      <c r="B41" s="2">
        <v>35700</v>
      </c>
      <c r="C41" s="2">
        <v>59800</v>
      </c>
      <c r="D41" s="2">
        <f t="shared" si="0"/>
        <v>47750</v>
      </c>
      <c r="E41" s="6">
        <f t="shared" si="1"/>
        <v>76000</v>
      </c>
      <c r="F41" s="7">
        <f t="shared" si="2"/>
        <v>0.6785714285714286</v>
      </c>
      <c r="G41" s="1">
        <v>67.5</v>
      </c>
      <c r="H41" s="7">
        <f t="shared" si="3"/>
        <v>0.67507002801120453</v>
      </c>
      <c r="I41" s="2">
        <v>36000</v>
      </c>
      <c r="J41" s="2">
        <v>45500</v>
      </c>
      <c r="K41" s="2">
        <v>80800</v>
      </c>
      <c r="L41" s="2">
        <v>112000</v>
      </c>
    </row>
    <row r="42" spans="1:12" ht="14.25" customHeight="1" x14ac:dyDescent="0.3">
      <c r="A42" s="1" t="s">
        <v>309</v>
      </c>
      <c r="B42" s="2">
        <v>35000</v>
      </c>
      <c r="C42" s="2">
        <v>56300</v>
      </c>
      <c r="D42" s="2">
        <f t="shared" si="0"/>
        <v>45650</v>
      </c>
      <c r="E42" s="6">
        <f t="shared" si="1"/>
        <v>74800</v>
      </c>
      <c r="F42" s="7">
        <f t="shared" si="2"/>
        <v>0.69906542056074772</v>
      </c>
      <c r="G42" s="1">
        <v>60.9</v>
      </c>
      <c r="H42" s="7">
        <f t="shared" si="3"/>
        <v>0.60857142857142854</v>
      </c>
      <c r="I42" s="2">
        <v>32200</v>
      </c>
      <c r="J42" s="2">
        <v>41600</v>
      </c>
      <c r="K42" s="2">
        <v>80700</v>
      </c>
      <c r="L42" s="2">
        <v>107000</v>
      </c>
    </row>
    <row r="43" spans="1:12" ht="14.25" customHeight="1" x14ac:dyDescent="0.3">
      <c r="A43" s="1" t="s">
        <v>310</v>
      </c>
      <c r="B43" s="2">
        <v>34900</v>
      </c>
      <c r="C43" s="2">
        <v>52000</v>
      </c>
      <c r="D43" s="2">
        <f t="shared" si="0"/>
        <v>43450</v>
      </c>
      <c r="E43" s="6">
        <f t="shared" si="1"/>
        <v>72700</v>
      </c>
      <c r="F43" s="7">
        <f t="shared" si="2"/>
        <v>0.71274509803921571</v>
      </c>
      <c r="G43" s="1">
        <v>49</v>
      </c>
      <c r="H43" s="7">
        <f t="shared" si="3"/>
        <v>0.48997134670487108</v>
      </c>
      <c r="I43" s="2">
        <v>29300</v>
      </c>
      <c r="J43" s="2">
        <v>37900</v>
      </c>
      <c r="K43" s="2">
        <v>73400</v>
      </c>
      <c r="L43" s="2">
        <v>102000</v>
      </c>
    </row>
    <row r="44" spans="1:12" ht="14.25" customHeight="1" x14ac:dyDescent="0.3">
      <c r="A44" s="1" t="s">
        <v>311</v>
      </c>
      <c r="B44" s="2">
        <v>36100</v>
      </c>
      <c r="C44" s="2">
        <v>53200</v>
      </c>
      <c r="D44" s="2">
        <f t="shared" si="0"/>
        <v>44650</v>
      </c>
      <c r="E44" s="6">
        <f t="shared" si="1"/>
        <v>71300</v>
      </c>
      <c r="F44" s="7">
        <f t="shared" si="2"/>
        <v>0.66635514018691588</v>
      </c>
      <c r="G44" s="1">
        <v>47.4</v>
      </c>
      <c r="H44" s="7">
        <f t="shared" si="3"/>
        <v>0.47368421052631576</v>
      </c>
      <c r="I44" s="2">
        <v>35700</v>
      </c>
      <c r="J44" s="2">
        <v>42600</v>
      </c>
      <c r="K44" s="2">
        <v>72500</v>
      </c>
      <c r="L44" s="2">
        <v>107000</v>
      </c>
    </row>
    <row r="45" spans="1:12" ht="14.25" customHeight="1" x14ac:dyDescent="0.3">
      <c r="A45" s="1" t="s">
        <v>312</v>
      </c>
      <c r="B45" s="2">
        <v>39100</v>
      </c>
      <c r="C45" s="2">
        <v>62600</v>
      </c>
      <c r="D45" s="2">
        <f t="shared" si="0"/>
        <v>50850</v>
      </c>
      <c r="E45" s="6">
        <f t="shared" si="1"/>
        <v>70000</v>
      </c>
      <c r="F45" s="7">
        <f t="shared" si="2"/>
        <v>0.63063063063063063</v>
      </c>
      <c r="G45" s="1">
        <v>60.1</v>
      </c>
      <c r="H45" s="7">
        <f t="shared" si="3"/>
        <v>0.60102301790281332</v>
      </c>
      <c r="I45" s="2">
        <v>41000</v>
      </c>
      <c r="J45" s="2">
        <v>49300</v>
      </c>
      <c r="K45" s="2">
        <v>78200</v>
      </c>
      <c r="L45" s="2">
        <v>111000</v>
      </c>
    </row>
    <row r="46" spans="1:12" ht="14.25" customHeight="1" x14ac:dyDescent="0.3">
      <c r="A46" s="1" t="s">
        <v>313</v>
      </c>
      <c r="B46" s="2">
        <v>34100</v>
      </c>
      <c r="C46" s="2">
        <v>52000</v>
      </c>
      <c r="D46" s="2">
        <f t="shared" si="0"/>
        <v>43050</v>
      </c>
      <c r="E46" s="6">
        <f t="shared" si="1"/>
        <v>66700</v>
      </c>
      <c r="F46" s="7">
        <f t="shared" si="2"/>
        <v>0.69190871369294604</v>
      </c>
      <c r="G46" s="1">
        <v>52.5</v>
      </c>
      <c r="H46" s="7">
        <f t="shared" si="3"/>
        <v>0.52492668621700878</v>
      </c>
      <c r="I46" s="2">
        <v>29700</v>
      </c>
      <c r="J46" s="2">
        <v>36500</v>
      </c>
      <c r="K46" s="2">
        <v>70900</v>
      </c>
      <c r="L46" s="2">
        <v>96400</v>
      </c>
    </row>
    <row r="47" spans="1:12" ht="14.25" customHeight="1" x14ac:dyDescent="0.3">
      <c r="A47" s="1" t="s">
        <v>314</v>
      </c>
      <c r="B47" s="2">
        <v>38800</v>
      </c>
      <c r="C47" s="2">
        <v>60600</v>
      </c>
      <c r="D47" s="2">
        <f t="shared" si="0"/>
        <v>49700</v>
      </c>
      <c r="E47" s="6">
        <f t="shared" si="1"/>
        <v>66400</v>
      </c>
      <c r="F47" s="7">
        <f t="shared" si="2"/>
        <v>0.65742574257425745</v>
      </c>
      <c r="G47" s="1">
        <v>56.2</v>
      </c>
      <c r="H47" s="7">
        <f t="shared" si="3"/>
        <v>0.56185567010309279</v>
      </c>
      <c r="I47" s="2">
        <v>34600</v>
      </c>
      <c r="J47" s="2">
        <v>45600</v>
      </c>
      <c r="K47" s="2">
        <v>78800</v>
      </c>
      <c r="L47" s="2">
        <v>101000</v>
      </c>
    </row>
    <row r="48" spans="1:12" ht="14.25" customHeight="1" x14ac:dyDescent="0.3">
      <c r="A48" s="1" t="s">
        <v>315</v>
      </c>
      <c r="B48" s="2">
        <v>34000</v>
      </c>
      <c r="C48" s="2">
        <v>53100</v>
      </c>
      <c r="D48" s="2">
        <f t="shared" si="0"/>
        <v>43550</v>
      </c>
      <c r="E48" s="6">
        <f t="shared" si="1"/>
        <v>65400</v>
      </c>
      <c r="F48" s="7">
        <f t="shared" si="2"/>
        <v>0.67842323651452285</v>
      </c>
      <c r="G48" s="1">
        <v>56.2</v>
      </c>
      <c r="H48" s="7">
        <f t="shared" si="3"/>
        <v>0.56176470588235294</v>
      </c>
      <c r="I48" s="2">
        <v>31000</v>
      </c>
      <c r="J48" s="2">
        <v>40000</v>
      </c>
      <c r="K48" s="2">
        <v>76800</v>
      </c>
      <c r="L48" s="2">
        <v>96400</v>
      </c>
    </row>
    <row r="49" spans="1:12" ht="14.25" customHeight="1" x14ac:dyDescent="0.3">
      <c r="A49" s="1" t="s">
        <v>316</v>
      </c>
      <c r="B49" s="2">
        <v>39900</v>
      </c>
      <c r="C49" s="2">
        <v>55300</v>
      </c>
      <c r="D49" s="2">
        <f t="shared" si="0"/>
        <v>47600</v>
      </c>
      <c r="E49" s="6">
        <f t="shared" si="1"/>
        <v>65300</v>
      </c>
      <c r="F49" s="7">
        <f t="shared" si="2"/>
        <v>0.65826612903225812</v>
      </c>
      <c r="G49" s="1">
        <v>38.6</v>
      </c>
      <c r="H49" s="7">
        <f t="shared" si="3"/>
        <v>0.38596491228070173</v>
      </c>
      <c r="I49" s="2">
        <v>33900</v>
      </c>
      <c r="J49" s="2">
        <v>44500</v>
      </c>
      <c r="K49" s="2">
        <v>70500</v>
      </c>
      <c r="L49" s="2">
        <v>99200</v>
      </c>
    </row>
    <row r="50" spans="1:12" ht="14.25" customHeight="1" x14ac:dyDescent="0.3">
      <c r="A50" s="1" t="s">
        <v>317</v>
      </c>
      <c r="B50" s="2">
        <v>74300</v>
      </c>
      <c r="C50" s="2">
        <v>91700</v>
      </c>
      <c r="D50" s="2">
        <f t="shared" si="0"/>
        <v>83000</v>
      </c>
      <c r="E50" s="6">
        <f t="shared" si="1"/>
        <v>57600</v>
      </c>
      <c r="F50" s="7">
        <f t="shared" si="2"/>
        <v>0.46451612903225808</v>
      </c>
      <c r="G50" s="1">
        <v>23.4</v>
      </c>
      <c r="H50" s="7">
        <f t="shared" si="3"/>
        <v>0.23418573351278602</v>
      </c>
      <c r="I50" s="2">
        <v>66400</v>
      </c>
      <c r="J50" s="2">
        <v>75200</v>
      </c>
      <c r="K50" s="2">
        <v>108000</v>
      </c>
      <c r="L50" s="2">
        <v>124000</v>
      </c>
    </row>
    <row r="51" spans="1:12" ht="14.25" customHeight="1" x14ac:dyDescent="0.3">
      <c r="A51" s="1" t="s">
        <v>318</v>
      </c>
      <c r="B51" s="2">
        <v>54200</v>
      </c>
      <c r="C51" s="2">
        <v>67000</v>
      </c>
      <c r="D51" s="2">
        <f t="shared" si="0"/>
        <v>60600</v>
      </c>
      <c r="E51" s="6">
        <f t="shared" si="1"/>
        <v>50700</v>
      </c>
      <c r="F51" s="7">
        <f t="shared" si="2"/>
        <v>0.51576805696846384</v>
      </c>
      <c r="G51" s="1">
        <v>23.6</v>
      </c>
      <c r="H51" s="7">
        <f t="shared" si="3"/>
        <v>0.23616236162361623</v>
      </c>
      <c r="I51" s="2">
        <v>47600</v>
      </c>
      <c r="J51" s="2">
        <v>56400</v>
      </c>
      <c r="K51" s="2">
        <v>80900</v>
      </c>
      <c r="L51" s="2">
        <v>98300</v>
      </c>
    </row>
    <row r="52" spans="1:12" ht="14.25" customHeight="1" x14ac:dyDescent="0.3">
      <c r="F52" s="7"/>
      <c r="H52" s="7"/>
    </row>
    <row r="53" spans="1:12" ht="14.25" customHeight="1" x14ac:dyDescent="0.3">
      <c r="F53" s="7"/>
      <c r="H53" s="7"/>
    </row>
    <row r="54" spans="1:12" ht="14.25" customHeight="1" x14ac:dyDescent="0.3">
      <c r="F54" s="7"/>
      <c r="H54" s="7"/>
    </row>
    <row r="55" spans="1:12" ht="14.25" customHeight="1" x14ac:dyDescent="0.3">
      <c r="F55" s="7"/>
      <c r="H55" s="7"/>
    </row>
    <row r="56" spans="1:12" ht="14.25" customHeight="1" x14ac:dyDescent="0.3">
      <c r="F56" s="7"/>
      <c r="H56" s="7"/>
    </row>
    <row r="57" spans="1:12" ht="14.25" customHeight="1" x14ac:dyDescent="0.3">
      <c r="F57" s="7"/>
      <c r="H57" s="7"/>
    </row>
    <row r="58" spans="1:12" ht="14.25" customHeight="1" x14ac:dyDescent="0.3">
      <c r="F58" s="7"/>
      <c r="H58" s="7"/>
    </row>
    <row r="59" spans="1:12" ht="14.25" customHeight="1" x14ac:dyDescent="0.3">
      <c r="F59" s="7"/>
      <c r="H59" s="7"/>
    </row>
    <row r="60" spans="1:12" ht="14.25" customHeight="1" x14ac:dyDescent="0.3">
      <c r="F60" s="7"/>
      <c r="H60" s="7"/>
    </row>
    <row r="61" spans="1:12" ht="14.25" customHeight="1" x14ac:dyDescent="0.3">
      <c r="F61" s="7"/>
      <c r="H61" s="7"/>
    </row>
    <row r="62" spans="1:12" ht="14.25" customHeight="1" x14ac:dyDescent="0.3">
      <c r="F62" s="7"/>
      <c r="H62" s="7"/>
    </row>
    <row r="63" spans="1:12" ht="14.25" customHeight="1" x14ac:dyDescent="0.3">
      <c r="F63" s="7"/>
      <c r="H63" s="7"/>
    </row>
    <row r="64" spans="1:12" ht="14.25" customHeight="1" x14ac:dyDescent="0.3">
      <c r="F64" s="7"/>
      <c r="H64" s="7"/>
    </row>
    <row r="65" spans="6:8" ht="14.25" customHeight="1" x14ac:dyDescent="0.3">
      <c r="F65" s="7"/>
      <c r="H65" s="7"/>
    </row>
    <row r="66" spans="6:8" ht="14.25" customHeight="1" x14ac:dyDescent="0.3">
      <c r="F66" s="7"/>
      <c r="H66" s="7"/>
    </row>
    <row r="67" spans="6:8" ht="14.25" customHeight="1" x14ac:dyDescent="0.3">
      <c r="F67" s="7"/>
      <c r="H67" s="7"/>
    </row>
    <row r="68" spans="6:8" ht="14.25" customHeight="1" x14ac:dyDescent="0.3">
      <c r="F68" s="7"/>
      <c r="H68" s="7"/>
    </row>
    <row r="69" spans="6:8" ht="14.25" customHeight="1" x14ac:dyDescent="0.3">
      <c r="F69" s="7"/>
      <c r="H69" s="7"/>
    </row>
    <row r="70" spans="6:8" ht="14.25" customHeight="1" x14ac:dyDescent="0.3">
      <c r="F70" s="7"/>
      <c r="H70" s="7"/>
    </row>
    <row r="71" spans="6:8" ht="14.25" customHeight="1" x14ac:dyDescent="0.3">
      <c r="F71" s="7"/>
      <c r="H71" s="7"/>
    </row>
    <row r="72" spans="6:8" ht="14.25" customHeight="1" x14ac:dyDescent="0.3">
      <c r="F72" s="7"/>
      <c r="H72" s="7"/>
    </row>
    <row r="73" spans="6:8" ht="14.25" customHeight="1" x14ac:dyDescent="0.3">
      <c r="F73" s="7"/>
      <c r="H73" s="7"/>
    </row>
    <row r="74" spans="6:8" ht="14.25" customHeight="1" x14ac:dyDescent="0.3">
      <c r="F74" s="7"/>
      <c r="H74" s="7"/>
    </row>
    <row r="75" spans="6:8" ht="14.25" customHeight="1" x14ac:dyDescent="0.3">
      <c r="F75" s="7"/>
      <c r="H75" s="7"/>
    </row>
    <row r="76" spans="6:8" ht="14.25" customHeight="1" x14ac:dyDescent="0.3">
      <c r="F76" s="7"/>
      <c r="H76" s="7"/>
    </row>
    <row r="77" spans="6:8" ht="14.25" customHeight="1" x14ac:dyDescent="0.3">
      <c r="F77" s="7"/>
      <c r="H77" s="7"/>
    </row>
    <row r="78" spans="6:8" ht="14.25" customHeight="1" x14ac:dyDescent="0.3">
      <c r="F78" s="7"/>
      <c r="H78" s="7"/>
    </row>
    <row r="79" spans="6:8" ht="14.25" customHeight="1" x14ac:dyDescent="0.3">
      <c r="F79" s="7"/>
      <c r="H79" s="7"/>
    </row>
    <row r="80" spans="6:8" ht="14.25" customHeight="1" x14ac:dyDescent="0.3">
      <c r="F80" s="7"/>
      <c r="H80" s="7"/>
    </row>
    <row r="81" spans="6:8" ht="14.25" customHeight="1" x14ac:dyDescent="0.3">
      <c r="F81" s="7"/>
      <c r="H81" s="7"/>
    </row>
    <row r="82" spans="6:8" ht="14.25" customHeight="1" x14ac:dyDescent="0.3">
      <c r="F82" s="7"/>
      <c r="H82" s="7"/>
    </row>
    <row r="83" spans="6:8" ht="14.25" customHeight="1" x14ac:dyDescent="0.3">
      <c r="F83" s="7"/>
      <c r="H83" s="7"/>
    </row>
    <row r="84" spans="6:8" ht="14.25" customHeight="1" x14ac:dyDescent="0.3">
      <c r="F84" s="7"/>
      <c r="H84" s="7"/>
    </row>
    <row r="85" spans="6:8" ht="14.25" customHeight="1" x14ac:dyDescent="0.3">
      <c r="F85" s="7"/>
      <c r="H85" s="7"/>
    </row>
    <row r="86" spans="6:8" ht="14.25" customHeight="1" x14ac:dyDescent="0.3">
      <c r="F86" s="7"/>
      <c r="H86" s="7"/>
    </row>
    <row r="87" spans="6:8" ht="14.25" customHeight="1" x14ac:dyDescent="0.3">
      <c r="F87" s="7"/>
      <c r="H87" s="7"/>
    </row>
    <row r="88" spans="6:8" ht="14.25" customHeight="1" x14ac:dyDescent="0.3">
      <c r="F88" s="7"/>
      <c r="H88" s="7"/>
    </row>
    <row r="89" spans="6:8" ht="14.25" customHeight="1" x14ac:dyDescent="0.3">
      <c r="F89" s="7"/>
      <c r="H89" s="7"/>
    </row>
    <row r="90" spans="6:8" ht="14.25" customHeight="1" x14ac:dyDescent="0.3">
      <c r="F90" s="7"/>
      <c r="H90" s="7"/>
    </row>
    <row r="91" spans="6:8" ht="14.25" customHeight="1" x14ac:dyDescent="0.3">
      <c r="F91" s="7"/>
      <c r="H91" s="7"/>
    </row>
    <row r="92" spans="6:8" ht="14.25" customHeight="1" x14ac:dyDescent="0.3">
      <c r="F92" s="7"/>
      <c r="H92" s="7"/>
    </row>
    <row r="93" spans="6:8" ht="14.25" customHeight="1" x14ac:dyDescent="0.3">
      <c r="F93" s="7"/>
      <c r="H93" s="7"/>
    </row>
    <row r="94" spans="6:8" ht="14.25" customHeight="1" x14ac:dyDescent="0.3">
      <c r="F94" s="7"/>
      <c r="H94" s="7"/>
    </row>
    <row r="95" spans="6:8" ht="14.25" customHeight="1" x14ac:dyDescent="0.3">
      <c r="F95" s="7"/>
      <c r="H95" s="7"/>
    </row>
    <row r="96" spans="6:8" ht="14.25" customHeight="1" x14ac:dyDescent="0.3">
      <c r="F96" s="7"/>
      <c r="H96" s="7"/>
    </row>
    <row r="97" spans="6:8" ht="14.25" customHeight="1" x14ac:dyDescent="0.3">
      <c r="F97" s="7"/>
      <c r="H97" s="7"/>
    </row>
    <row r="98" spans="6:8" ht="14.25" customHeight="1" x14ac:dyDescent="0.3">
      <c r="F98" s="7"/>
      <c r="H98" s="7"/>
    </row>
    <row r="99" spans="6:8" ht="14.25" customHeight="1" x14ac:dyDescent="0.3">
      <c r="F99" s="7"/>
      <c r="H99" s="7"/>
    </row>
    <row r="100" spans="6:8" ht="14.25" customHeight="1" x14ac:dyDescent="0.3">
      <c r="F100" s="7"/>
      <c r="H100" s="7"/>
    </row>
    <row r="101" spans="6:8" ht="14.25" customHeight="1" x14ac:dyDescent="0.3">
      <c r="F101" s="7"/>
      <c r="H101" s="7"/>
    </row>
    <row r="102" spans="6:8" ht="14.25" customHeight="1" x14ac:dyDescent="0.3">
      <c r="F102" s="7"/>
      <c r="H102" s="7"/>
    </row>
    <row r="103" spans="6:8" ht="14.25" customHeight="1" x14ac:dyDescent="0.3">
      <c r="F103" s="7"/>
      <c r="H103" s="7"/>
    </row>
    <row r="104" spans="6:8" ht="14.25" customHeight="1" x14ac:dyDescent="0.3">
      <c r="F104" s="7"/>
      <c r="H104" s="7"/>
    </row>
    <row r="105" spans="6:8" ht="14.25" customHeight="1" x14ac:dyDescent="0.3">
      <c r="F105" s="7"/>
      <c r="H105" s="7"/>
    </row>
    <row r="106" spans="6:8" ht="14.25" customHeight="1" x14ac:dyDescent="0.3">
      <c r="F106" s="7"/>
      <c r="H106" s="7"/>
    </row>
    <row r="107" spans="6:8" ht="14.25" customHeight="1" x14ac:dyDescent="0.3">
      <c r="F107" s="7"/>
      <c r="H107" s="7"/>
    </row>
    <row r="108" spans="6:8" ht="14.25" customHeight="1" x14ac:dyDescent="0.3">
      <c r="F108" s="7"/>
      <c r="H108" s="7"/>
    </row>
    <row r="109" spans="6:8" ht="14.25" customHeight="1" x14ac:dyDescent="0.3">
      <c r="F109" s="7"/>
      <c r="H109" s="7"/>
    </row>
    <row r="110" spans="6:8" ht="14.25" customHeight="1" x14ac:dyDescent="0.3">
      <c r="F110" s="7"/>
      <c r="H110" s="7"/>
    </row>
    <row r="111" spans="6:8" ht="14.25" customHeight="1" x14ac:dyDescent="0.3">
      <c r="F111" s="7"/>
      <c r="H111" s="7"/>
    </row>
    <row r="112" spans="6:8" ht="14.25" customHeight="1" x14ac:dyDescent="0.3">
      <c r="F112" s="7"/>
      <c r="H112" s="7"/>
    </row>
    <row r="113" spans="6:8" ht="14.25" customHeight="1" x14ac:dyDescent="0.3">
      <c r="F113" s="7"/>
      <c r="H113" s="7"/>
    </row>
    <row r="114" spans="6:8" ht="14.25" customHeight="1" x14ac:dyDescent="0.3">
      <c r="F114" s="7"/>
      <c r="H114" s="7"/>
    </row>
    <row r="115" spans="6:8" ht="14.25" customHeight="1" x14ac:dyDescent="0.3">
      <c r="F115" s="7"/>
      <c r="H115" s="7"/>
    </row>
    <row r="116" spans="6:8" ht="14.25" customHeight="1" x14ac:dyDescent="0.3">
      <c r="F116" s="7"/>
      <c r="H116" s="7"/>
    </row>
    <row r="117" spans="6:8" ht="14.25" customHeight="1" x14ac:dyDescent="0.3">
      <c r="F117" s="7"/>
      <c r="H117" s="7"/>
    </row>
    <row r="118" spans="6:8" ht="14.25" customHeight="1" x14ac:dyDescent="0.3">
      <c r="F118" s="7"/>
      <c r="H118" s="7"/>
    </row>
    <row r="119" spans="6:8" ht="14.25" customHeight="1" x14ac:dyDescent="0.3">
      <c r="F119" s="7"/>
      <c r="H119" s="7"/>
    </row>
    <row r="120" spans="6:8" ht="14.25" customHeight="1" x14ac:dyDescent="0.3">
      <c r="F120" s="7"/>
      <c r="H120" s="7"/>
    </row>
    <row r="121" spans="6:8" ht="14.25" customHeight="1" x14ac:dyDescent="0.3">
      <c r="F121" s="7"/>
      <c r="H121" s="7"/>
    </row>
    <row r="122" spans="6:8" ht="14.25" customHeight="1" x14ac:dyDescent="0.3">
      <c r="F122" s="7"/>
      <c r="H122" s="7"/>
    </row>
    <row r="123" spans="6:8" ht="14.25" customHeight="1" x14ac:dyDescent="0.3">
      <c r="F123" s="7"/>
      <c r="H123" s="7"/>
    </row>
    <row r="124" spans="6:8" ht="14.25" customHeight="1" x14ac:dyDescent="0.3">
      <c r="F124" s="7"/>
      <c r="H124" s="7"/>
    </row>
    <row r="125" spans="6:8" ht="14.25" customHeight="1" x14ac:dyDescent="0.3">
      <c r="F125" s="7"/>
      <c r="H125" s="7"/>
    </row>
    <row r="126" spans="6:8" ht="14.25" customHeight="1" x14ac:dyDescent="0.3">
      <c r="F126" s="7"/>
      <c r="H126" s="7"/>
    </row>
    <row r="127" spans="6:8" ht="14.25" customHeight="1" x14ac:dyDescent="0.3">
      <c r="F127" s="7"/>
      <c r="H127" s="7"/>
    </row>
    <row r="128" spans="6:8" ht="14.25" customHeight="1" x14ac:dyDescent="0.3">
      <c r="F128" s="7"/>
      <c r="H128" s="7"/>
    </row>
    <row r="129" spans="6:8" ht="14.25" customHeight="1" x14ac:dyDescent="0.3">
      <c r="F129" s="7"/>
      <c r="H129" s="7"/>
    </row>
    <row r="130" spans="6:8" ht="14.25" customHeight="1" x14ac:dyDescent="0.3">
      <c r="F130" s="7"/>
      <c r="H130" s="7"/>
    </row>
    <row r="131" spans="6:8" ht="14.25" customHeight="1" x14ac:dyDescent="0.3">
      <c r="F131" s="7"/>
      <c r="H131" s="7"/>
    </row>
    <row r="132" spans="6:8" ht="14.25" customHeight="1" x14ac:dyDescent="0.3">
      <c r="F132" s="7"/>
      <c r="H132" s="7"/>
    </row>
    <row r="133" spans="6:8" ht="14.25" customHeight="1" x14ac:dyDescent="0.3">
      <c r="F133" s="7"/>
      <c r="H133" s="7"/>
    </row>
    <row r="134" spans="6:8" ht="14.25" customHeight="1" x14ac:dyDescent="0.3">
      <c r="F134" s="7"/>
      <c r="H134" s="7"/>
    </row>
    <row r="135" spans="6:8" ht="14.25" customHeight="1" x14ac:dyDescent="0.3">
      <c r="F135" s="7"/>
      <c r="H135" s="7"/>
    </row>
    <row r="136" spans="6:8" ht="14.25" customHeight="1" x14ac:dyDescent="0.3">
      <c r="F136" s="7"/>
      <c r="H136" s="7"/>
    </row>
    <row r="137" spans="6:8" ht="14.25" customHeight="1" x14ac:dyDescent="0.3">
      <c r="F137" s="7"/>
      <c r="H137" s="7"/>
    </row>
    <row r="138" spans="6:8" ht="14.25" customHeight="1" x14ac:dyDescent="0.3">
      <c r="F138" s="7"/>
      <c r="H138" s="7"/>
    </row>
    <row r="139" spans="6:8" ht="14.25" customHeight="1" x14ac:dyDescent="0.3">
      <c r="F139" s="7"/>
      <c r="H139" s="7"/>
    </row>
    <row r="140" spans="6:8" ht="14.25" customHeight="1" x14ac:dyDescent="0.3">
      <c r="F140" s="7"/>
      <c r="H140" s="7"/>
    </row>
    <row r="141" spans="6:8" ht="14.25" customHeight="1" x14ac:dyDescent="0.3">
      <c r="F141" s="7"/>
      <c r="H141" s="7"/>
    </row>
    <row r="142" spans="6:8" ht="14.25" customHeight="1" x14ac:dyDescent="0.3">
      <c r="F142" s="7"/>
      <c r="H142" s="7"/>
    </row>
    <row r="143" spans="6:8" ht="14.25" customHeight="1" x14ac:dyDescent="0.3">
      <c r="F143" s="7"/>
      <c r="H143" s="7"/>
    </row>
    <row r="144" spans="6:8" ht="14.25" customHeight="1" x14ac:dyDescent="0.3">
      <c r="F144" s="7"/>
      <c r="H144" s="7"/>
    </row>
    <row r="145" spans="6:8" ht="14.25" customHeight="1" x14ac:dyDescent="0.3">
      <c r="F145" s="7"/>
      <c r="H145" s="7"/>
    </row>
    <row r="146" spans="6:8" ht="14.25" customHeight="1" x14ac:dyDescent="0.3">
      <c r="F146" s="7"/>
      <c r="H146" s="7"/>
    </row>
    <row r="147" spans="6:8" ht="14.25" customHeight="1" x14ac:dyDescent="0.3">
      <c r="F147" s="7"/>
      <c r="H147" s="7"/>
    </row>
    <row r="148" spans="6:8" ht="14.25" customHeight="1" x14ac:dyDescent="0.3">
      <c r="F148" s="7"/>
      <c r="H148" s="7"/>
    </row>
    <row r="149" spans="6:8" ht="14.25" customHeight="1" x14ac:dyDescent="0.3">
      <c r="F149" s="7"/>
      <c r="H149" s="7"/>
    </row>
    <row r="150" spans="6:8" ht="14.25" customHeight="1" x14ac:dyDescent="0.3">
      <c r="F150" s="7"/>
      <c r="H150" s="7"/>
    </row>
    <row r="151" spans="6:8" ht="14.25" customHeight="1" x14ac:dyDescent="0.3">
      <c r="F151" s="7"/>
      <c r="H151" s="7"/>
    </row>
    <row r="152" spans="6:8" ht="14.25" customHeight="1" x14ac:dyDescent="0.3">
      <c r="F152" s="7"/>
      <c r="H152" s="7"/>
    </row>
    <row r="153" spans="6:8" ht="14.25" customHeight="1" x14ac:dyDescent="0.3">
      <c r="F153" s="7"/>
      <c r="H153" s="7"/>
    </row>
    <row r="154" spans="6:8" ht="14.25" customHeight="1" x14ac:dyDescent="0.3">
      <c r="F154" s="7"/>
      <c r="H154" s="7"/>
    </row>
    <row r="155" spans="6:8" ht="14.25" customHeight="1" x14ac:dyDescent="0.3">
      <c r="F155" s="7"/>
      <c r="H155" s="7"/>
    </row>
    <row r="156" spans="6:8" ht="14.25" customHeight="1" x14ac:dyDescent="0.3">
      <c r="F156" s="7"/>
      <c r="H156" s="7"/>
    </row>
    <row r="157" spans="6:8" ht="14.25" customHeight="1" x14ac:dyDescent="0.3">
      <c r="F157" s="7"/>
      <c r="H157" s="7"/>
    </row>
    <row r="158" spans="6:8" ht="14.25" customHeight="1" x14ac:dyDescent="0.3">
      <c r="F158" s="7"/>
      <c r="H158" s="7"/>
    </row>
    <row r="159" spans="6:8" ht="14.25" customHeight="1" x14ac:dyDescent="0.3">
      <c r="F159" s="7"/>
      <c r="H159" s="7"/>
    </row>
    <row r="160" spans="6:8" ht="14.25" customHeight="1" x14ac:dyDescent="0.3">
      <c r="F160" s="7"/>
      <c r="H160" s="7"/>
    </row>
    <row r="161" spans="6:8" ht="14.25" customHeight="1" x14ac:dyDescent="0.3">
      <c r="F161" s="7"/>
      <c r="H161" s="7"/>
    </row>
    <row r="162" spans="6:8" ht="14.25" customHeight="1" x14ac:dyDescent="0.3">
      <c r="F162" s="7"/>
      <c r="H162" s="7"/>
    </row>
    <row r="163" spans="6:8" ht="14.25" customHeight="1" x14ac:dyDescent="0.3">
      <c r="F163" s="7"/>
      <c r="H163" s="7"/>
    </row>
    <row r="164" spans="6:8" ht="14.25" customHeight="1" x14ac:dyDescent="0.3">
      <c r="F164" s="7"/>
      <c r="H164" s="7"/>
    </row>
    <row r="165" spans="6:8" ht="14.25" customHeight="1" x14ac:dyDescent="0.3">
      <c r="F165" s="7"/>
      <c r="H165" s="7"/>
    </row>
    <row r="166" spans="6:8" ht="14.25" customHeight="1" x14ac:dyDescent="0.3">
      <c r="F166" s="7"/>
      <c r="H166" s="7"/>
    </row>
    <row r="167" spans="6:8" ht="14.25" customHeight="1" x14ac:dyDescent="0.3">
      <c r="F167" s="7"/>
      <c r="H167" s="7"/>
    </row>
    <row r="168" spans="6:8" ht="14.25" customHeight="1" x14ac:dyDescent="0.3">
      <c r="F168" s="7"/>
      <c r="H168" s="7"/>
    </row>
    <row r="169" spans="6:8" ht="14.25" customHeight="1" x14ac:dyDescent="0.3">
      <c r="F169" s="7"/>
      <c r="H169" s="7"/>
    </row>
    <row r="170" spans="6:8" ht="14.25" customHeight="1" x14ac:dyDescent="0.3">
      <c r="F170" s="7"/>
      <c r="H170" s="7"/>
    </row>
    <row r="171" spans="6:8" ht="14.25" customHeight="1" x14ac:dyDescent="0.3">
      <c r="F171" s="7"/>
      <c r="H171" s="7"/>
    </row>
    <row r="172" spans="6:8" ht="14.25" customHeight="1" x14ac:dyDescent="0.3">
      <c r="F172" s="7"/>
      <c r="H172" s="7"/>
    </row>
    <row r="173" spans="6:8" ht="14.25" customHeight="1" x14ac:dyDescent="0.3">
      <c r="F173" s="7"/>
      <c r="H173" s="7"/>
    </row>
    <row r="174" spans="6:8" ht="14.25" customHeight="1" x14ac:dyDescent="0.3">
      <c r="F174" s="7"/>
      <c r="H174" s="7"/>
    </row>
    <row r="175" spans="6:8" ht="14.25" customHeight="1" x14ac:dyDescent="0.3">
      <c r="F175" s="7"/>
      <c r="H175" s="7"/>
    </row>
    <row r="176" spans="6:8" ht="14.25" customHeight="1" x14ac:dyDescent="0.3">
      <c r="F176" s="7"/>
      <c r="H176" s="7"/>
    </row>
    <row r="177" spans="6:8" ht="14.25" customHeight="1" x14ac:dyDescent="0.3">
      <c r="F177" s="7"/>
      <c r="H177" s="7"/>
    </row>
    <row r="178" spans="6:8" ht="14.25" customHeight="1" x14ac:dyDescent="0.3">
      <c r="F178" s="7"/>
      <c r="H178" s="7"/>
    </row>
    <row r="179" spans="6:8" ht="14.25" customHeight="1" x14ac:dyDescent="0.3">
      <c r="F179" s="7"/>
      <c r="H179" s="7"/>
    </row>
    <row r="180" spans="6:8" ht="14.25" customHeight="1" x14ac:dyDescent="0.3">
      <c r="F180" s="7"/>
      <c r="H180" s="7"/>
    </row>
    <row r="181" spans="6:8" ht="14.25" customHeight="1" x14ac:dyDescent="0.3">
      <c r="F181" s="7"/>
      <c r="H181" s="7"/>
    </row>
    <row r="182" spans="6:8" ht="14.25" customHeight="1" x14ac:dyDescent="0.3">
      <c r="F182" s="7"/>
      <c r="H182" s="7"/>
    </row>
    <row r="183" spans="6:8" ht="14.25" customHeight="1" x14ac:dyDescent="0.3">
      <c r="F183" s="7"/>
      <c r="H183" s="7"/>
    </row>
    <row r="184" spans="6:8" ht="14.25" customHeight="1" x14ac:dyDescent="0.3">
      <c r="F184" s="7"/>
      <c r="H184" s="7"/>
    </row>
    <row r="185" spans="6:8" ht="14.25" customHeight="1" x14ac:dyDescent="0.3">
      <c r="F185" s="7"/>
      <c r="H185" s="7"/>
    </row>
    <row r="186" spans="6:8" ht="14.25" customHeight="1" x14ac:dyDescent="0.3">
      <c r="F186" s="7"/>
      <c r="H186" s="7"/>
    </row>
    <row r="187" spans="6:8" ht="14.25" customHeight="1" x14ac:dyDescent="0.3">
      <c r="F187" s="7"/>
      <c r="H187" s="7"/>
    </row>
    <row r="188" spans="6:8" ht="14.25" customHeight="1" x14ac:dyDescent="0.3">
      <c r="F188" s="7"/>
      <c r="H188" s="7"/>
    </row>
    <row r="189" spans="6:8" ht="14.25" customHeight="1" x14ac:dyDescent="0.3">
      <c r="F189" s="7"/>
      <c r="H189" s="7"/>
    </row>
    <row r="190" spans="6:8" ht="14.25" customHeight="1" x14ac:dyDescent="0.3">
      <c r="F190" s="7"/>
      <c r="H190" s="7"/>
    </row>
    <row r="191" spans="6:8" ht="14.25" customHeight="1" x14ac:dyDescent="0.3">
      <c r="F191" s="7"/>
      <c r="H191" s="7"/>
    </row>
    <row r="192" spans="6:8" ht="14.25" customHeight="1" x14ac:dyDescent="0.3">
      <c r="F192" s="7"/>
      <c r="H192" s="7"/>
    </row>
    <row r="193" spans="6:8" ht="14.25" customHeight="1" x14ac:dyDescent="0.3">
      <c r="F193" s="7"/>
      <c r="H193" s="7"/>
    </row>
    <row r="194" spans="6:8" ht="14.25" customHeight="1" x14ac:dyDescent="0.3">
      <c r="F194" s="7"/>
      <c r="H194" s="7"/>
    </row>
    <row r="195" spans="6:8" ht="14.25" customHeight="1" x14ac:dyDescent="0.3">
      <c r="F195" s="7"/>
      <c r="H195" s="7"/>
    </row>
    <row r="196" spans="6:8" ht="14.25" customHeight="1" x14ac:dyDescent="0.3">
      <c r="F196" s="7"/>
      <c r="H196" s="7"/>
    </row>
    <row r="197" spans="6:8" ht="14.25" customHeight="1" x14ac:dyDescent="0.3">
      <c r="F197" s="7"/>
      <c r="H197" s="7"/>
    </row>
    <row r="198" spans="6:8" ht="14.25" customHeight="1" x14ac:dyDescent="0.3">
      <c r="F198" s="7"/>
      <c r="H198" s="7"/>
    </row>
    <row r="199" spans="6:8" ht="14.25" customHeight="1" x14ac:dyDescent="0.3">
      <c r="F199" s="7"/>
      <c r="H199" s="7"/>
    </row>
    <row r="200" spans="6:8" ht="14.25" customHeight="1" x14ac:dyDescent="0.3">
      <c r="F200" s="7"/>
      <c r="H200" s="7"/>
    </row>
    <row r="201" spans="6:8" ht="14.25" customHeight="1" x14ac:dyDescent="0.3">
      <c r="F201" s="7"/>
      <c r="H201" s="7"/>
    </row>
    <row r="202" spans="6:8" ht="14.25" customHeight="1" x14ac:dyDescent="0.3">
      <c r="F202" s="7"/>
      <c r="H202" s="7"/>
    </row>
    <row r="203" spans="6:8" ht="14.25" customHeight="1" x14ac:dyDescent="0.3">
      <c r="F203" s="7"/>
      <c r="H203" s="7"/>
    </row>
    <row r="204" spans="6:8" ht="14.25" customHeight="1" x14ac:dyDescent="0.3">
      <c r="F204" s="7"/>
      <c r="H204" s="7"/>
    </row>
    <row r="205" spans="6:8" ht="14.25" customHeight="1" x14ac:dyDescent="0.3">
      <c r="F205" s="7"/>
      <c r="H205" s="7"/>
    </row>
    <row r="206" spans="6:8" ht="14.25" customHeight="1" x14ac:dyDescent="0.3">
      <c r="F206" s="7"/>
      <c r="H206" s="7"/>
    </row>
    <row r="207" spans="6:8" ht="14.25" customHeight="1" x14ac:dyDescent="0.3">
      <c r="F207" s="7"/>
      <c r="H207" s="7"/>
    </row>
    <row r="208" spans="6:8" ht="14.25" customHeight="1" x14ac:dyDescent="0.3">
      <c r="F208" s="7"/>
      <c r="H208" s="7"/>
    </row>
    <row r="209" spans="6:8" ht="14.25" customHeight="1" x14ac:dyDescent="0.3">
      <c r="F209" s="7"/>
      <c r="H209" s="7"/>
    </row>
    <row r="210" spans="6:8" ht="14.25" customHeight="1" x14ac:dyDescent="0.3">
      <c r="F210" s="7"/>
      <c r="H210" s="7"/>
    </row>
    <row r="211" spans="6:8" ht="14.25" customHeight="1" x14ac:dyDescent="0.3">
      <c r="F211" s="7"/>
      <c r="H211" s="7"/>
    </row>
    <row r="212" spans="6:8" ht="14.25" customHeight="1" x14ac:dyDescent="0.3">
      <c r="F212" s="7"/>
      <c r="H212" s="7"/>
    </row>
    <row r="213" spans="6:8" ht="14.25" customHeight="1" x14ac:dyDescent="0.3">
      <c r="F213" s="7"/>
      <c r="H213" s="7"/>
    </row>
    <row r="214" spans="6:8" ht="14.25" customHeight="1" x14ac:dyDescent="0.3">
      <c r="F214" s="7"/>
      <c r="H214" s="7"/>
    </row>
    <row r="215" spans="6:8" ht="14.25" customHeight="1" x14ac:dyDescent="0.3">
      <c r="F215" s="7"/>
      <c r="H215" s="7"/>
    </row>
    <row r="216" spans="6:8" ht="14.25" customHeight="1" x14ac:dyDescent="0.3">
      <c r="F216" s="7"/>
      <c r="H216" s="7"/>
    </row>
    <row r="217" spans="6:8" ht="14.25" customHeight="1" x14ac:dyDescent="0.3">
      <c r="F217" s="7"/>
      <c r="H217" s="7"/>
    </row>
    <row r="218" spans="6:8" ht="14.25" customHeight="1" x14ac:dyDescent="0.3">
      <c r="F218" s="7"/>
      <c r="H218" s="7"/>
    </row>
    <row r="219" spans="6:8" ht="14.25" customHeight="1" x14ac:dyDescent="0.3">
      <c r="F219" s="7"/>
      <c r="H219" s="7"/>
    </row>
    <row r="220" spans="6:8" ht="14.25" customHeight="1" x14ac:dyDescent="0.3">
      <c r="F220" s="7"/>
      <c r="H220" s="7"/>
    </row>
    <row r="221" spans="6:8" ht="14.25" customHeight="1" x14ac:dyDescent="0.3">
      <c r="F221" s="7"/>
      <c r="H221" s="7"/>
    </row>
    <row r="222" spans="6:8" ht="14.25" customHeight="1" x14ac:dyDescent="0.3">
      <c r="F222" s="7"/>
      <c r="H222" s="7"/>
    </row>
    <row r="223" spans="6:8" ht="14.25" customHeight="1" x14ac:dyDescent="0.3">
      <c r="F223" s="7"/>
      <c r="H223" s="7"/>
    </row>
    <row r="224" spans="6:8" ht="14.25" customHeight="1" x14ac:dyDescent="0.3">
      <c r="F224" s="7"/>
      <c r="H224" s="7"/>
    </row>
    <row r="225" spans="6:8" ht="14.25" customHeight="1" x14ac:dyDescent="0.3">
      <c r="F225" s="7"/>
      <c r="H225" s="7"/>
    </row>
    <row r="226" spans="6:8" ht="14.25" customHeight="1" x14ac:dyDescent="0.3">
      <c r="F226" s="7"/>
      <c r="H226" s="7"/>
    </row>
    <row r="227" spans="6:8" ht="14.25" customHeight="1" x14ac:dyDescent="0.3">
      <c r="F227" s="7"/>
      <c r="H227" s="7"/>
    </row>
    <row r="228" spans="6:8" ht="14.25" customHeight="1" x14ac:dyDescent="0.3">
      <c r="F228" s="7"/>
      <c r="H228" s="7"/>
    </row>
    <row r="229" spans="6:8" ht="14.25" customHeight="1" x14ac:dyDescent="0.3">
      <c r="F229" s="7"/>
      <c r="H229" s="7"/>
    </row>
    <row r="230" spans="6:8" ht="14.25" customHeight="1" x14ac:dyDescent="0.3">
      <c r="F230" s="7"/>
      <c r="H230" s="7"/>
    </row>
    <row r="231" spans="6:8" ht="14.25" customHeight="1" x14ac:dyDescent="0.3">
      <c r="F231" s="7"/>
      <c r="H231" s="7"/>
    </row>
    <row r="232" spans="6:8" ht="14.25" customHeight="1" x14ac:dyDescent="0.3">
      <c r="F232" s="7"/>
      <c r="H232" s="7"/>
    </row>
    <row r="233" spans="6:8" ht="14.25" customHeight="1" x14ac:dyDescent="0.3">
      <c r="F233" s="7"/>
      <c r="H233" s="7"/>
    </row>
    <row r="234" spans="6:8" ht="14.25" customHeight="1" x14ac:dyDescent="0.3">
      <c r="F234" s="7"/>
      <c r="H234" s="7"/>
    </row>
    <row r="235" spans="6:8" ht="14.25" customHeight="1" x14ac:dyDescent="0.3">
      <c r="F235" s="7"/>
      <c r="H235" s="7"/>
    </row>
    <row r="236" spans="6:8" ht="14.25" customHeight="1" x14ac:dyDescent="0.3">
      <c r="F236" s="7"/>
      <c r="H236" s="7"/>
    </row>
    <row r="237" spans="6:8" ht="14.25" customHeight="1" x14ac:dyDescent="0.3">
      <c r="F237" s="7"/>
      <c r="H237" s="7"/>
    </row>
    <row r="238" spans="6:8" ht="14.25" customHeight="1" x14ac:dyDescent="0.3">
      <c r="F238" s="7"/>
      <c r="H238" s="7"/>
    </row>
    <row r="239" spans="6:8" ht="14.25" customHeight="1" x14ac:dyDescent="0.3">
      <c r="F239" s="7"/>
      <c r="H239" s="7"/>
    </row>
    <row r="240" spans="6:8" ht="14.25" customHeight="1" x14ac:dyDescent="0.3">
      <c r="F240" s="7"/>
      <c r="H240" s="7"/>
    </row>
    <row r="241" spans="6:8" ht="14.25" customHeight="1" x14ac:dyDescent="0.3">
      <c r="F241" s="7"/>
      <c r="H241" s="7"/>
    </row>
    <row r="242" spans="6:8" ht="14.25" customHeight="1" x14ac:dyDescent="0.3">
      <c r="F242" s="7"/>
      <c r="H242" s="7"/>
    </row>
    <row r="243" spans="6:8" ht="14.25" customHeight="1" x14ac:dyDescent="0.3">
      <c r="F243" s="7"/>
      <c r="H243" s="7"/>
    </row>
    <row r="244" spans="6:8" ht="14.25" customHeight="1" x14ac:dyDescent="0.3">
      <c r="F244" s="7"/>
      <c r="H244" s="7"/>
    </row>
    <row r="245" spans="6:8" ht="14.25" customHeight="1" x14ac:dyDescent="0.3">
      <c r="F245" s="7"/>
      <c r="H245" s="7"/>
    </row>
    <row r="246" spans="6:8" ht="14.25" customHeight="1" x14ac:dyDescent="0.3">
      <c r="F246" s="7"/>
      <c r="H246" s="7"/>
    </row>
    <row r="247" spans="6:8" ht="14.25" customHeight="1" x14ac:dyDescent="0.3">
      <c r="F247" s="7"/>
      <c r="H247" s="7"/>
    </row>
    <row r="248" spans="6:8" ht="14.25" customHeight="1" x14ac:dyDescent="0.3">
      <c r="F248" s="7"/>
      <c r="H248" s="7"/>
    </row>
    <row r="249" spans="6:8" ht="14.25" customHeight="1" x14ac:dyDescent="0.3">
      <c r="F249" s="7"/>
      <c r="H249" s="7"/>
    </row>
    <row r="250" spans="6:8" ht="14.25" customHeight="1" x14ac:dyDescent="0.3">
      <c r="F250" s="7"/>
      <c r="H250" s="7"/>
    </row>
    <row r="251" spans="6:8" ht="14.25" customHeight="1" x14ac:dyDescent="0.3">
      <c r="F251" s="7"/>
      <c r="H251" s="7"/>
    </row>
    <row r="252" spans="6:8" ht="14.25" customHeight="1" x14ac:dyDescent="0.3">
      <c r="F252" s="7"/>
      <c r="H252" s="7"/>
    </row>
    <row r="253" spans="6:8" ht="14.25" customHeight="1" x14ac:dyDescent="0.3">
      <c r="F253" s="7"/>
      <c r="H253" s="7"/>
    </row>
    <row r="254" spans="6:8" ht="14.25" customHeight="1" x14ac:dyDescent="0.3">
      <c r="F254" s="7"/>
      <c r="H254" s="7"/>
    </row>
    <row r="255" spans="6:8" ht="14.25" customHeight="1" x14ac:dyDescent="0.3">
      <c r="F255" s="7"/>
      <c r="H255" s="7"/>
    </row>
    <row r="256" spans="6:8" ht="14.25" customHeight="1" x14ac:dyDescent="0.3">
      <c r="F256" s="7"/>
      <c r="H256" s="7"/>
    </row>
    <row r="257" spans="6:8" ht="14.25" customHeight="1" x14ac:dyDescent="0.3">
      <c r="F257" s="7"/>
      <c r="H257" s="7"/>
    </row>
    <row r="258" spans="6:8" ht="14.25" customHeight="1" x14ac:dyDescent="0.3">
      <c r="F258" s="7"/>
      <c r="H258" s="7"/>
    </row>
    <row r="259" spans="6:8" ht="14.25" customHeight="1" x14ac:dyDescent="0.3">
      <c r="F259" s="7"/>
      <c r="H259" s="7"/>
    </row>
    <row r="260" spans="6:8" ht="14.25" customHeight="1" x14ac:dyDescent="0.3">
      <c r="F260" s="7"/>
      <c r="H260" s="7"/>
    </row>
    <row r="261" spans="6:8" ht="14.25" customHeight="1" x14ac:dyDescent="0.3">
      <c r="F261" s="7"/>
      <c r="H261" s="7"/>
    </row>
    <row r="262" spans="6:8" ht="14.25" customHeight="1" x14ac:dyDescent="0.3">
      <c r="F262" s="7"/>
      <c r="H262" s="7"/>
    </row>
    <row r="263" spans="6:8" ht="14.25" customHeight="1" x14ac:dyDescent="0.3">
      <c r="F263" s="7"/>
      <c r="H263" s="7"/>
    </row>
    <row r="264" spans="6:8" ht="14.25" customHeight="1" x14ac:dyDescent="0.3">
      <c r="F264" s="7"/>
      <c r="H264" s="7"/>
    </row>
    <row r="265" spans="6:8" ht="14.25" customHeight="1" x14ac:dyDescent="0.3">
      <c r="F265" s="7"/>
      <c r="H265" s="7"/>
    </row>
    <row r="266" spans="6:8" ht="14.25" customHeight="1" x14ac:dyDescent="0.3">
      <c r="F266" s="7"/>
      <c r="H266" s="7"/>
    </row>
    <row r="267" spans="6:8" ht="14.25" customHeight="1" x14ac:dyDescent="0.3">
      <c r="F267" s="7"/>
      <c r="H267" s="7"/>
    </row>
    <row r="268" spans="6:8" ht="14.25" customHeight="1" x14ac:dyDescent="0.3">
      <c r="F268" s="7"/>
      <c r="H268" s="7"/>
    </row>
    <row r="269" spans="6:8" ht="14.25" customHeight="1" x14ac:dyDescent="0.3">
      <c r="F269" s="7"/>
      <c r="H269" s="7"/>
    </row>
    <row r="270" spans="6:8" ht="14.25" customHeight="1" x14ac:dyDescent="0.3">
      <c r="F270" s="7"/>
      <c r="H270" s="7"/>
    </row>
    <row r="271" spans="6:8" ht="14.25" customHeight="1" x14ac:dyDescent="0.3">
      <c r="F271" s="7"/>
      <c r="H271" s="7"/>
    </row>
    <row r="272" spans="6:8" ht="14.25" customHeight="1" x14ac:dyDescent="0.3">
      <c r="F272" s="7"/>
      <c r="H272" s="7"/>
    </row>
    <row r="273" spans="6:8" ht="14.25" customHeight="1" x14ac:dyDescent="0.3">
      <c r="F273" s="7"/>
      <c r="H273" s="7"/>
    </row>
    <row r="274" spans="6:8" ht="14.25" customHeight="1" x14ac:dyDescent="0.3">
      <c r="F274" s="7"/>
      <c r="H274" s="7"/>
    </row>
    <row r="275" spans="6:8" ht="14.25" customHeight="1" x14ac:dyDescent="0.3">
      <c r="F275" s="7"/>
      <c r="H275" s="7"/>
    </row>
    <row r="276" spans="6:8" ht="14.25" customHeight="1" x14ac:dyDescent="0.3">
      <c r="F276" s="7"/>
      <c r="H276" s="7"/>
    </row>
    <row r="277" spans="6:8" ht="14.25" customHeight="1" x14ac:dyDescent="0.3">
      <c r="F277" s="7"/>
      <c r="H277" s="7"/>
    </row>
    <row r="278" spans="6:8" ht="14.25" customHeight="1" x14ac:dyDescent="0.3">
      <c r="F278" s="7"/>
      <c r="H278" s="7"/>
    </row>
    <row r="279" spans="6:8" ht="14.25" customHeight="1" x14ac:dyDescent="0.3">
      <c r="F279" s="7"/>
      <c r="H279" s="7"/>
    </row>
    <row r="280" spans="6:8" ht="14.25" customHeight="1" x14ac:dyDescent="0.3">
      <c r="F280" s="7"/>
      <c r="H280" s="7"/>
    </row>
    <row r="281" spans="6:8" ht="14.25" customHeight="1" x14ac:dyDescent="0.3">
      <c r="F281" s="7"/>
      <c r="H281" s="7"/>
    </row>
    <row r="282" spans="6:8" ht="14.25" customHeight="1" x14ac:dyDescent="0.3">
      <c r="F282" s="7"/>
      <c r="H282" s="7"/>
    </row>
    <row r="283" spans="6:8" ht="14.25" customHeight="1" x14ac:dyDescent="0.3">
      <c r="F283" s="7"/>
      <c r="H283" s="7"/>
    </row>
    <row r="284" spans="6:8" ht="14.25" customHeight="1" x14ac:dyDescent="0.3">
      <c r="F284" s="7"/>
      <c r="H284" s="7"/>
    </row>
    <row r="285" spans="6:8" ht="14.25" customHeight="1" x14ac:dyDescent="0.3">
      <c r="F285" s="7"/>
      <c r="H285" s="7"/>
    </row>
    <row r="286" spans="6:8" ht="14.25" customHeight="1" x14ac:dyDescent="0.3">
      <c r="F286" s="7"/>
      <c r="H286" s="7"/>
    </row>
    <row r="287" spans="6:8" ht="14.25" customHeight="1" x14ac:dyDescent="0.3">
      <c r="F287" s="7"/>
      <c r="H287" s="7"/>
    </row>
    <row r="288" spans="6:8" ht="14.25" customHeight="1" x14ac:dyDescent="0.3">
      <c r="F288" s="7"/>
      <c r="H288" s="7"/>
    </row>
    <row r="289" spans="6:8" ht="14.25" customHeight="1" x14ac:dyDescent="0.3">
      <c r="F289" s="7"/>
      <c r="H289" s="7"/>
    </row>
    <row r="290" spans="6:8" ht="14.25" customHeight="1" x14ac:dyDescent="0.3">
      <c r="F290" s="7"/>
      <c r="H290" s="7"/>
    </row>
    <row r="291" spans="6:8" ht="14.25" customHeight="1" x14ac:dyDescent="0.3">
      <c r="F291" s="7"/>
      <c r="H291" s="7"/>
    </row>
    <row r="292" spans="6:8" ht="14.25" customHeight="1" x14ac:dyDescent="0.3">
      <c r="F292" s="7"/>
      <c r="H292" s="7"/>
    </row>
    <row r="293" spans="6:8" ht="14.25" customHeight="1" x14ac:dyDescent="0.3">
      <c r="F293" s="7"/>
      <c r="H293" s="7"/>
    </row>
    <row r="294" spans="6:8" ht="14.25" customHeight="1" x14ac:dyDescent="0.3">
      <c r="F294" s="7"/>
      <c r="H294" s="7"/>
    </row>
    <row r="295" spans="6:8" ht="14.25" customHeight="1" x14ac:dyDescent="0.3">
      <c r="F295" s="7"/>
      <c r="H295" s="7"/>
    </row>
    <row r="296" spans="6:8" ht="14.25" customHeight="1" x14ac:dyDescent="0.3">
      <c r="F296" s="7"/>
      <c r="H296" s="7"/>
    </row>
    <row r="297" spans="6:8" ht="14.25" customHeight="1" x14ac:dyDescent="0.3">
      <c r="F297" s="7"/>
      <c r="H297" s="7"/>
    </row>
    <row r="298" spans="6:8" ht="14.25" customHeight="1" x14ac:dyDescent="0.3">
      <c r="F298" s="7"/>
      <c r="H298" s="7"/>
    </row>
    <row r="299" spans="6:8" ht="14.25" customHeight="1" x14ac:dyDescent="0.3">
      <c r="F299" s="7"/>
      <c r="H299" s="7"/>
    </row>
    <row r="300" spans="6:8" ht="14.25" customHeight="1" x14ac:dyDescent="0.3">
      <c r="F300" s="7"/>
      <c r="H300" s="7"/>
    </row>
    <row r="301" spans="6:8" ht="14.25" customHeight="1" x14ac:dyDescent="0.3">
      <c r="F301" s="7"/>
      <c r="H301" s="7"/>
    </row>
    <row r="302" spans="6:8" ht="14.25" customHeight="1" x14ac:dyDescent="0.3">
      <c r="F302" s="7"/>
      <c r="H302" s="7"/>
    </row>
    <row r="303" spans="6:8" ht="14.25" customHeight="1" x14ac:dyDescent="0.3">
      <c r="F303" s="7"/>
      <c r="H303" s="7"/>
    </row>
    <row r="304" spans="6:8" ht="14.25" customHeight="1" x14ac:dyDescent="0.3">
      <c r="F304" s="7"/>
      <c r="H304" s="7"/>
    </row>
    <row r="305" spans="6:8" ht="14.25" customHeight="1" x14ac:dyDescent="0.3">
      <c r="F305" s="7"/>
      <c r="H305" s="7"/>
    </row>
    <row r="306" spans="6:8" ht="14.25" customHeight="1" x14ac:dyDescent="0.3">
      <c r="F306" s="7"/>
      <c r="H306" s="7"/>
    </row>
    <row r="307" spans="6:8" ht="14.25" customHeight="1" x14ac:dyDescent="0.3">
      <c r="F307" s="7"/>
      <c r="H307" s="7"/>
    </row>
    <row r="308" spans="6:8" ht="14.25" customHeight="1" x14ac:dyDescent="0.3">
      <c r="F308" s="7"/>
      <c r="H308" s="7"/>
    </row>
    <row r="309" spans="6:8" ht="14.25" customHeight="1" x14ac:dyDescent="0.3">
      <c r="F309" s="7"/>
      <c r="H309" s="7"/>
    </row>
    <row r="310" spans="6:8" ht="14.25" customHeight="1" x14ac:dyDescent="0.3">
      <c r="F310" s="7"/>
      <c r="H310" s="7"/>
    </row>
    <row r="311" spans="6:8" ht="14.25" customHeight="1" x14ac:dyDescent="0.3">
      <c r="F311" s="7"/>
      <c r="H311" s="7"/>
    </row>
    <row r="312" spans="6:8" ht="14.25" customHeight="1" x14ac:dyDescent="0.3">
      <c r="F312" s="7"/>
      <c r="H312" s="7"/>
    </row>
    <row r="313" spans="6:8" ht="14.25" customHeight="1" x14ac:dyDescent="0.3">
      <c r="F313" s="7"/>
      <c r="H313" s="7"/>
    </row>
    <row r="314" spans="6:8" ht="14.25" customHeight="1" x14ac:dyDescent="0.3">
      <c r="F314" s="7"/>
      <c r="H314" s="7"/>
    </row>
    <row r="315" spans="6:8" ht="14.25" customHeight="1" x14ac:dyDescent="0.3">
      <c r="F315" s="7"/>
      <c r="H315" s="7"/>
    </row>
    <row r="316" spans="6:8" ht="14.25" customHeight="1" x14ac:dyDescent="0.3">
      <c r="F316" s="7"/>
      <c r="H316" s="7"/>
    </row>
    <row r="317" spans="6:8" ht="14.25" customHeight="1" x14ac:dyDescent="0.3">
      <c r="F317" s="7"/>
      <c r="H317" s="7"/>
    </row>
    <row r="318" spans="6:8" ht="14.25" customHeight="1" x14ac:dyDescent="0.3">
      <c r="F318" s="7"/>
      <c r="H318" s="7"/>
    </row>
    <row r="319" spans="6:8" ht="14.25" customHeight="1" x14ac:dyDescent="0.3">
      <c r="F319" s="7"/>
      <c r="H319" s="7"/>
    </row>
    <row r="320" spans="6:8" ht="14.25" customHeight="1" x14ac:dyDescent="0.3">
      <c r="F320" s="7"/>
      <c r="H320" s="7"/>
    </row>
    <row r="321" spans="6:8" ht="14.25" customHeight="1" x14ac:dyDescent="0.3">
      <c r="F321" s="7"/>
      <c r="H321" s="7"/>
    </row>
    <row r="322" spans="6:8" ht="14.25" customHeight="1" x14ac:dyDescent="0.3">
      <c r="F322" s="7"/>
      <c r="H322" s="7"/>
    </row>
    <row r="323" spans="6:8" ht="14.25" customHeight="1" x14ac:dyDescent="0.3">
      <c r="F323" s="7"/>
      <c r="H323" s="7"/>
    </row>
    <row r="324" spans="6:8" ht="14.25" customHeight="1" x14ac:dyDescent="0.3">
      <c r="F324" s="7"/>
      <c r="H324" s="7"/>
    </row>
    <row r="325" spans="6:8" ht="14.25" customHeight="1" x14ac:dyDescent="0.3">
      <c r="F325" s="7"/>
      <c r="H325" s="7"/>
    </row>
    <row r="326" spans="6:8" ht="14.25" customHeight="1" x14ac:dyDescent="0.3">
      <c r="F326" s="7"/>
      <c r="H326" s="7"/>
    </row>
    <row r="327" spans="6:8" ht="14.25" customHeight="1" x14ac:dyDescent="0.3">
      <c r="F327" s="7"/>
      <c r="H327" s="7"/>
    </row>
    <row r="328" spans="6:8" ht="14.25" customHeight="1" x14ac:dyDescent="0.3">
      <c r="F328" s="7"/>
      <c r="H328" s="7"/>
    </row>
    <row r="329" spans="6:8" ht="14.25" customHeight="1" x14ac:dyDescent="0.3">
      <c r="F329" s="7"/>
      <c r="H329" s="7"/>
    </row>
    <row r="330" spans="6:8" ht="14.25" customHeight="1" x14ac:dyDescent="0.3">
      <c r="F330" s="7"/>
      <c r="H330" s="7"/>
    </row>
    <row r="331" spans="6:8" ht="14.25" customHeight="1" x14ac:dyDescent="0.3">
      <c r="F331" s="7"/>
      <c r="H331" s="7"/>
    </row>
    <row r="332" spans="6:8" ht="14.25" customHeight="1" x14ac:dyDescent="0.3">
      <c r="F332" s="7"/>
      <c r="H332" s="7"/>
    </row>
    <row r="333" spans="6:8" ht="14.25" customHeight="1" x14ac:dyDescent="0.3">
      <c r="F333" s="7"/>
      <c r="H333" s="7"/>
    </row>
    <row r="334" spans="6:8" ht="14.25" customHeight="1" x14ac:dyDescent="0.3">
      <c r="F334" s="7"/>
      <c r="H334" s="7"/>
    </row>
    <row r="335" spans="6:8" ht="14.25" customHeight="1" x14ac:dyDescent="0.3">
      <c r="F335" s="7"/>
      <c r="H335" s="7"/>
    </row>
    <row r="336" spans="6:8" ht="14.25" customHeight="1" x14ac:dyDescent="0.3">
      <c r="F336" s="7"/>
      <c r="H336" s="7"/>
    </row>
    <row r="337" spans="6:8" ht="14.25" customHeight="1" x14ac:dyDescent="0.3">
      <c r="F337" s="7"/>
      <c r="H337" s="7"/>
    </row>
    <row r="338" spans="6:8" ht="14.25" customHeight="1" x14ac:dyDescent="0.3">
      <c r="F338" s="7"/>
      <c r="H338" s="7"/>
    </row>
    <row r="339" spans="6:8" ht="14.25" customHeight="1" x14ac:dyDescent="0.3">
      <c r="F339" s="7"/>
      <c r="H339" s="7"/>
    </row>
    <row r="340" spans="6:8" ht="14.25" customHeight="1" x14ac:dyDescent="0.3">
      <c r="F340" s="7"/>
      <c r="H340" s="7"/>
    </row>
    <row r="341" spans="6:8" ht="14.25" customHeight="1" x14ac:dyDescent="0.3">
      <c r="F341" s="7"/>
      <c r="H341" s="7"/>
    </row>
    <row r="342" spans="6:8" ht="14.25" customHeight="1" x14ac:dyDescent="0.3">
      <c r="F342" s="7"/>
      <c r="H342" s="7"/>
    </row>
    <row r="343" spans="6:8" ht="14.25" customHeight="1" x14ac:dyDescent="0.3">
      <c r="F343" s="7"/>
      <c r="H343" s="7"/>
    </row>
    <row r="344" spans="6:8" ht="14.25" customHeight="1" x14ac:dyDescent="0.3">
      <c r="F344" s="7"/>
      <c r="H344" s="7"/>
    </row>
    <row r="345" spans="6:8" ht="14.25" customHeight="1" x14ac:dyDescent="0.3">
      <c r="F345" s="7"/>
      <c r="H345" s="7"/>
    </row>
    <row r="346" spans="6:8" ht="14.25" customHeight="1" x14ac:dyDescent="0.3">
      <c r="F346" s="7"/>
      <c r="H346" s="7"/>
    </row>
    <row r="347" spans="6:8" ht="14.25" customHeight="1" x14ac:dyDescent="0.3">
      <c r="F347" s="7"/>
      <c r="H347" s="7"/>
    </row>
    <row r="348" spans="6:8" ht="14.25" customHeight="1" x14ac:dyDescent="0.3">
      <c r="F348" s="7"/>
      <c r="H348" s="7"/>
    </row>
    <row r="349" spans="6:8" ht="14.25" customHeight="1" x14ac:dyDescent="0.3">
      <c r="F349" s="7"/>
      <c r="H349" s="7"/>
    </row>
    <row r="350" spans="6:8" ht="14.25" customHeight="1" x14ac:dyDescent="0.3">
      <c r="F350" s="7"/>
      <c r="H350" s="7"/>
    </row>
    <row r="351" spans="6:8" ht="14.25" customHeight="1" x14ac:dyDescent="0.3">
      <c r="F351" s="7"/>
      <c r="H351" s="7"/>
    </row>
    <row r="352" spans="6:8" ht="14.25" customHeight="1" x14ac:dyDescent="0.3">
      <c r="F352" s="7"/>
      <c r="H352" s="7"/>
    </row>
    <row r="353" spans="6:8" ht="14.25" customHeight="1" x14ac:dyDescent="0.3">
      <c r="F353" s="7"/>
      <c r="H353" s="7"/>
    </row>
    <row r="354" spans="6:8" ht="14.25" customHeight="1" x14ac:dyDescent="0.3">
      <c r="F354" s="7"/>
      <c r="H354" s="7"/>
    </row>
    <row r="355" spans="6:8" ht="14.25" customHeight="1" x14ac:dyDescent="0.3">
      <c r="F355" s="7"/>
      <c r="H355" s="7"/>
    </row>
    <row r="356" spans="6:8" ht="14.25" customHeight="1" x14ac:dyDescent="0.3">
      <c r="F356" s="7"/>
      <c r="H356" s="7"/>
    </row>
    <row r="357" spans="6:8" ht="14.25" customHeight="1" x14ac:dyDescent="0.3">
      <c r="F357" s="7"/>
      <c r="H357" s="7"/>
    </row>
    <row r="358" spans="6:8" ht="14.25" customHeight="1" x14ac:dyDescent="0.3">
      <c r="F358" s="7"/>
      <c r="H358" s="7"/>
    </row>
    <row r="359" spans="6:8" ht="14.25" customHeight="1" x14ac:dyDescent="0.3">
      <c r="F359" s="7"/>
      <c r="H359" s="7"/>
    </row>
    <row r="360" spans="6:8" ht="14.25" customHeight="1" x14ac:dyDescent="0.3">
      <c r="F360" s="7"/>
      <c r="H360" s="7"/>
    </row>
    <row r="361" spans="6:8" ht="14.25" customHeight="1" x14ac:dyDescent="0.3">
      <c r="F361" s="7"/>
      <c r="H361" s="7"/>
    </row>
    <row r="362" spans="6:8" ht="14.25" customHeight="1" x14ac:dyDescent="0.3">
      <c r="F362" s="7"/>
      <c r="H362" s="7"/>
    </row>
    <row r="363" spans="6:8" ht="14.25" customHeight="1" x14ac:dyDescent="0.3">
      <c r="F363" s="7"/>
      <c r="H363" s="7"/>
    </row>
    <row r="364" spans="6:8" ht="14.25" customHeight="1" x14ac:dyDescent="0.3">
      <c r="F364" s="7"/>
      <c r="H364" s="7"/>
    </row>
    <row r="365" spans="6:8" ht="14.25" customHeight="1" x14ac:dyDescent="0.3">
      <c r="F365" s="7"/>
      <c r="H365" s="7"/>
    </row>
    <row r="366" spans="6:8" ht="14.25" customHeight="1" x14ac:dyDescent="0.3">
      <c r="F366" s="7"/>
      <c r="H366" s="7"/>
    </row>
    <row r="367" spans="6:8" ht="14.25" customHeight="1" x14ac:dyDescent="0.3">
      <c r="F367" s="7"/>
      <c r="H367" s="7"/>
    </row>
    <row r="368" spans="6:8" ht="14.25" customHeight="1" x14ac:dyDescent="0.3">
      <c r="F368" s="7"/>
      <c r="H368" s="7"/>
    </row>
    <row r="369" spans="6:8" ht="14.25" customHeight="1" x14ac:dyDescent="0.3">
      <c r="F369" s="7"/>
      <c r="H369" s="7"/>
    </row>
    <row r="370" spans="6:8" ht="14.25" customHeight="1" x14ac:dyDescent="0.3">
      <c r="F370" s="7"/>
      <c r="H370" s="7"/>
    </row>
    <row r="371" spans="6:8" ht="14.25" customHeight="1" x14ac:dyDescent="0.3">
      <c r="F371" s="7"/>
      <c r="H371" s="7"/>
    </row>
    <row r="372" spans="6:8" ht="14.25" customHeight="1" x14ac:dyDescent="0.3">
      <c r="F372" s="7"/>
      <c r="H372" s="7"/>
    </row>
    <row r="373" spans="6:8" ht="14.25" customHeight="1" x14ac:dyDescent="0.3">
      <c r="F373" s="7"/>
      <c r="H373" s="7"/>
    </row>
    <row r="374" spans="6:8" ht="14.25" customHeight="1" x14ac:dyDescent="0.3">
      <c r="F374" s="7"/>
      <c r="H374" s="7"/>
    </row>
    <row r="375" spans="6:8" ht="14.25" customHeight="1" x14ac:dyDescent="0.3">
      <c r="F375" s="7"/>
      <c r="H375" s="7"/>
    </row>
    <row r="376" spans="6:8" ht="14.25" customHeight="1" x14ac:dyDescent="0.3">
      <c r="F376" s="7"/>
      <c r="H376" s="7"/>
    </row>
    <row r="377" spans="6:8" ht="14.25" customHeight="1" x14ac:dyDescent="0.3">
      <c r="F377" s="7"/>
      <c r="H377" s="7"/>
    </row>
    <row r="378" spans="6:8" ht="14.25" customHeight="1" x14ac:dyDescent="0.3">
      <c r="F378" s="7"/>
      <c r="H378" s="7"/>
    </row>
    <row r="379" spans="6:8" ht="14.25" customHeight="1" x14ac:dyDescent="0.3">
      <c r="F379" s="7"/>
      <c r="H379" s="7"/>
    </row>
    <row r="380" spans="6:8" ht="14.25" customHeight="1" x14ac:dyDescent="0.3">
      <c r="F380" s="7"/>
      <c r="H380" s="7"/>
    </row>
    <row r="381" spans="6:8" ht="14.25" customHeight="1" x14ac:dyDescent="0.3">
      <c r="F381" s="7"/>
      <c r="H381" s="7"/>
    </row>
    <row r="382" spans="6:8" ht="14.25" customHeight="1" x14ac:dyDescent="0.3">
      <c r="F382" s="7"/>
      <c r="H382" s="7"/>
    </row>
    <row r="383" spans="6:8" ht="14.25" customHeight="1" x14ac:dyDescent="0.3">
      <c r="F383" s="7"/>
      <c r="H383" s="7"/>
    </row>
    <row r="384" spans="6:8" ht="14.25" customHeight="1" x14ac:dyDescent="0.3">
      <c r="F384" s="7"/>
      <c r="H384" s="7"/>
    </row>
    <row r="385" spans="6:8" ht="14.25" customHeight="1" x14ac:dyDescent="0.3">
      <c r="F385" s="7"/>
      <c r="H385" s="7"/>
    </row>
    <row r="386" spans="6:8" ht="14.25" customHeight="1" x14ac:dyDescent="0.3">
      <c r="F386" s="7"/>
      <c r="H386" s="7"/>
    </row>
    <row r="387" spans="6:8" ht="14.25" customHeight="1" x14ac:dyDescent="0.3">
      <c r="F387" s="7"/>
      <c r="H387" s="7"/>
    </row>
    <row r="388" spans="6:8" ht="14.25" customHeight="1" x14ac:dyDescent="0.3">
      <c r="F388" s="7"/>
      <c r="H388" s="7"/>
    </row>
    <row r="389" spans="6:8" ht="14.25" customHeight="1" x14ac:dyDescent="0.3">
      <c r="F389" s="7"/>
      <c r="H389" s="7"/>
    </row>
    <row r="390" spans="6:8" ht="14.25" customHeight="1" x14ac:dyDescent="0.3">
      <c r="F390" s="7"/>
      <c r="H390" s="7"/>
    </row>
    <row r="391" spans="6:8" ht="14.25" customHeight="1" x14ac:dyDescent="0.3">
      <c r="F391" s="7"/>
      <c r="H391" s="7"/>
    </row>
    <row r="392" spans="6:8" ht="14.25" customHeight="1" x14ac:dyDescent="0.3">
      <c r="F392" s="7"/>
      <c r="H392" s="7"/>
    </row>
    <row r="393" spans="6:8" ht="14.25" customHeight="1" x14ac:dyDescent="0.3">
      <c r="F393" s="7"/>
      <c r="H393" s="7"/>
    </row>
    <row r="394" spans="6:8" ht="14.25" customHeight="1" x14ac:dyDescent="0.3">
      <c r="F394" s="7"/>
      <c r="H394" s="7"/>
    </row>
    <row r="395" spans="6:8" ht="14.25" customHeight="1" x14ac:dyDescent="0.3">
      <c r="F395" s="7"/>
      <c r="H395" s="7"/>
    </row>
    <row r="396" spans="6:8" ht="14.25" customHeight="1" x14ac:dyDescent="0.3">
      <c r="F396" s="7"/>
      <c r="H396" s="7"/>
    </row>
    <row r="397" spans="6:8" ht="14.25" customHeight="1" x14ac:dyDescent="0.3">
      <c r="F397" s="7"/>
      <c r="H397" s="7"/>
    </row>
    <row r="398" spans="6:8" ht="14.25" customHeight="1" x14ac:dyDescent="0.3">
      <c r="F398" s="7"/>
      <c r="H398" s="7"/>
    </row>
    <row r="399" spans="6:8" ht="14.25" customHeight="1" x14ac:dyDescent="0.3">
      <c r="F399" s="7"/>
      <c r="H399" s="7"/>
    </row>
    <row r="400" spans="6:8" ht="14.25" customHeight="1" x14ac:dyDescent="0.3">
      <c r="F400" s="7"/>
      <c r="H400" s="7"/>
    </row>
    <row r="401" spans="6:8" ht="14.25" customHeight="1" x14ac:dyDescent="0.3">
      <c r="F401" s="7"/>
      <c r="H401" s="7"/>
    </row>
    <row r="402" spans="6:8" ht="14.25" customHeight="1" x14ac:dyDescent="0.3">
      <c r="F402" s="7"/>
      <c r="H402" s="7"/>
    </row>
    <row r="403" spans="6:8" ht="14.25" customHeight="1" x14ac:dyDescent="0.3">
      <c r="F403" s="7"/>
      <c r="H403" s="7"/>
    </row>
    <row r="404" spans="6:8" ht="14.25" customHeight="1" x14ac:dyDescent="0.3">
      <c r="F404" s="7"/>
      <c r="H404" s="7"/>
    </row>
    <row r="405" spans="6:8" ht="14.25" customHeight="1" x14ac:dyDescent="0.3">
      <c r="F405" s="7"/>
      <c r="H405" s="7"/>
    </row>
    <row r="406" spans="6:8" ht="14.25" customHeight="1" x14ac:dyDescent="0.3">
      <c r="F406" s="7"/>
      <c r="H406" s="7"/>
    </row>
    <row r="407" spans="6:8" ht="14.25" customHeight="1" x14ac:dyDescent="0.3">
      <c r="F407" s="7"/>
      <c r="H407" s="7"/>
    </row>
    <row r="408" spans="6:8" ht="14.25" customHeight="1" x14ac:dyDescent="0.3">
      <c r="F408" s="7"/>
      <c r="H408" s="7"/>
    </row>
    <row r="409" spans="6:8" ht="14.25" customHeight="1" x14ac:dyDescent="0.3">
      <c r="F409" s="7"/>
      <c r="H409" s="7"/>
    </row>
    <row r="410" spans="6:8" ht="14.25" customHeight="1" x14ac:dyDescent="0.3">
      <c r="F410" s="7"/>
      <c r="H410" s="7"/>
    </row>
    <row r="411" spans="6:8" ht="14.25" customHeight="1" x14ac:dyDescent="0.3">
      <c r="F411" s="7"/>
      <c r="H411" s="7"/>
    </row>
    <row r="412" spans="6:8" ht="14.25" customHeight="1" x14ac:dyDescent="0.3">
      <c r="F412" s="7"/>
      <c r="H412" s="7"/>
    </row>
    <row r="413" spans="6:8" ht="14.25" customHeight="1" x14ac:dyDescent="0.3">
      <c r="F413" s="7"/>
      <c r="H413" s="7"/>
    </row>
    <row r="414" spans="6:8" ht="14.25" customHeight="1" x14ac:dyDescent="0.3">
      <c r="F414" s="7"/>
      <c r="H414" s="7"/>
    </row>
    <row r="415" spans="6:8" ht="14.25" customHeight="1" x14ac:dyDescent="0.3">
      <c r="F415" s="7"/>
      <c r="H415" s="7"/>
    </row>
    <row r="416" spans="6:8" ht="14.25" customHeight="1" x14ac:dyDescent="0.3">
      <c r="F416" s="7"/>
      <c r="H416" s="7"/>
    </row>
    <row r="417" spans="6:8" ht="14.25" customHeight="1" x14ac:dyDescent="0.3">
      <c r="F417" s="7"/>
      <c r="H417" s="7"/>
    </row>
    <row r="418" spans="6:8" ht="14.25" customHeight="1" x14ac:dyDescent="0.3">
      <c r="F418" s="7"/>
      <c r="H418" s="7"/>
    </row>
    <row r="419" spans="6:8" ht="14.25" customHeight="1" x14ac:dyDescent="0.3">
      <c r="F419" s="7"/>
      <c r="H419" s="7"/>
    </row>
    <row r="420" spans="6:8" ht="14.25" customHeight="1" x14ac:dyDescent="0.3">
      <c r="F420" s="7"/>
      <c r="H420" s="7"/>
    </row>
    <row r="421" spans="6:8" ht="14.25" customHeight="1" x14ac:dyDescent="0.3">
      <c r="F421" s="7"/>
      <c r="H421" s="7"/>
    </row>
    <row r="422" spans="6:8" ht="14.25" customHeight="1" x14ac:dyDescent="0.3">
      <c r="F422" s="7"/>
      <c r="H422" s="7"/>
    </row>
    <row r="423" spans="6:8" ht="14.25" customHeight="1" x14ac:dyDescent="0.3">
      <c r="F423" s="7"/>
      <c r="H423" s="7"/>
    </row>
    <row r="424" spans="6:8" ht="14.25" customHeight="1" x14ac:dyDescent="0.3">
      <c r="F424" s="7"/>
      <c r="H424" s="7"/>
    </row>
    <row r="425" spans="6:8" ht="14.25" customHeight="1" x14ac:dyDescent="0.3">
      <c r="F425" s="7"/>
      <c r="H425" s="7"/>
    </row>
    <row r="426" spans="6:8" ht="14.25" customHeight="1" x14ac:dyDescent="0.3">
      <c r="F426" s="7"/>
      <c r="H426" s="7"/>
    </row>
    <row r="427" spans="6:8" ht="14.25" customHeight="1" x14ac:dyDescent="0.3">
      <c r="F427" s="7"/>
      <c r="H427" s="7"/>
    </row>
    <row r="428" spans="6:8" ht="14.25" customHeight="1" x14ac:dyDescent="0.3">
      <c r="F428" s="7"/>
      <c r="H428" s="7"/>
    </row>
    <row r="429" spans="6:8" ht="14.25" customHeight="1" x14ac:dyDescent="0.3">
      <c r="F429" s="7"/>
      <c r="H429" s="7"/>
    </row>
    <row r="430" spans="6:8" ht="14.25" customHeight="1" x14ac:dyDescent="0.3">
      <c r="F430" s="7"/>
      <c r="H430" s="7"/>
    </row>
    <row r="431" spans="6:8" ht="14.25" customHeight="1" x14ac:dyDescent="0.3">
      <c r="F431" s="7"/>
      <c r="H431" s="7"/>
    </row>
    <row r="432" spans="6:8" ht="14.25" customHeight="1" x14ac:dyDescent="0.3">
      <c r="F432" s="7"/>
      <c r="H432" s="7"/>
    </row>
    <row r="433" spans="6:8" ht="14.25" customHeight="1" x14ac:dyDescent="0.3">
      <c r="F433" s="7"/>
      <c r="H433" s="7"/>
    </row>
    <row r="434" spans="6:8" ht="14.25" customHeight="1" x14ac:dyDescent="0.3">
      <c r="F434" s="7"/>
      <c r="H434" s="7"/>
    </row>
    <row r="435" spans="6:8" ht="14.25" customHeight="1" x14ac:dyDescent="0.3">
      <c r="F435" s="7"/>
      <c r="H435" s="7"/>
    </row>
    <row r="436" spans="6:8" ht="14.25" customHeight="1" x14ac:dyDescent="0.3">
      <c r="F436" s="7"/>
      <c r="H436" s="7"/>
    </row>
    <row r="437" spans="6:8" ht="14.25" customHeight="1" x14ac:dyDescent="0.3">
      <c r="F437" s="7"/>
      <c r="H437" s="7"/>
    </row>
    <row r="438" spans="6:8" ht="14.25" customHeight="1" x14ac:dyDescent="0.3">
      <c r="F438" s="7"/>
      <c r="H438" s="7"/>
    </row>
    <row r="439" spans="6:8" ht="14.25" customHeight="1" x14ac:dyDescent="0.3">
      <c r="F439" s="7"/>
      <c r="H439" s="7"/>
    </row>
    <row r="440" spans="6:8" ht="14.25" customHeight="1" x14ac:dyDescent="0.3">
      <c r="F440" s="7"/>
      <c r="H440" s="7"/>
    </row>
    <row r="441" spans="6:8" ht="14.25" customHeight="1" x14ac:dyDescent="0.3">
      <c r="F441" s="7"/>
      <c r="H441" s="7"/>
    </row>
    <row r="442" spans="6:8" ht="14.25" customHeight="1" x14ac:dyDescent="0.3">
      <c r="F442" s="7"/>
      <c r="H442" s="7"/>
    </row>
    <row r="443" spans="6:8" ht="14.25" customHeight="1" x14ac:dyDescent="0.3">
      <c r="F443" s="7"/>
      <c r="H443" s="7"/>
    </row>
    <row r="444" spans="6:8" ht="14.25" customHeight="1" x14ac:dyDescent="0.3">
      <c r="F444" s="7"/>
      <c r="H444" s="7"/>
    </row>
    <row r="445" spans="6:8" ht="14.25" customHeight="1" x14ac:dyDescent="0.3">
      <c r="F445" s="7"/>
      <c r="H445" s="7"/>
    </row>
    <row r="446" spans="6:8" ht="14.25" customHeight="1" x14ac:dyDescent="0.3">
      <c r="F446" s="7"/>
      <c r="H446" s="7"/>
    </row>
    <row r="447" spans="6:8" ht="14.25" customHeight="1" x14ac:dyDescent="0.3">
      <c r="F447" s="7"/>
      <c r="H447" s="7"/>
    </row>
    <row r="448" spans="6:8" ht="14.25" customHeight="1" x14ac:dyDescent="0.3">
      <c r="F448" s="7"/>
      <c r="H448" s="7"/>
    </row>
    <row r="449" spans="6:8" ht="14.25" customHeight="1" x14ac:dyDescent="0.3">
      <c r="F449" s="7"/>
      <c r="H449" s="7"/>
    </row>
    <row r="450" spans="6:8" ht="14.25" customHeight="1" x14ac:dyDescent="0.3">
      <c r="F450" s="7"/>
      <c r="H450" s="7"/>
    </row>
    <row r="451" spans="6:8" ht="14.25" customHeight="1" x14ac:dyDescent="0.3">
      <c r="F451" s="7"/>
      <c r="H451" s="7"/>
    </row>
    <row r="452" spans="6:8" ht="14.25" customHeight="1" x14ac:dyDescent="0.3">
      <c r="F452" s="7"/>
      <c r="H452" s="7"/>
    </row>
    <row r="453" spans="6:8" ht="14.25" customHeight="1" x14ac:dyDescent="0.3">
      <c r="F453" s="7"/>
      <c r="H453" s="7"/>
    </row>
    <row r="454" spans="6:8" ht="14.25" customHeight="1" x14ac:dyDescent="0.3">
      <c r="F454" s="7"/>
      <c r="H454" s="7"/>
    </row>
    <row r="455" spans="6:8" ht="14.25" customHeight="1" x14ac:dyDescent="0.3">
      <c r="F455" s="7"/>
      <c r="H455" s="7"/>
    </row>
    <row r="456" spans="6:8" ht="14.25" customHeight="1" x14ac:dyDescent="0.3">
      <c r="F456" s="7"/>
      <c r="H456" s="7"/>
    </row>
    <row r="457" spans="6:8" ht="14.25" customHeight="1" x14ac:dyDescent="0.3">
      <c r="F457" s="7"/>
      <c r="H457" s="7"/>
    </row>
    <row r="458" spans="6:8" ht="14.25" customHeight="1" x14ac:dyDescent="0.3">
      <c r="F458" s="7"/>
      <c r="H458" s="7"/>
    </row>
    <row r="459" spans="6:8" ht="14.25" customHeight="1" x14ac:dyDescent="0.3">
      <c r="F459" s="7"/>
      <c r="H459" s="7"/>
    </row>
    <row r="460" spans="6:8" ht="14.25" customHeight="1" x14ac:dyDescent="0.3">
      <c r="F460" s="7"/>
      <c r="H460" s="7"/>
    </row>
    <row r="461" spans="6:8" ht="14.25" customHeight="1" x14ac:dyDescent="0.3">
      <c r="F461" s="7"/>
      <c r="H461" s="7"/>
    </row>
    <row r="462" spans="6:8" ht="14.25" customHeight="1" x14ac:dyDescent="0.3">
      <c r="F462" s="7"/>
      <c r="H462" s="7"/>
    </row>
    <row r="463" spans="6:8" ht="14.25" customHeight="1" x14ac:dyDescent="0.3">
      <c r="F463" s="7"/>
      <c r="H463" s="7"/>
    </row>
    <row r="464" spans="6:8" ht="14.25" customHeight="1" x14ac:dyDescent="0.3">
      <c r="F464" s="7"/>
      <c r="H464" s="7"/>
    </row>
    <row r="465" spans="6:8" ht="14.25" customHeight="1" x14ac:dyDescent="0.3">
      <c r="F465" s="7"/>
      <c r="H465" s="7"/>
    </row>
    <row r="466" spans="6:8" ht="14.25" customHeight="1" x14ac:dyDescent="0.3">
      <c r="F466" s="7"/>
      <c r="H466" s="7"/>
    </row>
    <row r="467" spans="6:8" ht="14.25" customHeight="1" x14ac:dyDescent="0.3">
      <c r="F467" s="7"/>
      <c r="H467" s="7"/>
    </row>
    <row r="468" spans="6:8" ht="14.25" customHeight="1" x14ac:dyDescent="0.3">
      <c r="F468" s="7"/>
      <c r="H468" s="7"/>
    </row>
    <row r="469" spans="6:8" ht="14.25" customHeight="1" x14ac:dyDescent="0.3">
      <c r="F469" s="7"/>
      <c r="H469" s="7"/>
    </row>
    <row r="470" spans="6:8" ht="14.25" customHeight="1" x14ac:dyDescent="0.3">
      <c r="F470" s="7"/>
      <c r="H470" s="7"/>
    </row>
    <row r="471" spans="6:8" ht="14.25" customHeight="1" x14ac:dyDescent="0.3">
      <c r="F471" s="7"/>
      <c r="H471" s="7"/>
    </row>
    <row r="472" spans="6:8" ht="14.25" customHeight="1" x14ac:dyDescent="0.3">
      <c r="F472" s="7"/>
      <c r="H472" s="7"/>
    </row>
    <row r="473" spans="6:8" ht="14.25" customHeight="1" x14ac:dyDescent="0.3">
      <c r="F473" s="7"/>
      <c r="H473" s="7"/>
    </row>
    <row r="474" spans="6:8" ht="14.25" customHeight="1" x14ac:dyDescent="0.3">
      <c r="F474" s="7"/>
      <c r="H474" s="7"/>
    </row>
    <row r="475" spans="6:8" ht="14.25" customHeight="1" x14ac:dyDescent="0.3">
      <c r="F475" s="7"/>
      <c r="H475" s="7"/>
    </row>
    <row r="476" spans="6:8" ht="14.25" customHeight="1" x14ac:dyDescent="0.3">
      <c r="F476" s="7"/>
      <c r="H476" s="7"/>
    </row>
    <row r="477" spans="6:8" ht="14.25" customHeight="1" x14ac:dyDescent="0.3">
      <c r="F477" s="7"/>
      <c r="H477" s="7"/>
    </row>
    <row r="478" spans="6:8" ht="14.25" customHeight="1" x14ac:dyDescent="0.3">
      <c r="F478" s="7"/>
      <c r="H478" s="7"/>
    </row>
    <row r="479" spans="6:8" ht="14.25" customHeight="1" x14ac:dyDescent="0.3">
      <c r="F479" s="7"/>
      <c r="H479" s="7"/>
    </row>
    <row r="480" spans="6:8" ht="14.25" customHeight="1" x14ac:dyDescent="0.3">
      <c r="F480" s="7"/>
      <c r="H480" s="7"/>
    </row>
    <row r="481" spans="6:8" ht="14.25" customHeight="1" x14ac:dyDescent="0.3">
      <c r="F481" s="7"/>
      <c r="H481" s="7"/>
    </row>
    <row r="482" spans="6:8" ht="14.25" customHeight="1" x14ac:dyDescent="0.3">
      <c r="F482" s="7"/>
      <c r="H482" s="7"/>
    </row>
    <row r="483" spans="6:8" ht="14.25" customHeight="1" x14ac:dyDescent="0.3">
      <c r="F483" s="7"/>
      <c r="H483" s="7"/>
    </row>
    <row r="484" spans="6:8" ht="14.25" customHeight="1" x14ac:dyDescent="0.3">
      <c r="F484" s="7"/>
      <c r="H484" s="7"/>
    </row>
    <row r="485" spans="6:8" ht="14.25" customHeight="1" x14ac:dyDescent="0.3">
      <c r="F485" s="7"/>
      <c r="H485" s="7"/>
    </row>
    <row r="486" spans="6:8" ht="14.25" customHeight="1" x14ac:dyDescent="0.3">
      <c r="F486" s="7"/>
      <c r="H486" s="7"/>
    </row>
    <row r="487" spans="6:8" ht="14.25" customHeight="1" x14ac:dyDescent="0.3">
      <c r="F487" s="7"/>
      <c r="H487" s="7"/>
    </row>
    <row r="488" spans="6:8" ht="14.25" customHeight="1" x14ac:dyDescent="0.3">
      <c r="F488" s="7"/>
      <c r="H488" s="7"/>
    </row>
    <row r="489" spans="6:8" ht="14.25" customHeight="1" x14ac:dyDescent="0.3">
      <c r="F489" s="7"/>
      <c r="H489" s="7"/>
    </row>
    <row r="490" spans="6:8" ht="14.25" customHeight="1" x14ac:dyDescent="0.3">
      <c r="F490" s="7"/>
      <c r="H490" s="7"/>
    </row>
    <row r="491" spans="6:8" ht="14.25" customHeight="1" x14ac:dyDescent="0.3">
      <c r="F491" s="7"/>
      <c r="H491" s="7"/>
    </row>
    <row r="492" spans="6:8" ht="14.25" customHeight="1" x14ac:dyDescent="0.3">
      <c r="F492" s="7"/>
      <c r="H492" s="7"/>
    </row>
    <row r="493" spans="6:8" ht="14.25" customHeight="1" x14ac:dyDescent="0.3">
      <c r="F493" s="7"/>
      <c r="H493" s="7"/>
    </row>
    <row r="494" spans="6:8" ht="14.25" customHeight="1" x14ac:dyDescent="0.3">
      <c r="F494" s="7"/>
      <c r="H494" s="7"/>
    </row>
    <row r="495" spans="6:8" ht="14.25" customHeight="1" x14ac:dyDescent="0.3">
      <c r="F495" s="7"/>
      <c r="H495" s="7"/>
    </row>
    <row r="496" spans="6:8" ht="14.25" customHeight="1" x14ac:dyDescent="0.3">
      <c r="F496" s="7"/>
      <c r="H496" s="7"/>
    </row>
    <row r="497" spans="6:8" ht="14.25" customHeight="1" x14ac:dyDescent="0.3">
      <c r="F497" s="7"/>
      <c r="H497" s="7"/>
    </row>
    <row r="498" spans="6:8" ht="14.25" customHeight="1" x14ac:dyDescent="0.3">
      <c r="F498" s="7"/>
      <c r="H498" s="7"/>
    </row>
    <row r="499" spans="6:8" ht="14.25" customHeight="1" x14ac:dyDescent="0.3">
      <c r="F499" s="7"/>
      <c r="H499" s="7"/>
    </row>
    <row r="500" spans="6:8" ht="14.25" customHeight="1" x14ac:dyDescent="0.3">
      <c r="F500" s="7"/>
      <c r="H500" s="7"/>
    </row>
    <row r="501" spans="6:8" ht="14.25" customHeight="1" x14ac:dyDescent="0.3">
      <c r="F501" s="7"/>
      <c r="H501" s="7"/>
    </row>
    <row r="502" spans="6:8" ht="14.25" customHeight="1" x14ac:dyDescent="0.3">
      <c r="F502" s="7"/>
      <c r="H502" s="7"/>
    </row>
    <row r="503" spans="6:8" ht="14.25" customHeight="1" x14ac:dyDescent="0.3">
      <c r="F503" s="7"/>
      <c r="H503" s="7"/>
    </row>
    <row r="504" spans="6:8" ht="14.25" customHeight="1" x14ac:dyDescent="0.3">
      <c r="F504" s="7"/>
      <c r="H504" s="7"/>
    </row>
    <row r="505" spans="6:8" ht="14.25" customHeight="1" x14ac:dyDescent="0.3">
      <c r="F505" s="7"/>
      <c r="H505" s="7"/>
    </row>
    <row r="506" spans="6:8" ht="14.25" customHeight="1" x14ac:dyDescent="0.3">
      <c r="F506" s="7"/>
      <c r="H506" s="7"/>
    </row>
    <row r="507" spans="6:8" ht="14.25" customHeight="1" x14ac:dyDescent="0.3">
      <c r="F507" s="7"/>
      <c r="H507" s="7"/>
    </row>
    <row r="508" spans="6:8" ht="14.25" customHeight="1" x14ac:dyDescent="0.3">
      <c r="F508" s="7"/>
      <c r="H508" s="7"/>
    </row>
    <row r="509" spans="6:8" ht="14.25" customHeight="1" x14ac:dyDescent="0.3">
      <c r="F509" s="7"/>
      <c r="H509" s="7"/>
    </row>
    <row r="510" spans="6:8" ht="14.25" customHeight="1" x14ac:dyDescent="0.3">
      <c r="F510" s="7"/>
      <c r="H510" s="7"/>
    </row>
    <row r="511" spans="6:8" ht="14.25" customHeight="1" x14ac:dyDescent="0.3">
      <c r="F511" s="7"/>
      <c r="H511" s="7"/>
    </row>
    <row r="512" spans="6:8" ht="14.25" customHeight="1" x14ac:dyDescent="0.3">
      <c r="F512" s="7"/>
      <c r="H512" s="7"/>
    </row>
    <row r="513" spans="6:8" ht="14.25" customHeight="1" x14ac:dyDescent="0.3">
      <c r="F513" s="7"/>
      <c r="H513" s="7"/>
    </row>
    <row r="514" spans="6:8" ht="14.25" customHeight="1" x14ac:dyDescent="0.3">
      <c r="F514" s="7"/>
      <c r="H514" s="7"/>
    </row>
    <row r="515" spans="6:8" ht="14.25" customHeight="1" x14ac:dyDescent="0.3">
      <c r="F515" s="7"/>
      <c r="H515" s="7"/>
    </row>
    <row r="516" spans="6:8" ht="14.25" customHeight="1" x14ac:dyDescent="0.3">
      <c r="F516" s="7"/>
      <c r="H516" s="7"/>
    </row>
    <row r="517" spans="6:8" ht="14.25" customHeight="1" x14ac:dyDescent="0.3">
      <c r="F517" s="7"/>
      <c r="H517" s="7"/>
    </row>
    <row r="518" spans="6:8" ht="14.25" customHeight="1" x14ac:dyDescent="0.3">
      <c r="F518" s="7"/>
      <c r="H518" s="7"/>
    </row>
    <row r="519" spans="6:8" ht="14.25" customHeight="1" x14ac:dyDescent="0.3">
      <c r="F519" s="7"/>
      <c r="H519" s="7"/>
    </row>
    <row r="520" spans="6:8" ht="14.25" customHeight="1" x14ac:dyDescent="0.3">
      <c r="F520" s="7"/>
      <c r="H520" s="7"/>
    </row>
    <row r="521" spans="6:8" ht="14.25" customHeight="1" x14ac:dyDescent="0.3">
      <c r="F521" s="7"/>
      <c r="H521" s="7"/>
    </row>
    <row r="522" spans="6:8" ht="14.25" customHeight="1" x14ac:dyDescent="0.3">
      <c r="F522" s="7"/>
      <c r="H522" s="7"/>
    </row>
    <row r="523" spans="6:8" ht="14.25" customHeight="1" x14ac:dyDescent="0.3">
      <c r="F523" s="7"/>
      <c r="H523" s="7"/>
    </row>
    <row r="524" spans="6:8" ht="14.25" customHeight="1" x14ac:dyDescent="0.3">
      <c r="F524" s="7"/>
      <c r="H524" s="7"/>
    </row>
    <row r="525" spans="6:8" ht="14.25" customHeight="1" x14ac:dyDescent="0.3">
      <c r="F525" s="7"/>
      <c r="H525" s="7"/>
    </row>
    <row r="526" spans="6:8" ht="14.25" customHeight="1" x14ac:dyDescent="0.3">
      <c r="F526" s="7"/>
      <c r="H526" s="7"/>
    </row>
    <row r="527" spans="6:8" ht="14.25" customHeight="1" x14ac:dyDescent="0.3">
      <c r="F527" s="7"/>
      <c r="H527" s="7"/>
    </row>
    <row r="528" spans="6:8" ht="14.25" customHeight="1" x14ac:dyDescent="0.3">
      <c r="F528" s="7"/>
      <c r="H528" s="7"/>
    </row>
    <row r="529" spans="6:8" ht="14.25" customHeight="1" x14ac:dyDescent="0.3">
      <c r="F529" s="7"/>
      <c r="H529" s="7"/>
    </row>
    <row r="530" spans="6:8" ht="14.25" customHeight="1" x14ac:dyDescent="0.3">
      <c r="F530" s="7"/>
      <c r="H530" s="7"/>
    </row>
    <row r="531" spans="6:8" ht="14.25" customHeight="1" x14ac:dyDescent="0.3">
      <c r="F531" s="7"/>
      <c r="H531" s="7"/>
    </row>
    <row r="532" spans="6:8" ht="14.25" customHeight="1" x14ac:dyDescent="0.3">
      <c r="F532" s="7"/>
      <c r="H532" s="7"/>
    </row>
    <row r="533" spans="6:8" ht="14.25" customHeight="1" x14ac:dyDescent="0.3">
      <c r="F533" s="7"/>
      <c r="H533" s="7"/>
    </row>
    <row r="534" spans="6:8" ht="14.25" customHeight="1" x14ac:dyDescent="0.3">
      <c r="F534" s="7"/>
      <c r="H534" s="7"/>
    </row>
    <row r="535" spans="6:8" ht="14.25" customHeight="1" x14ac:dyDescent="0.3">
      <c r="F535" s="7"/>
      <c r="H535" s="7"/>
    </row>
    <row r="536" spans="6:8" ht="14.25" customHeight="1" x14ac:dyDescent="0.3">
      <c r="F536" s="7"/>
      <c r="H536" s="7"/>
    </row>
    <row r="537" spans="6:8" ht="14.25" customHeight="1" x14ac:dyDescent="0.3">
      <c r="F537" s="7"/>
      <c r="H537" s="7"/>
    </row>
    <row r="538" spans="6:8" ht="14.25" customHeight="1" x14ac:dyDescent="0.3">
      <c r="F538" s="7"/>
      <c r="H538" s="7"/>
    </row>
    <row r="539" spans="6:8" ht="14.25" customHeight="1" x14ac:dyDescent="0.3">
      <c r="F539" s="7"/>
      <c r="H539" s="7"/>
    </row>
    <row r="540" spans="6:8" ht="14.25" customHeight="1" x14ac:dyDescent="0.3">
      <c r="F540" s="7"/>
      <c r="H540" s="7"/>
    </row>
    <row r="541" spans="6:8" ht="14.25" customHeight="1" x14ac:dyDescent="0.3">
      <c r="F541" s="7"/>
      <c r="H541" s="7"/>
    </row>
    <row r="542" spans="6:8" ht="14.25" customHeight="1" x14ac:dyDescent="0.3">
      <c r="F542" s="7"/>
      <c r="H542" s="7"/>
    </row>
    <row r="543" spans="6:8" ht="14.25" customHeight="1" x14ac:dyDescent="0.3">
      <c r="F543" s="7"/>
      <c r="H543" s="7"/>
    </row>
    <row r="544" spans="6:8" ht="14.25" customHeight="1" x14ac:dyDescent="0.3">
      <c r="F544" s="7"/>
      <c r="H544" s="7"/>
    </row>
    <row r="545" spans="6:8" ht="14.25" customHeight="1" x14ac:dyDescent="0.3">
      <c r="F545" s="7"/>
      <c r="H545" s="7"/>
    </row>
    <row r="546" spans="6:8" ht="14.25" customHeight="1" x14ac:dyDescent="0.3">
      <c r="F546" s="7"/>
      <c r="H546" s="7"/>
    </row>
    <row r="547" spans="6:8" ht="14.25" customHeight="1" x14ac:dyDescent="0.3">
      <c r="F547" s="7"/>
      <c r="H547" s="7"/>
    </row>
    <row r="548" spans="6:8" ht="14.25" customHeight="1" x14ac:dyDescent="0.3">
      <c r="F548" s="7"/>
      <c r="H548" s="7"/>
    </row>
    <row r="549" spans="6:8" ht="14.25" customHeight="1" x14ac:dyDescent="0.3">
      <c r="F549" s="7"/>
      <c r="H549" s="7"/>
    </row>
    <row r="550" spans="6:8" ht="14.25" customHeight="1" x14ac:dyDescent="0.3">
      <c r="F550" s="7"/>
      <c r="H550" s="7"/>
    </row>
    <row r="551" spans="6:8" ht="14.25" customHeight="1" x14ac:dyDescent="0.3">
      <c r="F551" s="7"/>
      <c r="H551" s="7"/>
    </row>
    <row r="552" spans="6:8" ht="14.25" customHeight="1" x14ac:dyDescent="0.3">
      <c r="F552" s="7"/>
      <c r="H552" s="7"/>
    </row>
    <row r="553" spans="6:8" ht="14.25" customHeight="1" x14ac:dyDescent="0.3">
      <c r="F553" s="7"/>
      <c r="H553" s="7"/>
    </row>
    <row r="554" spans="6:8" ht="14.25" customHeight="1" x14ac:dyDescent="0.3">
      <c r="F554" s="7"/>
      <c r="H554" s="7"/>
    </row>
    <row r="555" spans="6:8" ht="14.25" customHeight="1" x14ac:dyDescent="0.3">
      <c r="F555" s="7"/>
      <c r="H555" s="7"/>
    </row>
    <row r="556" spans="6:8" ht="14.25" customHeight="1" x14ac:dyDescent="0.3">
      <c r="F556" s="7"/>
      <c r="H556" s="7"/>
    </row>
    <row r="557" spans="6:8" ht="14.25" customHeight="1" x14ac:dyDescent="0.3">
      <c r="F557" s="7"/>
      <c r="H557" s="7"/>
    </row>
    <row r="558" spans="6:8" ht="14.25" customHeight="1" x14ac:dyDescent="0.3">
      <c r="F558" s="7"/>
      <c r="H558" s="7"/>
    </row>
    <row r="559" spans="6:8" ht="14.25" customHeight="1" x14ac:dyDescent="0.3">
      <c r="F559" s="7"/>
      <c r="H559" s="7"/>
    </row>
    <row r="560" spans="6:8" ht="14.25" customHeight="1" x14ac:dyDescent="0.3">
      <c r="F560" s="7"/>
      <c r="H560" s="7"/>
    </row>
    <row r="561" spans="6:8" ht="14.25" customHeight="1" x14ac:dyDescent="0.3">
      <c r="F561" s="7"/>
      <c r="H561" s="7"/>
    </row>
    <row r="562" spans="6:8" ht="14.25" customHeight="1" x14ac:dyDescent="0.3">
      <c r="F562" s="7"/>
      <c r="H562" s="7"/>
    </row>
    <row r="563" spans="6:8" ht="14.25" customHeight="1" x14ac:dyDescent="0.3">
      <c r="F563" s="7"/>
      <c r="H563" s="7"/>
    </row>
    <row r="564" spans="6:8" ht="14.25" customHeight="1" x14ac:dyDescent="0.3">
      <c r="F564" s="7"/>
      <c r="H564" s="7"/>
    </row>
    <row r="565" spans="6:8" ht="14.25" customHeight="1" x14ac:dyDescent="0.3">
      <c r="F565" s="7"/>
      <c r="H565" s="7"/>
    </row>
    <row r="566" spans="6:8" ht="14.25" customHeight="1" x14ac:dyDescent="0.3">
      <c r="F566" s="7"/>
      <c r="H566" s="7"/>
    </row>
    <row r="567" spans="6:8" ht="14.25" customHeight="1" x14ac:dyDescent="0.3">
      <c r="F567" s="7"/>
      <c r="H567" s="7"/>
    </row>
    <row r="568" spans="6:8" ht="14.25" customHeight="1" x14ac:dyDescent="0.3">
      <c r="F568" s="7"/>
      <c r="H568" s="7"/>
    </row>
    <row r="569" spans="6:8" ht="14.25" customHeight="1" x14ac:dyDescent="0.3">
      <c r="F569" s="7"/>
      <c r="H569" s="7"/>
    </row>
    <row r="570" spans="6:8" ht="14.25" customHeight="1" x14ac:dyDescent="0.3">
      <c r="F570" s="7"/>
      <c r="H570" s="7"/>
    </row>
    <row r="571" spans="6:8" ht="14.25" customHeight="1" x14ac:dyDescent="0.3">
      <c r="F571" s="7"/>
      <c r="H571" s="7"/>
    </row>
    <row r="572" spans="6:8" ht="14.25" customHeight="1" x14ac:dyDescent="0.3">
      <c r="F572" s="7"/>
      <c r="H572" s="7"/>
    </row>
    <row r="573" spans="6:8" ht="14.25" customHeight="1" x14ac:dyDescent="0.3">
      <c r="F573" s="7"/>
      <c r="H573" s="7"/>
    </row>
    <row r="574" spans="6:8" ht="14.25" customHeight="1" x14ac:dyDescent="0.3">
      <c r="F574" s="7"/>
      <c r="H574" s="7"/>
    </row>
    <row r="575" spans="6:8" ht="14.25" customHeight="1" x14ac:dyDescent="0.3">
      <c r="F575" s="7"/>
      <c r="H575" s="7"/>
    </row>
    <row r="576" spans="6:8" ht="14.25" customHeight="1" x14ac:dyDescent="0.3">
      <c r="F576" s="7"/>
      <c r="H576" s="7"/>
    </row>
    <row r="577" spans="6:8" ht="14.25" customHeight="1" x14ac:dyDescent="0.3">
      <c r="F577" s="7"/>
      <c r="H577" s="7"/>
    </row>
    <row r="578" spans="6:8" ht="14.25" customHeight="1" x14ac:dyDescent="0.3">
      <c r="F578" s="7"/>
      <c r="H578" s="7"/>
    </row>
    <row r="579" spans="6:8" ht="14.25" customHeight="1" x14ac:dyDescent="0.3">
      <c r="F579" s="7"/>
      <c r="H579" s="7"/>
    </row>
    <row r="580" spans="6:8" ht="14.25" customHeight="1" x14ac:dyDescent="0.3">
      <c r="F580" s="7"/>
      <c r="H580" s="7"/>
    </row>
    <row r="581" spans="6:8" ht="14.25" customHeight="1" x14ac:dyDescent="0.3">
      <c r="F581" s="7"/>
      <c r="H581" s="7"/>
    </row>
    <row r="582" spans="6:8" ht="14.25" customHeight="1" x14ac:dyDescent="0.3">
      <c r="F582" s="7"/>
      <c r="H582" s="7"/>
    </row>
    <row r="583" spans="6:8" ht="14.25" customHeight="1" x14ac:dyDescent="0.3">
      <c r="F583" s="7"/>
      <c r="H583" s="7"/>
    </row>
    <row r="584" spans="6:8" ht="14.25" customHeight="1" x14ac:dyDescent="0.3">
      <c r="F584" s="7"/>
      <c r="H584" s="7"/>
    </row>
    <row r="585" spans="6:8" ht="14.25" customHeight="1" x14ac:dyDescent="0.3">
      <c r="F585" s="7"/>
      <c r="H585" s="7"/>
    </row>
    <row r="586" spans="6:8" ht="14.25" customHeight="1" x14ac:dyDescent="0.3">
      <c r="F586" s="7"/>
      <c r="H586" s="7"/>
    </row>
    <row r="587" spans="6:8" ht="14.25" customHeight="1" x14ac:dyDescent="0.3">
      <c r="F587" s="7"/>
      <c r="H587" s="7"/>
    </row>
    <row r="588" spans="6:8" ht="14.25" customHeight="1" x14ac:dyDescent="0.3">
      <c r="F588" s="7"/>
      <c r="H588" s="7"/>
    </row>
    <row r="589" spans="6:8" ht="14.25" customHeight="1" x14ac:dyDescent="0.3">
      <c r="F589" s="7"/>
      <c r="H589" s="7"/>
    </row>
    <row r="590" spans="6:8" ht="14.25" customHeight="1" x14ac:dyDescent="0.3">
      <c r="F590" s="7"/>
      <c r="H590" s="7"/>
    </row>
    <row r="591" spans="6:8" ht="14.25" customHeight="1" x14ac:dyDescent="0.3">
      <c r="F591" s="7"/>
      <c r="H591" s="7"/>
    </row>
    <row r="592" spans="6:8" ht="14.25" customHeight="1" x14ac:dyDescent="0.3">
      <c r="F592" s="7"/>
      <c r="H592" s="7"/>
    </row>
    <row r="593" spans="6:8" ht="14.25" customHeight="1" x14ac:dyDescent="0.3">
      <c r="F593" s="7"/>
      <c r="H593" s="7"/>
    </row>
    <row r="594" spans="6:8" ht="14.25" customHeight="1" x14ac:dyDescent="0.3">
      <c r="F594" s="7"/>
      <c r="H594" s="7"/>
    </row>
    <row r="595" spans="6:8" ht="14.25" customHeight="1" x14ac:dyDescent="0.3">
      <c r="F595" s="7"/>
      <c r="H595" s="7"/>
    </row>
    <row r="596" spans="6:8" ht="14.25" customHeight="1" x14ac:dyDescent="0.3">
      <c r="F596" s="7"/>
      <c r="H596" s="7"/>
    </row>
    <row r="597" spans="6:8" ht="14.25" customHeight="1" x14ac:dyDescent="0.3">
      <c r="F597" s="7"/>
      <c r="H597" s="7"/>
    </row>
    <row r="598" spans="6:8" ht="14.25" customHeight="1" x14ac:dyDescent="0.3">
      <c r="F598" s="7"/>
      <c r="H598" s="7"/>
    </row>
    <row r="599" spans="6:8" ht="14.25" customHeight="1" x14ac:dyDescent="0.3">
      <c r="F599" s="7"/>
      <c r="H599" s="7"/>
    </row>
    <row r="600" spans="6:8" ht="14.25" customHeight="1" x14ac:dyDescent="0.3">
      <c r="F600" s="7"/>
      <c r="H600" s="7"/>
    </row>
    <row r="601" spans="6:8" ht="14.25" customHeight="1" x14ac:dyDescent="0.3">
      <c r="F601" s="7"/>
      <c r="H601" s="7"/>
    </row>
    <row r="602" spans="6:8" ht="14.25" customHeight="1" x14ac:dyDescent="0.3">
      <c r="F602" s="7"/>
      <c r="H602" s="7"/>
    </row>
    <row r="603" spans="6:8" ht="14.25" customHeight="1" x14ac:dyDescent="0.3">
      <c r="F603" s="7"/>
      <c r="H603" s="7"/>
    </row>
    <row r="604" spans="6:8" ht="14.25" customHeight="1" x14ac:dyDescent="0.3">
      <c r="F604" s="7"/>
      <c r="H604" s="7"/>
    </row>
    <row r="605" spans="6:8" ht="14.25" customHeight="1" x14ac:dyDescent="0.3">
      <c r="F605" s="7"/>
      <c r="H605" s="7"/>
    </row>
    <row r="606" spans="6:8" ht="14.25" customHeight="1" x14ac:dyDescent="0.3">
      <c r="F606" s="7"/>
      <c r="H606" s="7"/>
    </row>
    <row r="607" spans="6:8" ht="14.25" customHeight="1" x14ac:dyDescent="0.3">
      <c r="F607" s="7"/>
      <c r="H607" s="7"/>
    </row>
    <row r="608" spans="6:8" ht="14.25" customHeight="1" x14ac:dyDescent="0.3">
      <c r="F608" s="7"/>
      <c r="H608" s="7"/>
    </row>
    <row r="609" spans="6:8" ht="14.25" customHeight="1" x14ac:dyDescent="0.3">
      <c r="F609" s="7"/>
      <c r="H609" s="7"/>
    </row>
    <row r="610" spans="6:8" ht="14.25" customHeight="1" x14ac:dyDescent="0.3">
      <c r="F610" s="7"/>
      <c r="H610" s="7"/>
    </row>
    <row r="611" spans="6:8" ht="14.25" customHeight="1" x14ac:dyDescent="0.3">
      <c r="F611" s="7"/>
      <c r="H611" s="7"/>
    </row>
    <row r="612" spans="6:8" ht="14.25" customHeight="1" x14ac:dyDescent="0.3">
      <c r="F612" s="7"/>
      <c r="H612" s="7"/>
    </row>
    <row r="613" spans="6:8" ht="14.25" customHeight="1" x14ac:dyDescent="0.3">
      <c r="F613" s="7"/>
      <c r="H613" s="7"/>
    </row>
    <row r="614" spans="6:8" ht="14.25" customHeight="1" x14ac:dyDescent="0.3">
      <c r="F614" s="7"/>
      <c r="H614" s="7"/>
    </row>
    <row r="615" spans="6:8" ht="14.25" customHeight="1" x14ac:dyDescent="0.3">
      <c r="F615" s="7"/>
      <c r="H615" s="7"/>
    </row>
    <row r="616" spans="6:8" ht="14.25" customHeight="1" x14ac:dyDescent="0.3">
      <c r="F616" s="7"/>
      <c r="H616" s="7"/>
    </row>
    <row r="617" spans="6:8" ht="14.25" customHeight="1" x14ac:dyDescent="0.3">
      <c r="F617" s="7"/>
      <c r="H617" s="7"/>
    </row>
    <row r="618" spans="6:8" ht="14.25" customHeight="1" x14ac:dyDescent="0.3">
      <c r="F618" s="7"/>
      <c r="H618" s="7"/>
    </row>
    <row r="619" spans="6:8" ht="14.25" customHeight="1" x14ac:dyDescent="0.3">
      <c r="F619" s="7"/>
      <c r="H619" s="7"/>
    </row>
    <row r="620" spans="6:8" ht="14.25" customHeight="1" x14ac:dyDescent="0.3">
      <c r="F620" s="7"/>
      <c r="H620" s="7"/>
    </row>
    <row r="621" spans="6:8" ht="14.25" customHeight="1" x14ac:dyDescent="0.3">
      <c r="F621" s="7"/>
      <c r="H621" s="7"/>
    </row>
    <row r="622" spans="6:8" ht="14.25" customHeight="1" x14ac:dyDescent="0.3">
      <c r="F622" s="7"/>
      <c r="H622" s="7"/>
    </row>
    <row r="623" spans="6:8" ht="14.25" customHeight="1" x14ac:dyDescent="0.3">
      <c r="F623" s="7"/>
      <c r="H623" s="7"/>
    </row>
    <row r="624" spans="6:8" ht="14.25" customHeight="1" x14ac:dyDescent="0.3">
      <c r="F624" s="7"/>
      <c r="H624" s="7"/>
    </row>
    <row r="625" spans="6:8" ht="14.25" customHeight="1" x14ac:dyDescent="0.3">
      <c r="F625" s="7"/>
      <c r="H625" s="7"/>
    </row>
    <row r="626" spans="6:8" ht="14.25" customHeight="1" x14ac:dyDescent="0.3">
      <c r="F626" s="7"/>
      <c r="H626" s="7"/>
    </row>
    <row r="627" spans="6:8" ht="14.25" customHeight="1" x14ac:dyDescent="0.3">
      <c r="F627" s="7"/>
      <c r="H627" s="7"/>
    </row>
    <row r="628" spans="6:8" ht="14.25" customHeight="1" x14ac:dyDescent="0.3">
      <c r="F628" s="7"/>
      <c r="H628" s="7"/>
    </row>
    <row r="629" spans="6:8" ht="14.25" customHeight="1" x14ac:dyDescent="0.3">
      <c r="F629" s="7"/>
      <c r="H629" s="7"/>
    </row>
    <row r="630" spans="6:8" ht="14.25" customHeight="1" x14ac:dyDescent="0.3">
      <c r="F630" s="7"/>
      <c r="H630" s="7"/>
    </row>
    <row r="631" spans="6:8" ht="14.25" customHeight="1" x14ac:dyDescent="0.3">
      <c r="F631" s="7"/>
      <c r="H631" s="7"/>
    </row>
    <row r="632" spans="6:8" ht="14.25" customHeight="1" x14ac:dyDescent="0.3">
      <c r="F632" s="7"/>
      <c r="H632" s="7"/>
    </row>
    <row r="633" spans="6:8" ht="14.25" customHeight="1" x14ac:dyDescent="0.3">
      <c r="F633" s="7"/>
      <c r="H633" s="7"/>
    </row>
    <row r="634" spans="6:8" ht="14.25" customHeight="1" x14ac:dyDescent="0.3">
      <c r="F634" s="7"/>
      <c r="H634" s="7"/>
    </row>
    <row r="635" spans="6:8" ht="14.25" customHeight="1" x14ac:dyDescent="0.3">
      <c r="F635" s="7"/>
      <c r="H635" s="7"/>
    </row>
    <row r="636" spans="6:8" ht="14.25" customHeight="1" x14ac:dyDescent="0.3">
      <c r="F636" s="7"/>
      <c r="H636" s="7"/>
    </row>
    <row r="637" spans="6:8" ht="14.25" customHeight="1" x14ac:dyDescent="0.3">
      <c r="F637" s="7"/>
      <c r="H637" s="7"/>
    </row>
    <row r="638" spans="6:8" ht="14.25" customHeight="1" x14ac:dyDescent="0.3">
      <c r="F638" s="7"/>
      <c r="H638" s="7"/>
    </row>
    <row r="639" spans="6:8" ht="14.25" customHeight="1" x14ac:dyDescent="0.3">
      <c r="F639" s="7"/>
      <c r="H639" s="7"/>
    </row>
    <row r="640" spans="6:8" ht="14.25" customHeight="1" x14ac:dyDescent="0.3">
      <c r="F640" s="7"/>
      <c r="H640" s="7"/>
    </row>
    <row r="641" spans="6:8" ht="14.25" customHeight="1" x14ac:dyDescent="0.3">
      <c r="F641" s="7"/>
      <c r="H641" s="7"/>
    </row>
    <row r="642" spans="6:8" ht="14.25" customHeight="1" x14ac:dyDescent="0.3">
      <c r="F642" s="7"/>
      <c r="H642" s="7"/>
    </row>
    <row r="643" spans="6:8" ht="14.25" customHeight="1" x14ac:dyDescent="0.3">
      <c r="F643" s="7"/>
      <c r="H643" s="7"/>
    </row>
    <row r="644" spans="6:8" ht="14.25" customHeight="1" x14ac:dyDescent="0.3">
      <c r="F644" s="7"/>
      <c r="H644" s="7"/>
    </row>
    <row r="645" spans="6:8" ht="14.25" customHeight="1" x14ac:dyDescent="0.3">
      <c r="F645" s="7"/>
      <c r="H645" s="7"/>
    </row>
    <row r="646" spans="6:8" ht="14.25" customHeight="1" x14ac:dyDescent="0.3">
      <c r="F646" s="7"/>
      <c r="H646" s="7"/>
    </row>
    <row r="647" spans="6:8" ht="14.25" customHeight="1" x14ac:dyDescent="0.3">
      <c r="F647" s="7"/>
      <c r="H647" s="7"/>
    </row>
    <row r="648" spans="6:8" ht="14.25" customHeight="1" x14ac:dyDescent="0.3">
      <c r="F648" s="7"/>
      <c r="H648" s="7"/>
    </row>
    <row r="649" spans="6:8" ht="14.25" customHeight="1" x14ac:dyDescent="0.3">
      <c r="F649" s="7"/>
      <c r="H649" s="7"/>
    </row>
    <row r="650" spans="6:8" ht="14.25" customHeight="1" x14ac:dyDescent="0.3">
      <c r="F650" s="7"/>
      <c r="H650" s="7"/>
    </row>
    <row r="651" spans="6:8" ht="14.25" customHeight="1" x14ac:dyDescent="0.3">
      <c r="F651" s="7"/>
      <c r="H651" s="7"/>
    </row>
    <row r="652" spans="6:8" ht="14.25" customHeight="1" x14ac:dyDescent="0.3">
      <c r="F652" s="7"/>
      <c r="H652" s="7"/>
    </row>
    <row r="653" spans="6:8" ht="14.25" customHeight="1" x14ac:dyDescent="0.3">
      <c r="F653" s="7"/>
      <c r="H653" s="7"/>
    </row>
    <row r="654" spans="6:8" ht="14.25" customHeight="1" x14ac:dyDescent="0.3">
      <c r="F654" s="7"/>
      <c r="H654" s="7"/>
    </row>
    <row r="655" spans="6:8" ht="14.25" customHeight="1" x14ac:dyDescent="0.3">
      <c r="F655" s="7"/>
      <c r="H655" s="7"/>
    </row>
    <row r="656" spans="6:8" ht="14.25" customHeight="1" x14ac:dyDescent="0.3">
      <c r="F656" s="7"/>
      <c r="H656" s="7"/>
    </row>
    <row r="657" spans="6:8" ht="14.25" customHeight="1" x14ac:dyDescent="0.3">
      <c r="F657" s="7"/>
      <c r="H657" s="7"/>
    </row>
    <row r="658" spans="6:8" ht="14.25" customHeight="1" x14ac:dyDescent="0.3">
      <c r="F658" s="7"/>
      <c r="H658" s="7"/>
    </row>
    <row r="659" spans="6:8" ht="14.25" customHeight="1" x14ac:dyDescent="0.3">
      <c r="F659" s="7"/>
      <c r="H659" s="7"/>
    </row>
    <row r="660" spans="6:8" ht="14.25" customHeight="1" x14ac:dyDescent="0.3">
      <c r="F660" s="7"/>
      <c r="H660" s="7"/>
    </row>
    <row r="661" spans="6:8" ht="14.25" customHeight="1" x14ac:dyDescent="0.3">
      <c r="F661" s="7"/>
      <c r="H661" s="7"/>
    </row>
    <row r="662" spans="6:8" ht="14.25" customHeight="1" x14ac:dyDescent="0.3">
      <c r="F662" s="7"/>
      <c r="H662" s="7"/>
    </row>
    <row r="663" spans="6:8" ht="14.25" customHeight="1" x14ac:dyDescent="0.3">
      <c r="F663" s="7"/>
      <c r="H663" s="7"/>
    </row>
    <row r="664" spans="6:8" ht="14.25" customHeight="1" x14ac:dyDescent="0.3">
      <c r="F664" s="7"/>
      <c r="H664" s="7"/>
    </row>
    <row r="665" spans="6:8" ht="14.25" customHeight="1" x14ac:dyDescent="0.3">
      <c r="F665" s="7"/>
      <c r="H665" s="7"/>
    </row>
    <row r="666" spans="6:8" ht="14.25" customHeight="1" x14ac:dyDescent="0.3">
      <c r="F666" s="7"/>
      <c r="H666" s="7"/>
    </row>
    <row r="667" spans="6:8" ht="14.25" customHeight="1" x14ac:dyDescent="0.3">
      <c r="F667" s="7"/>
      <c r="H667" s="7"/>
    </row>
    <row r="668" spans="6:8" ht="14.25" customHeight="1" x14ac:dyDescent="0.3">
      <c r="F668" s="7"/>
      <c r="H668" s="7"/>
    </row>
    <row r="669" spans="6:8" ht="14.25" customHeight="1" x14ac:dyDescent="0.3">
      <c r="F669" s="7"/>
      <c r="H669" s="7"/>
    </row>
    <row r="670" spans="6:8" ht="14.25" customHeight="1" x14ac:dyDescent="0.3">
      <c r="F670" s="7"/>
      <c r="H670" s="7"/>
    </row>
    <row r="671" spans="6:8" ht="14.25" customHeight="1" x14ac:dyDescent="0.3">
      <c r="F671" s="7"/>
      <c r="H671" s="7"/>
    </row>
    <row r="672" spans="6:8" ht="14.25" customHeight="1" x14ac:dyDescent="0.3">
      <c r="F672" s="7"/>
      <c r="H672" s="7"/>
    </row>
    <row r="673" spans="6:8" ht="14.25" customHeight="1" x14ac:dyDescent="0.3">
      <c r="F673" s="7"/>
      <c r="H673" s="7"/>
    </row>
    <row r="674" spans="6:8" ht="14.25" customHeight="1" x14ac:dyDescent="0.3">
      <c r="F674" s="7"/>
      <c r="H674" s="7"/>
    </row>
    <row r="675" spans="6:8" ht="14.25" customHeight="1" x14ac:dyDescent="0.3">
      <c r="F675" s="7"/>
      <c r="H675" s="7"/>
    </row>
    <row r="676" spans="6:8" ht="14.25" customHeight="1" x14ac:dyDescent="0.3">
      <c r="F676" s="7"/>
      <c r="H676" s="7"/>
    </row>
    <row r="677" spans="6:8" ht="14.25" customHeight="1" x14ac:dyDescent="0.3">
      <c r="F677" s="7"/>
      <c r="H677" s="7"/>
    </row>
    <row r="678" spans="6:8" ht="14.25" customHeight="1" x14ac:dyDescent="0.3">
      <c r="F678" s="7"/>
      <c r="H678" s="7"/>
    </row>
    <row r="679" spans="6:8" ht="14.25" customHeight="1" x14ac:dyDescent="0.3">
      <c r="F679" s="7"/>
      <c r="H679" s="7"/>
    </row>
    <row r="680" spans="6:8" ht="14.25" customHeight="1" x14ac:dyDescent="0.3">
      <c r="F680" s="7"/>
      <c r="H680" s="7"/>
    </row>
    <row r="681" spans="6:8" ht="14.25" customHeight="1" x14ac:dyDescent="0.3">
      <c r="F681" s="7"/>
      <c r="H681" s="7"/>
    </row>
    <row r="682" spans="6:8" ht="14.25" customHeight="1" x14ac:dyDescent="0.3">
      <c r="F682" s="7"/>
      <c r="H682" s="7"/>
    </row>
    <row r="683" spans="6:8" ht="14.25" customHeight="1" x14ac:dyDescent="0.3">
      <c r="F683" s="7"/>
      <c r="H683" s="7"/>
    </row>
    <row r="684" spans="6:8" ht="14.25" customHeight="1" x14ac:dyDescent="0.3">
      <c r="F684" s="7"/>
      <c r="H684" s="7"/>
    </row>
    <row r="685" spans="6:8" ht="14.25" customHeight="1" x14ac:dyDescent="0.3">
      <c r="F685" s="7"/>
      <c r="H685" s="7"/>
    </row>
    <row r="686" spans="6:8" ht="14.25" customHeight="1" x14ac:dyDescent="0.3">
      <c r="F686" s="7"/>
      <c r="H686" s="7"/>
    </row>
    <row r="687" spans="6:8" ht="14.25" customHeight="1" x14ac:dyDescent="0.3">
      <c r="F687" s="7"/>
      <c r="H687" s="7"/>
    </row>
    <row r="688" spans="6:8" ht="14.25" customHeight="1" x14ac:dyDescent="0.3">
      <c r="F688" s="7"/>
      <c r="H688" s="7"/>
    </row>
    <row r="689" spans="6:8" ht="14.25" customHeight="1" x14ac:dyDescent="0.3">
      <c r="F689" s="7"/>
      <c r="H689" s="7"/>
    </row>
    <row r="690" spans="6:8" ht="14.25" customHeight="1" x14ac:dyDescent="0.3">
      <c r="F690" s="7"/>
      <c r="H690" s="7"/>
    </row>
    <row r="691" spans="6:8" ht="14.25" customHeight="1" x14ac:dyDescent="0.3">
      <c r="F691" s="7"/>
      <c r="H691" s="7"/>
    </row>
    <row r="692" spans="6:8" ht="14.25" customHeight="1" x14ac:dyDescent="0.3">
      <c r="F692" s="7"/>
      <c r="H692" s="7"/>
    </row>
    <row r="693" spans="6:8" ht="14.25" customHeight="1" x14ac:dyDescent="0.3">
      <c r="F693" s="7"/>
      <c r="H693" s="7"/>
    </row>
    <row r="694" spans="6:8" ht="14.25" customHeight="1" x14ac:dyDescent="0.3">
      <c r="F694" s="7"/>
      <c r="H694" s="7"/>
    </row>
    <row r="695" spans="6:8" ht="14.25" customHeight="1" x14ac:dyDescent="0.3">
      <c r="F695" s="7"/>
      <c r="H695" s="7"/>
    </row>
    <row r="696" spans="6:8" ht="14.25" customHeight="1" x14ac:dyDescent="0.3">
      <c r="F696" s="7"/>
      <c r="H696" s="7"/>
    </row>
    <row r="697" spans="6:8" ht="14.25" customHeight="1" x14ac:dyDescent="0.3">
      <c r="F697" s="7"/>
      <c r="H697" s="7"/>
    </row>
    <row r="698" spans="6:8" ht="14.25" customHeight="1" x14ac:dyDescent="0.3">
      <c r="F698" s="7"/>
      <c r="H698" s="7"/>
    </row>
    <row r="699" spans="6:8" ht="14.25" customHeight="1" x14ac:dyDescent="0.3">
      <c r="F699" s="7"/>
      <c r="H699" s="7"/>
    </row>
    <row r="700" spans="6:8" ht="14.25" customHeight="1" x14ac:dyDescent="0.3">
      <c r="F700" s="7"/>
      <c r="H700" s="7"/>
    </row>
    <row r="701" spans="6:8" ht="14.25" customHeight="1" x14ac:dyDescent="0.3">
      <c r="F701" s="7"/>
      <c r="H701" s="7"/>
    </row>
    <row r="702" spans="6:8" ht="14.25" customHeight="1" x14ac:dyDescent="0.3">
      <c r="F702" s="7"/>
      <c r="H702" s="7"/>
    </row>
    <row r="703" spans="6:8" ht="14.25" customHeight="1" x14ac:dyDescent="0.3">
      <c r="F703" s="7"/>
      <c r="H703" s="7"/>
    </row>
    <row r="704" spans="6:8" ht="14.25" customHeight="1" x14ac:dyDescent="0.3">
      <c r="F704" s="7"/>
      <c r="H704" s="7"/>
    </row>
    <row r="705" spans="6:8" ht="14.25" customHeight="1" x14ac:dyDescent="0.3">
      <c r="F705" s="7"/>
      <c r="H705" s="7"/>
    </row>
    <row r="706" spans="6:8" ht="14.25" customHeight="1" x14ac:dyDescent="0.3">
      <c r="F706" s="7"/>
      <c r="H706" s="7"/>
    </row>
    <row r="707" spans="6:8" ht="14.25" customHeight="1" x14ac:dyDescent="0.3">
      <c r="F707" s="7"/>
      <c r="H707" s="7"/>
    </row>
    <row r="708" spans="6:8" ht="14.25" customHeight="1" x14ac:dyDescent="0.3">
      <c r="F708" s="7"/>
      <c r="H708" s="7"/>
    </row>
    <row r="709" spans="6:8" ht="14.25" customHeight="1" x14ac:dyDescent="0.3">
      <c r="F709" s="7"/>
      <c r="H709" s="7"/>
    </row>
    <row r="710" spans="6:8" ht="14.25" customHeight="1" x14ac:dyDescent="0.3">
      <c r="F710" s="7"/>
      <c r="H710" s="7"/>
    </row>
    <row r="711" spans="6:8" ht="14.25" customHeight="1" x14ac:dyDescent="0.3">
      <c r="F711" s="7"/>
      <c r="H711" s="7"/>
    </row>
    <row r="712" spans="6:8" ht="14.25" customHeight="1" x14ac:dyDescent="0.3">
      <c r="F712" s="7"/>
      <c r="H712" s="7"/>
    </row>
    <row r="713" spans="6:8" ht="14.25" customHeight="1" x14ac:dyDescent="0.3">
      <c r="F713" s="7"/>
      <c r="H713" s="7"/>
    </row>
    <row r="714" spans="6:8" ht="14.25" customHeight="1" x14ac:dyDescent="0.3">
      <c r="F714" s="7"/>
      <c r="H714" s="7"/>
    </row>
    <row r="715" spans="6:8" ht="14.25" customHeight="1" x14ac:dyDescent="0.3">
      <c r="F715" s="7"/>
      <c r="H715" s="7"/>
    </row>
    <row r="716" spans="6:8" ht="14.25" customHeight="1" x14ac:dyDescent="0.3">
      <c r="F716" s="7"/>
      <c r="H716" s="7"/>
    </row>
    <row r="717" spans="6:8" ht="14.25" customHeight="1" x14ac:dyDescent="0.3">
      <c r="F717" s="7"/>
      <c r="H717" s="7"/>
    </row>
    <row r="718" spans="6:8" ht="14.25" customHeight="1" x14ac:dyDescent="0.3">
      <c r="F718" s="7"/>
      <c r="H718" s="7"/>
    </row>
    <row r="719" spans="6:8" ht="14.25" customHeight="1" x14ac:dyDescent="0.3">
      <c r="F719" s="7"/>
      <c r="H719" s="7"/>
    </row>
    <row r="720" spans="6:8" ht="14.25" customHeight="1" x14ac:dyDescent="0.3">
      <c r="F720" s="7"/>
      <c r="H720" s="7"/>
    </row>
    <row r="721" spans="6:8" ht="14.25" customHeight="1" x14ac:dyDescent="0.3">
      <c r="F721" s="7"/>
      <c r="H721" s="7"/>
    </row>
    <row r="722" spans="6:8" ht="14.25" customHeight="1" x14ac:dyDescent="0.3">
      <c r="F722" s="7"/>
      <c r="H722" s="7"/>
    </row>
    <row r="723" spans="6:8" ht="14.25" customHeight="1" x14ac:dyDescent="0.3">
      <c r="F723" s="7"/>
      <c r="H723" s="7"/>
    </row>
    <row r="724" spans="6:8" ht="14.25" customHeight="1" x14ac:dyDescent="0.3">
      <c r="F724" s="7"/>
      <c r="H724" s="7"/>
    </row>
    <row r="725" spans="6:8" ht="14.25" customHeight="1" x14ac:dyDescent="0.3">
      <c r="F725" s="7"/>
      <c r="H725" s="7"/>
    </row>
    <row r="726" spans="6:8" ht="14.25" customHeight="1" x14ac:dyDescent="0.3">
      <c r="F726" s="7"/>
      <c r="H726" s="7"/>
    </row>
    <row r="727" spans="6:8" ht="14.25" customHeight="1" x14ac:dyDescent="0.3">
      <c r="F727" s="7"/>
      <c r="H727" s="7"/>
    </row>
    <row r="728" spans="6:8" ht="14.25" customHeight="1" x14ac:dyDescent="0.3">
      <c r="F728" s="7"/>
      <c r="H728" s="7"/>
    </row>
    <row r="729" spans="6:8" ht="14.25" customHeight="1" x14ac:dyDescent="0.3">
      <c r="F729" s="7"/>
      <c r="H729" s="7"/>
    </row>
    <row r="730" spans="6:8" ht="14.25" customHeight="1" x14ac:dyDescent="0.3">
      <c r="F730" s="7"/>
      <c r="H730" s="7"/>
    </row>
    <row r="731" spans="6:8" ht="14.25" customHeight="1" x14ac:dyDescent="0.3">
      <c r="F731" s="7"/>
      <c r="H731" s="7"/>
    </row>
    <row r="732" spans="6:8" ht="14.25" customHeight="1" x14ac:dyDescent="0.3">
      <c r="F732" s="7"/>
      <c r="H732" s="7"/>
    </row>
    <row r="733" spans="6:8" ht="14.25" customHeight="1" x14ac:dyDescent="0.3">
      <c r="F733" s="7"/>
      <c r="H733" s="7"/>
    </row>
    <row r="734" spans="6:8" ht="14.25" customHeight="1" x14ac:dyDescent="0.3">
      <c r="F734" s="7"/>
      <c r="H734" s="7"/>
    </row>
    <row r="735" spans="6:8" ht="14.25" customHeight="1" x14ac:dyDescent="0.3">
      <c r="F735" s="7"/>
      <c r="H735" s="7"/>
    </row>
    <row r="736" spans="6:8" ht="14.25" customHeight="1" x14ac:dyDescent="0.3">
      <c r="F736" s="7"/>
      <c r="H736" s="7"/>
    </row>
    <row r="737" spans="6:8" ht="14.25" customHeight="1" x14ac:dyDescent="0.3">
      <c r="F737" s="7"/>
      <c r="H737" s="7"/>
    </row>
    <row r="738" spans="6:8" ht="14.25" customHeight="1" x14ac:dyDescent="0.3">
      <c r="F738" s="7"/>
      <c r="H738" s="7"/>
    </row>
    <row r="739" spans="6:8" ht="14.25" customHeight="1" x14ac:dyDescent="0.3">
      <c r="F739" s="7"/>
      <c r="H739" s="7"/>
    </row>
    <row r="740" spans="6:8" ht="14.25" customHeight="1" x14ac:dyDescent="0.3">
      <c r="F740" s="7"/>
      <c r="H740" s="7"/>
    </row>
    <row r="741" spans="6:8" ht="14.25" customHeight="1" x14ac:dyDescent="0.3">
      <c r="F741" s="7"/>
      <c r="H741" s="7"/>
    </row>
    <row r="742" spans="6:8" ht="14.25" customHeight="1" x14ac:dyDescent="0.3">
      <c r="F742" s="7"/>
      <c r="H742" s="7"/>
    </row>
    <row r="743" spans="6:8" ht="14.25" customHeight="1" x14ac:dyDescent="0.3">
      <c r="F743" s="7"/>
      <c r="H743" s="7"/>
    </row>
    <row r="744" spans="6:8" ht="14.25" customHeight="1" x14ac:dyDescent="0.3">
      <c r="F744" s="7"/>
      <c r="H744" s="7"/>
    </row>
    <row r="745" spans="6:8" ht="14.25" customHeight="1" x14ac:dyDescent="0.3">
      <c r="F745" s="7"/>
      <c r="H745" s="7"/>
    </row>
    <row r="746" spans="6:8" ht="14.25" customHeight="1" x14ac:dyDescent="0.3">
      <c r="F746" s="7"/>
      <c r="H746" s="7"/>
    </row>
    <row r="747" spans="6:8" ht="14.25" customHeight="1" x14ac:dyDescent="0.3">
      <c r="F747" s="7"/>
      <c r="H747" s="7"/>
    </row>
    <row r="748" spans="6:8" ht="14.25" customHeight="1" x14ac:dyDescent="0.3">
      <c r="F748" s="7"/>
      <c r="H748" s="7"/>
    </row>
    <row r="749" spans="6:8" ht="14.25" customHeight="1" x14ac:dyDescent="0.3">
      <c r="F749" s="7"/>
      <c r="H749" s="7"/>
    </row>
    <row r="750" spans="6:8" ht="14.25" customHeight="1" x14ac:dyDescent="0.3">
      <c r="F750" s="7"/>
      <c r="H750" s="7"/>
    </row>
    <row r="751" spans="6:8" ht="14.25" customHeight="1" x14ac:dyDescent="0.3">
      <c r="F751" s="7"/>
      <c r="H751" s="7"/>
    </row>
    <row r="752" spans="6:8" ht="14.25" customHeight="1" x14ac:dyDescent="0.3">
      <c r="F752" s="7"/>
      <c r="H752" s="7"/>
    </row>
    <row r="753" spans="6:8" ht="14.25" customHeight="1" x14ac:dyDescent="0.3">
      <c r="F753" s="7"/>
      <c r="H753" s="7"/>
    </row>
    <row r="754" spans="6:8" ht="14.25" customHeight="1" x14ac:dyDescent="0.3">
      <c r="F754" s="7"/>
      <c r="H754" s="7"/>
    </row>
    <row r="755" spans="6:8" ht="14.25" customHeight="1" x14ac:dyDescent="0.3">
      <c r="F755" s="7"/>
      <c r="H755" s="7"/>
    </row>
    <row r="756" spans="6:8" ht="14.25" customHeight="1" x14ac:dyDescent="0.3">
      <c r="F756" s="7"/>
      <c r="H756" s="7"/>
    </row>
    <row r="757" spans="6:8" ht="14.25" customHeight="1" x14ac:dyDescent="0.3">
      <c r="F757" s="7"/>
      <c r="H757" s="7"/>
    </row>
    <row r="758" spans="6:8" ht="14.25" customHeight="1" x14ac:dyDescent="0.3">
      <c r="F758" s="7"/>
      <c r="H758" s="7"/>
    </row>
    <row r="759" spans="6:8" ht="14.25" customHeight="1" x14ac:dyDescent="0.3">
      <c r="F759" s="7"/>
      <c r="H759" s="7"/>
    </row>
    <row r="760" spans="6:8" ht="14.25" customHeight="1" x14ac:dyDescent="0.3">
      <c r="F760" s="7"/>
      <c r="H760" s="7"/>
    </row>
    <row r="761" spans="6:8" ht="14.25" customHeight="1" x14ac:dyDescent="0.3">
      <c r="F761" s="7"/>
      <c r="H761" s="7"/>
    </row>
    <row r="762" spans="6:8" ht="14.25" customHeight="1" x14ac:dyDescent="0.3">
      <c r="F762" s="7"/>
      <c r="H762" s="7"/>
    </row>
    <row r="763" spans="6:8" ht="14.25" customHeight="1" x14ac:dyDescent="0.3">
      <c r="F763" s="7"/>
      <c r="H763" s="7"/>
    </row>
    <row r="764" spans="6:8" ht="14.25" customHeight="1" x14ac:dyDescent="0.3">
      <c r="F764" s="7"/>
      <c r="H764" s="7"/>
    </row>
    <row r="765" spans="6:8" ht="14.25" customHeight="1" x14ac:dyDescent="0.3">
      <c r="F765" s="7"/>
      <c r="H765" s="7"/>
    </row>
    <row r="766" spans="6:8" ht="14.25" customHeight="1" x14ac:dyDescent="0.3">
      <c r="F766" s="7"/>
      <c r="H766" s="7"/>
    </row>
    <row r="767" spans="6:8" ht="14.25" customHeight="1" x14ac:dyDescent="0.3">
      <c r="F767" s="7"/>
      <c r="H767" s="7"/>
    </row>
    <row r="768" spans="6:8" ht="14.25" customHeight="1" x14ac:dyDescent="0.3">
      <c r="F768" s="7"/>
      <c r="H768" s="7"/>
    </row>
    <row r="769" spans="6:8" ht="14.25" customHeight="1" x14ac:dyDescent="0.3">
      <c r="F769" s="7"/>
      <c r="H769" s="7"/>
    </row>
    <row r="770" spans="6:8" ht="14.25" customHeight="1" x14ac:dyDescent="0.3">
      <c r="F770" s="7"/>
      <c r="H770" s="7"/>
    </row>
    <row r="771" spans="6:8" ht="14.25" customHeight="1" x14ac:dyDescent="0.3">
      <c r="F771" s="7"/>
      <c r="H771" s="7"/>
    </row>
    <row r="772" spans="6:8" ht="14.25" customHeight="1" x14ac:dyDescent="0.3">
      <c r="F772" s="7"/>
      <c r="H772" s="7"/>
    </row>
    <row r="773" spans="6:8" ht="14.25" customHeight="1" x14ac:dyDescent="0.3">
      <c r="F773" s="7"/>
      <c r="H773" s="7"/>
    </row>
    <row r="774" spans="6:8" ht="14.25" customHeight="1" x14ac:dyDescent="0.3">
      <c r="F774" s="7"/>
      <c r="H774" s="7"/>
    </row>
    <row r="775" spans="6:8" ht="14.25" customHeight="1" x14ac:dyDescent="0.3">
      <c r="F775" s="7"/>
      <c r="H775" s="7"/>
    </row>
    <row r="776" spans="6:8" ht="14.25" customHeight="1" x14ac:dyDescent="0.3">
      <c r="F776" s="7"/>
      <c r="H776" s="7"/>
    </row>
    <row r="777" spans="6:8" ht="14.25" customHeight="1" x14ac:dyDescent="0.3">
      <c r="F777" s="7"/>
      <c r="H777" s="7"/>
    </row>
    <row r="778" spans="6:8" ht="14.25" customHeight="1" x14ac:dyDescent="0.3">
      <c r="F778" s="7"/>
      <c r="H778" s="7"/>
    </row>
    <row r="779" spans="6:8" ht="14.25" customHeight="1" x14ac:dyDescent="0.3">
      <c r="F779" s="7"/>
      <c r="H779" s="7"/>
    </row>
    <row r="780" spans="6:8" ht="14.25" customHeight="1" x14ac:dyDescent="0.3">
      <c r="F780" s="7"/>
      <c r="H780" s="7"/>
    </row>
    <row r="781" spans="6:8" ht="14.25" customHeight="1" x14ac:dyDescent="0.3">
      <c r="F781" s="7"/>
      <c r="H781" s="7"/>
    </row>
    <row r="782" spans="6:8" ht="14.25" customHeight="1" x14ac:dyDescent="0.3">
      <c r="F782" s="7"/>
      <c r="H782" s="7"/>
    </row>
    <row r="783" spans="6:8" ht="14.25" customHeight="1" x14ac:dyDescent="0.3">
      <c r="F783" s="7"/>
      <c r="H783" s="7"/>
    </row>
    <row r="784" spans="6:8" ht="14.25" customHeight="1" x14ac:dyDescent="0.3">
      <c r="F784" s="7"/>
      <c r="H784" s="7"/>
    </row>
    <row r="785" spans="6:8" ht="14.25" customHeight="1" x14ac:dyDescent="0.3">
      <c r="F785" s="7"/>
      <c r="H785" s="7"/>
    </row>
    <row r="786" spans="6:8" ht="14.25" customHeight="1" x14ac:dyDescent="0.3">
      <c r="F786" s="7"/>
      <c r="H786" s="7"/>
    </row>
    <row r="787" spans="6:8" ht="14.25" customHeight="1" x14ac:dyDescent="0.3">
      <c r="F787" s="7"/>
      <c r="H787" s="7"/>
    </row>
    <row r="788" spans="6:8" ht="14.25" customHeight="1" x14ac:dyDescent="0.3">
      <c r="F788" s="7"/>
      <c r="H788" s="7"/>
    </row>
    <row r="789" spans="6:8" ht="14.25" customHeight="1" x14ac:dyDescent="0.3">
      <c r="F789" s="7"/>
      <c r="H789" s="7"/>
    </row>
    <row r="790" spans="6:8" ht="14.25" customHeight="1" x14ac:dyDescent="0.3">
      <c r="F790" s="7"/>
      <c r="H790" s="7"/>
    </row>
    <row r="791" spans="6:8" ht="14.25" customHeight="1" x14ac:dyDescent="0.3">
      <c r="F791" s="7"/>
      <c r="H791" s="7"/>
    </row>
    <row r="792" spans="6:8" ht="14.25" customHeight="1" x14ac:dyDescent="0.3">
      <c r="F792" s="7"/>
      <c r="H792" s="7"/>
    </row>
    <row r="793" spans="6:8" ht="14.25" customHeight="1" x14ac:dyDescent="0.3">
      <c r="F793" s="7"/>
      <c r="H793" s="7"/>
    </row>
    <row r="794" spans="6:8" ht="14.25" customHeight="1" x14ac:dyDescent="0.3">
      <c r="F794" s="7"/>
      <c r="H794" s="7"/>
    </row>
    <row r="795" spans="6:8" ht="14.25" customHeight="1" x14ac:dyDescent="0.3">
      <c r="F795" s="7"/>
      <c r="H795" s="7"/>
    </row>
    <row r="796" spans="6:8" ht="14.25" customHeight="1" x14ac:dyDescent="0.3">
      <c r="F796" s="7"/>
      <c r="H796" s="7"/>
    </row>
    <row r="797" spans="6:8" ht="14.25" customHeight="1" x14ac:dyDescent="0.3">
      <c r="F797" s="7"/>
      <c r="H797" s="7"/>
    </row>
    <row r="798" spans="6:8" ht="14.25" customHeight="1" x14ac:dyDescent="0.3">
      <c r="F798" s="7"/>
      <c r="H798" s="7"/>
    </row>
    <row r="799" spans="6:8" ht="14.25" customHeight="1" x14ac:dyDescent="0.3">
      <c r="F799" s="7"/>
      <c r="H799" s="7"/>
    </row>
    <row r="800" spans="6:8" ht="14.25" customHeight="1" x14ac:dyDescent="0.3">
      <c r="F800" s="7"/>
      <c r="H800" s="7"/>
    </row>
    <row r="801" spans="6:8" ht="14.25" customHeight="1" x14ac:dyDescent="0.3">
      <c r="F801" s="7"/>
      <c r="H801" s="7"/>
    </row>
    <row r="802" spans="6:8" ht="14.25" customHeight="1" x14ac:dyDescent="0.3">
      <c r="F802" s="7"/>
      <c r="H802" s="7"/>
    </row>
    <row r="803" spans="6:8" ht="14.25" customHeight="1" x14ac:dyDescent="0.3">
      <c r="F803" s="7"/>
      <c r="H803" s="7"/>
    </row>
    <row r="804" spans="6:8" ht="14.25" customHeight="1" x14ac:dyDescent="0.3">
      <c r="F804" s="7"/>
      <c r="H804" s="7"/>
    </row>
    <row r="805" spans="6:8" ht="14.25" customHeight="1" x14ac:dyDescent="0.3">
      <c r="F805" s="7"/>
      <c r="H805" s="7"/>
    </row>
    <row r="806" spans="6:8" ht="14.25" customHeight="1" x14ac:dyDescent="0.3">
      <c r="F806" s="7"/>
      <c r="H806" s="7"/>
    </row>
    <row r="807" spans="6:8" ht="14.25" customHeight="1" x14ac:dyDescent="0.3">
      <c r="F807" s="7"/>
      <c r="H807" s="7"/>
    </row>
    <row r="808" spans="6:8" ht="14.25" customHeight="1" x14ac:dyDescent="0.3">
      <c r="F808" s="7"/>
      <c r="H808" s="7"/>
    </row>
    <row r="809" spans="6:8" ht="14.25" customHeight="1" x14ac:dyDescent="0.3">
      <c r="F809" s="7"/>
      <c r="H809" s="7"/>
    </row>
    <row r="810" spans="6:8" ht="14.25" customHeight="1" x14ac:dyDescent="0.3">
      <c r="F810" s="7"/>
      <c r="H810" s="7"/>
    </row>
    <row r="811" spans="6:8" ht="14.25" customHeight="1" x14ac:dyDescent="0.3">
      <c r="F811" s="7"/>
      <c r="H811" s="7"/>
    </row>
    <row r="812" spans="6:8" ht="14.25" customHeight="1" x14ac:dyDescent="0.3">
      <c r="F812" s="7"/>
      <c r="H812" s="7"/>
    </row>
    <row r="813" spans="6:8" ht="14.25" customHeight="1" x14ac:dyDescent="0.3">
      <c r="F813" s="7"/>
      <c r="H813" s="7"/>
    </row>
    <row r="814" spans="6:8" ht="14.25" customHeight="1" x14ac:dyDescent="0.3">
      <c r="F814" s="7"/>
      <c r="H814" s="7"/>
    </row>
    <row r="815" spans="6:8" ht="14.25" customHeight="1" x14ac:dyDescent="0.3">
      <c r="F815" s="7"/>
      <c r="H815" s="7"/>
    </row>
    <row r="816" spans="6:8" ht="14.25" customHeight="1" x14ac:dyDescent="0.3">
      <c r="F816" s="7"/>
      <c r="H816" s="7"/>
    </row>
    <row r="817" spans="6:8" ht="14.25" customHeight="1" x14ac:dyDescent="0.3">
      <c r="F817" s="7"/>
      <c r="H817" s="7"/>
    </row>
    <row r="818" spans="6:8" ht="14.25" customHeight="1" x14ac:dyDescent="0.3">
      <c r="F818" s="7"/>
      <c r="H818" s="7"/>
    </row>
    <row r="819" spans="6:8" ht="14.25" customHeight="1" x14ac:dyDescent="0.3">
      <c r="F819" s="7"/>
      <c r="H819" s="7"/>
    </row>
    <row r="820" spans="6:8" ht="14.25" customHeight="1" x14ac:dyDescent="0.3">
      <c r="F820" s="7"/>
      <c r="H820" s="7"/>
    </row>
    <row r="821" spans="6:8" ht="14.25" customHeight="1" x14ac:dyDescent="0.3">
      <c r="F821" s="7"/>
      <c r="H821" s="7"/>
    </row>
    <row r="822" spans="6:8" ht="14.25" customHeight="1" x14ac:dyDescent="0.3">
      <c r="F822" s="7"/>
      <c r="H822" s="7"/>
    </row>
    <row r="823" spans="6:8" ht="14.25" customHeight="1" x14ac:dyDescent="0.3">
      <c r="F823" s="7"/>
      <c r="H823" s="7"/>
    </row>
    <row r="824" spans="6:8" ht="14.25" customHeight="1" x14ac:dyDescent="0.3">
      <c r="F824" s="7"/>
      <c r="H824" s="7"/>
    </row>
    <row r="825" spans="6:8" ht="14.25" customHeight="1" x14ac:dyDescent="0.3">
      <c r="F825" s="7"/>
      <c r="H825" s="7"/>
    </row>
    <row r="826" spans="6:8" ht="14.25" customHeight="1" x14ac:dyDescent="0.3">
      <c r="F826" s="7"/>
      <c r="H826" s="7"/>
    </row>
    <row r="827" spans="6:8" ht="14.25" customHeight="1" x14ac:dyDescent="0.3">
      <c r="F827" s="7"/>
      <c r="H827" s="7"/>
    </row>
    <row r="828" spans="6:8" ht="14.25" customHeight="1" x14ac:dyDescent="0.3">
      <c r="F828" s="7"/>
      <c r="H828" s="7"/>
    </row>
    <row r="829" spans="6:8" ht="14.25" customHeight="1" x14ac:dyDescent="0.3">
      <c r="F829" s="7"/>
      <c r="H829" s="7"/>
    </row>
    <row r="830" spans="6:8" ht="14.25" customHeight="1" x14ac:dyDescent="0.3">
      <c r="F830" s="7"/>
      <c r="H830" s="7"/>
    </row>
    <row r="831" spans="6:8" ht="14.25" customHeight="1" x14ac:dyDescent="0.3">
      <c r="F831" s="7"/>
      <c r="H831" s="7"/>
    </row>
    <row r="832" spans="6:8" ht="14.25" customHeight="1" x14ac:dyDescent="0.3">
      <c r="F832" s="7"/>
      <c r="H832" s="7"/>
    </row>
    <row r="833" spans="6:8" ht="14.25" customHeight="1" x14ac:dyDescent="0.3">
      <c r="F833" s="7"/>
      <c r="H833" s="7"/>
    </row>
    <row r="834" spans="6:8" ht="14.25" customHeight="1" x14ac:dyDescent="0.3">
      <c r="F834" s="7"/>
      <c r="H834" s="7"/>
    </row>
    <row r="835" spans="6:8" ht="14.25" customHeight="1" x14ac:dyDescent="0.3">
      <c r="F835" s="7"/>
      <c r="H835" s="7"/>
    </row>
    <row r="836" spans="6:8" ht="14.25" customHeight="1" x14ac:dyDescent="0.3">
      <c r="F836" s="7"/>
      <c r="H836" s="7"/>
    </row>
    <row r="837" spans="6:8" ht="14.25" customHeight="1" x14ac:dyDescent="0.3">
      <c r="F837" s="7"/>
      <c r="H837" s="7"/>
    </row>
    <row r="838" spans="6:8" ht="14.25" customHeight="1" x14ac:dyDescent="0.3">
      <c r="F838" s="7"/>
      <c r="H838" s="7"/>
    </row>
    <row r="839" spans="6:8" ht="14.25" customHeight="1" x14ac:dyDescent="0.3">
      <c r="F839" s="7"/>
      <c r="H839" s="7"/>
    </row>
    <row r="840" spans="6:8" ht="14.25" customHeight="1" x14ac:dyDescent="0.3">
      <c r="F840" s="7"/>
      <c r="H840" s="7"/>
    </row>
    <row r="841" spans="6:8" ht="14.25" customHeight="1" x14ac:dyDescent="0.3">
      <c r="F841" s="7"/>
      <c r="H841" s="7"/>
    </row>
    <row r="842" spans="6:8" ht="14.25" customHeight="1" x14ac:dyDescent="0.3">
      <c r="F842" s="7"/>
      <c r="H842" s="7"/>
    </row>
    <row r="843" spans="6:8" ht="14.25" customHeight="1" x14ac:dyDescent="0.3">
      <c r="F843" s="7"/>
      <c r="H843" s="7"/>
    </row>
    <row r="844" spans="6:8" ht="14.25" customHeight="1" x14ac:dyDescent="0.3">
      <c r="F844" s="7"/>
      <c r="H844" s="7"/>
    </row>
    <row r="845" spans="6:8" ht="14.25" customHeight="1" x14ac:dyDescent="0.3">
      <c r="F845" s="7"/>
      <c r="H845" s="7"/>
    </row>
    <row r="846" spans="6:8" ht="14.25" customHeight="1" x14ac:dyDescent="0.3">
      <c r="F846" s="7"/>
      <c r="H846" s="7"/>
    </row>
    <row r="847" spans="6:8" ht="14.25" customHeight="1" x14ac:dyDescent="0.3">
      <c r="F847" s="7"/>
      <c r="H847" s="7"/>
    </row>
    <row r="848" spans="6:8" ht="14.25" customHeight="1" x14ac:dyDescent="0.3">
      <c r="F848" s="7"/>
      <c r="H848" s="7"/>
    </row>
    <row r="849" spans="6:8" ht="14.25" customHeight="1" x14ac:dyDescent="0.3">
      <c r="F849" s="7"/>
      <c r="H849" s="7"/>
    </row>
    <row r="850" spans="6:8" ht="14.25" customHeight="1" x14ac:dyDescent="0.3">
      <c r="F850" s="7"/>
      <c r="H850" s="7"/>
    </row>
    <row r="851" spans="6:8" ht="14.25" customHeight="1" x14ac:dyDescent="0.3">
      <c r="F851" s="7"/>
      <c r="H851" s="7"/>
    </row>
    <row r="852" spans="6:8" ht="14.25" customHeight="1" x14ac:dyDescent="0.3">
      <c r="F852" s="7"/>
      <c r="H852" s="7"/>
    </row>
    <row r="853" spans="6:8" ht="14.25" customHeight="1" x14ac:dyDescent="0.3">
      <c r="F853" s="7"/>
      <c r="H853" s="7"/>
    </row>
    <row r="854" spans="6:8" ht="14.25" customHeight="1" x14ac:dyDescent="0.3">
      <c r="F854" s="7"/>
      <c r="H854" s="7"/>
    </row>
    <row r="855" spans="6:8" ht="14.25" customHeight="1" x14ac:dyDescent="0.3">
      <c r="F855" s="7"/>
      <c r="H855" s="7"/>
    </row>
    <row r="856" spans="6:8" ht="14.25" customHeight="1" x14ac:dyDescent="0.3">
      <c r="F856" s="7"/>
      <c r="H856" s="7"/>
    </row>
    <row r="857" spans="6:8" ht="14.25" customHeight="1" x14ac:dyDescent="0.3">
      <c r="F857" s="7"/>
      <c r="H857" s="7"/>
    </row>
    <row r="858" spans="6:8" ht="14.25" customHeight="1" x14ac:dyDescent="0.3">
      <c r="F858" s="7"/>
      <c r="H858" s="7"/>
    </row>
    <row r="859" spans="6:8" ht="14.25" customHeight="1" x14ac:dyDescent="0.3">
      <c r="F859" s="7"/>
      <c r="H859" s="7"/>
    </row>
    <row r="860" spans="6:8" ht="14.25" customHeight="1" x14ac:dyDescent="0.3">
      <c r="F860" s="7"/>
      <c r="H860" s="7"/>
    </row>
    <row r="861" spans="6:8" ht="14.25" customHeight="1" x14ac:dyDescent="0.3">
      <c r="F861" s="7"/>
      <c r="H861" s="7"/>
    </row>
    <row r="862" spans="6:8" ht="14.25" customHeight="1" x14ac:dyDescent="0.3">
      <c r="F862" s="7"/>
      <c r="H862" s="7"/>
    </row>
    <row r="863" spans="6:8" ht="14.25" customHeight="1" x14ac:dyDescent="0.3">
      <c r="F863" s="7"/>
      <c r="H863" s="7"/>
    </row>
    <row r="864" spans="6:8" ht="14.25" customHeight="1" x14ac:dyDescent="0.3">
      <c r="F864" s="7"/>
      <c r="H864" s="7"/>
    </row>
    <row r="865" spans="6:8" ht="14.25" customHeight="1" x14ac:dyDescent="0.3">
      <c r="F865" s="7"/>
      <c r="H865" s="7"/>
    </row>
    <row r="866" spans="6:8" ht="14.25" customHeight="1" x14ac:dyDescent="0.3">
      <c r="F866" s="7"/>
      <c r="H866" s="7"/>
    </row>
    <row r="867" spans="6:8" ht="14.25" customHeight="1" x14ac:dyDescent="0.3">
      <c r="F867" s="7"/>
      <c r="H867" s="7"/>
    </row>
    <row r="868" spans="6:8" ht="14.25" customHeight="1" x14ac:dyDescent="0.3">
      <c r="F868" s="7"/>
      <c r="H868" s="7"/>
    </row>
    <row r="869" spans="6:8" ht="14.25" customHeight="1" x14ac:dyDescent="0.3">
      <c r="F869" s="7"/>
      <c r="H869" s="7"/>
    </row>
    <row r="870" spans="6:8" ht="14.25" customHeight="1" x14ac:dyDescent="0.3">
      <c r="F870" s="7"/>
      <c r="H870" s="7"/>
    </row>
    <row r="871" spans="6:8" ht="14.25" customHeight="1" x14ac:dyDescent="0.3">
      <c r="F871" s="7"/>
      <c r="H871" s="7"/>
    </row>
    <row r="872" spans="6:8" ht="14.25" customHeight="1" x14ac:dyDescent="0.3">
      <c r="F872" s="7"/>
      <c r="H872" s="7"/>
    </row>
    <row r="873" spans="6:8" ht="14.25" customHeight="1" x14ac:dyDescent="0.3">
      <c r="F873" s="7"/>
      <c r="H873" s="7"/>
    </row>
    <row r="874" spans="6:8" ht="14.25" customHeight="1" x14ac:dyDescent="0.3">
      <c r="F874" s="7"/>
      <c r="H874" s="7"/>
    </row>
    <row r="875" spans="6:8" ht="14.25" customHeight="1" x14ac:dyDescent="0.3">
      <c r="F875" s="7"/>
      <c r="H875" s="7"/>
    </row>
    <row r="876" spans="6:8" ht="14.25" customHeight="1" x14ac:dyDescent="0.3">
      <c r="F876" s="7"/>
      <c r="H876" s="7"/>
    </row>
    <row r="877" spans="6:8" ht="14.25" customHeight="1" x14ac:dyDescent="0.3">
      <c r="F877" s="7"/>
      <c r="H877" s="7"/>
    </row>
    <row r="878" spans="6:8" ht="14.25" customHeight="1" x14ac:dyDescent="0.3">
      <c r="F878" s="7"/>
      <c r="H878" s="7"/>
    </row>
    <row r="879" spans="6:8" ht="14.25" customHeight="1" x14ac:dyDescent="0.3">
      <c r="F879" s="7"/>
      <c r="H879" s="7"/>
    </row>
    <row r="880" spans="6:8" ht="14.25" customHeight="1" x14ac:dyDescent="0.3">
      <c r="F880" s="7"/>
      <c r="H880" s="7"/>
    </row>
    <row r="881" spans="6:8" ht="14.25" customHeight="1" x14ac:dyDescent="0.3">
      <c r="F881" s="7"/>
      <c r="H881" s="7"/>
    </row>
    <row r="882" spans="6:8" ht="14.25" customHeight="1" x14ac:dyDescent="0.3">
      <c r="F882" s="7"/>
      <c r="H882" s="7"/>
    </row>
    <row r="883" spans="6:8" ht="14.25" customHeight="1" x14ac:dyDescent="0.3">
      <c r="F883" s="7"/>
      <c r="H883" s="7"/>
    </row>
    <row r="884" spans="6:8" ht="14.25" customHeight="1" x14ac:dyDescent="0.3">
      <c r="F884" s="7"/>
      <c r="H884" s="7"/>
    </row>
    <row r="885" spans="6:8" ht="14.25" customHeight="1" x14ac:dyDescent="0.3">
      <c r="F885" s="7"/>
      <c r="H885" s="7"/>
    </row>
    <row r="886" spans="6:8" ht="14.25" customHeight="1" x14ac:dyDescent="0.3">
      <c r="F886" s="7"/>
      <c r="H886" s="7"/>
    </row>
    <row r="887" spans="6:8" ht="14.25" customHeight="1" x14ac:dyDescent="0.3">
      <c r="F887" s="7"/>
      <c r="H887" s="7"/>
    </row>
    <row r="888" spans="6:8" ht="14.25" customHeight="1" x14ac:dyDescent="0.3">
      <c r="F888" s="7"/>
      <c r="H888" s="7"/>
    </row>
    <row r="889" spans="6:8" ht="14.25" customHeight="1" x14ac:dyDescent="0.3">
      <c r="F889" s="7"/>
      <c r="H889" s="7"/>
    </row>
    <row r="890" spans="6:8" ht="14.25" customHeight="1" x14ac:dyDescent="0.3">
      <c r="F890" s="7"/>
      <c r="H890" s="7"/>
    </row>
    <row r="891" spans="6:8" ht="14.25" customHeight="1" x14ac:dyDescent="0.3">
      <c r="F891" s="7"/>
      <c r="H891" s="7"/>
    </row>
    <row r="892" spans="6:8" ht="14.25" customHeight="1" x14ac:dyDescent="0.3">
      <c r="F892" s="7"/>
      <c r="H892" s="7"/>
    </row>
    <row r="893" spans="6:8" ht="14.25" customHeight="1" x14ac:dyDescent="0.3">
      <c r="F893" s="7"/>
      <c r="H893" s="7"/>
    </row>
    <row r="894" spans="6:8" ht="14.25" customHeight="1" x14ac:dyDescent="0.3">
      <c r="F894" s="7"/>
      <c r="H894" s="7"/>
    </row>
    <row r="895" spans="6:8" ht="14.25" customHeight="1" x14ac:dyDescent="0.3">
      <c r="F895" s="7"/>
      <c r="H895" s="7"/>
    </row>
    <row r="896" spans="6:8" ht="14.25" customHeight="1" x14ac:dyDescent="0.3">
      <c r="F896" s="7"/>
      <c r="H896" s="7"/>
    </row>
    <row r="897" spans="6:8" ht="14.25" customHeight="1" x14ac:dyDescent="0.3">
      <c r="F897" s="7"/>
      <c r="H897" s="7"/>
    </row>
    <row r="898" spans="6:8" ht="14.25" customHeight="1" x14ac:dyDescent="0.3">
      <c r="F898" s="7"/>
      <c r="H898" s="7"/>
    </row>
    <row r="899" spans="6:8" ht="14.25" customHeight="1" x14ac:dyDescent="0.3">
      <c r="F899" s="7"/>
      <c r="H899" s="7"/>
    </row>
    <row r="900" spans="6:8" ht="14.25" customHeight="1" x14ac:dyDescent="0.3">
      <c r="F900" s="7"/>
      <c r="H900" s="7"/>
    </row>
    <row r="901" spans="6:8" ht="14.25" customHeight="1" x14ac:dyDescent="0.3">
      <c r="F901" s="7"/>
      <c r="H901" s="7"/>
    </row>
    <row r="902" spans="6:8" ht="14.25" customHeight="1" x14ac:dyDescent="0.3">
      <c r="F902" s="7"/>
      <c r="H902" s="7"/>
    </row>
    <row r="903" spans="6:8" ht="14.25" customHeight="1" x14ac:dyDescent="0.3">
      <c r="F903" s="7"/>
      <c r="H903" s="7"/>
    </row>
    <row r="904" spans="6:8" ht="14.25" customHeight="1" x14ac:dyDescent="0.3">
      <c r="F904" s="7"/>
      <c r="H904" s="7"/>
    </row>
    <row r="905" spans="6:8" ht="14.25" customHeight="1" x14ac:dyDescent="0.3">
      <c r="F905" s="7"/>
      <c r="H905" s="7"/>
    </row>
    <row r="906" spans="6:8" ht="14.25" customHeight="1" x14ac:dyDescent="0.3">
      <c r="F906" s="7"/>
      <c r="H906" s="7"/>
    </row>
    <row r="907" spans="6:8" ht="14.25" customHeight="1" x14ac:dyDescent="0.3">
      <c r="F907" s="7"/>
      <c r="H907" s="7"/>
    </row>
    <row r="908" spans="6:8" ht="14.25" customHeight="1" x14ac:dyDescent="0.3">
      <c r="F908" s="7"/>
      <c r="H908" s="7"/>
    </row>
    <row r="909" spans="6:8" ht="14.25" customHeight="1" x14ac:dyDescent="0.3">
      <c r="F909" s="7"/>
      <c r="H909" s="7"/>
    </row>
    <row r="910" spans="6:8" ht="14.25" customHeight="1" x14ac:dyDescent="0.3">
      <c r="F910" s="7"/>
      <c r="H910" s="7"/>
    </row>
    <row r="911" spans="6:8" ht="14.25" customHeight="1" x14ac:dyDescent="0.3">
      <c r="F911" s="7"/>
      <c r="H911" s="7"/>
    </row>
    <row r="912" spans="6:8" ht="14.25" customHeight="1" x14ac:dyDescent="0.3">
      <c r="F912" s="7"/>
      <c r="H912" s="7"/>
    </row>
    <row r="913" spans="6:8" ht="14.25" customHeight="1" x14ac:dyDescent="0.3">
      <c r="F913" s="7"/>
      <c r="H913" s="7"/>
    </row>
    <row r="914" spans="6:8" ht="14.25" customHeight="1" x14ac:dyDescent="0.3">
      <c r="F914" s="7"/>
      <c r="H914" s="7"/>
    </row>
    <row r="915" spans="6:8" ht="14.25" customHeight="1" x14ac:dyDescent="0.3">
      <c r="F915" s="7"/>
      <c r="H915" s="7"/>
    </row>
    <row r="916" spans="6:8" ht="14.25" customHeight="1" x14ac:dyDescent="0.3">
      <c r="F916" s="7"/>
      <c r="H916" s="7"/>
    </row>
    <row r="917" spans="6:8" ht="14.25" customHeight="1" x14ac:dyDescent="0.3">
      <c r="F917" s="7"/>
      <c r="H917" s="7"/>
    </row>
    <row r="918" spans="6:8" ht="14.25" customHeight="1" x14ac:dyDescent="0.3">
      <c r="F918" s="7"/>
      <c r="H918" s="7"/>
    </row>
    <row r="919" spans="6:8" ht="14.25" customHeight="1" x14ac:dyDescent="0.3">
      <c r="F919" s="7"/>
      <c r="H919" s="7"/>
    </row>
    <row r="920" spans="6:8" ht="14.25" customHeight="1" x14ac:dyDescent="0.3">
      <c r="F920" s="7"/>
      <c r="H920" s="7"/>
    </row>
    <row r="921" spans="6:8" ht="14.25" customHeight="1" x14ac:dyDescent="0.3">
      <c r="F921" s="7"/>
      <c r="H921" s="7"/>
    </row>
    <row r="922" spans="6:8" ht="14.25" customHeight="1" x14ac:dyDescent="0.3">
      <c r="F922" s="7"/>
      <c r="H922" s="7"/>
    </row>
    <row r="923" spans="6:8" ht="14.25" customHeight="1" x14ac:dyDescent="0.3">
      <c r="F923" s="7"/>
      <c r="H923" s="7"/>
    </row>
    <row r="924" spans="6:8" ht="14.25" customHeight="1" x14ac:dyDescent="0.3">
      <c r="F924" s="7"/>
      <c r="H924" s="7"/>
    </row>
    <row r="925" spans="6:8" ht="14.25" customHeight="1" x14ac:dyDescent="0.3">
      <c r="F925" s="7"/>
      <c r="H925" s="7"/>
    </row>
    <row r="926" spans="6:8" ht="14.25" customHeight="1" x14ac:dyDescent="0.3">
      <c r="F926" s="7"/>
      <c r="H926" s="7"/>
    </row>
    <row r="927" spans="6:8" ht="14.25" customHeight="1" x14ac:dyDescent="0.3">
      <c r="F927" s="7"/>
      <c r="H927" s="7"/>
    </row>
    <row r="928" spans="6:8" ht="14.25" customHeight="1" x14ac:dyDescent="0.3">
      <c r="F928" s="7"/>
      <c r="H928" s="7"/>
    </row>
    <row r="929" spans="6:8" ht="14.25" customHeight="1" x14ac:dyDescent="0.3">
      <c r="F929" s="7"/>
      <c r="H929" s="7"/>
    </row>
    <row r="930" spans="6:8" ht="14.25" customHeight="1" x14ac:dyDescent="0.3">
      <c r="F930" s="7"/>
      <c r="H930" s="7"/>
    </row>
    <row r="931" spans="6:8" ht="14.25" customHeight="1" x14ac:dyDescent="0.3">
      <c r="F931" s="7"/>
      <c r="H931" s="7"/>
    </row>
    <row r="932" spans="6:8" ht="14.25" customHeight="1" x14ac:dyDescent="0.3">
      <c r="F932" s="7"/>
      <c r="H932" s="7"/>
    </row>
    <row r="933" spans="6:8" ht="14.25" customHeight="1" x14ac:dyDescent="0.3">
      <c r="F933" s="7"/>
      <c r="H933" s="7"/>
    </row>
    <row r="934" spans="6:8" ht="14.25" customHeight="1" x14ac:dyDescent="0.3">
      <c r="F934" s="7"/>
      <c r="H934" s="7"/>
    </row>
    <row r="935" spans="6:8" ht="14.25" customHeight="1" x14ac:dyDescent="0.3">
      <c r="F935" s="7"/>
      <c r="H935" s="7"/>
    </row>
    <row r="936" spans="6:8" ht="14.25" customHeight="1" x14ac:dyDescent="0.3">
      <c r="F936" s="7"/>
      <c r="H936" s="7"/>
    </row>
    <row r="937" spans="6:8" ht="14.25" customHeight="1" x14ac:dyDescent="0.3">
      <c r="F937" s="7"/>
      <c r="H937" s="7"/>
    </row>
    <row r="938" spans="6:8" ht="14.25" customHeight="1" x14ac:dyDescent="0.3">
      <c r="F938" s="7"/>
      <c r="H938" s="7"/>
    </row>
    <row r="939" spans="6:8" ht="14.25" customHeight="1" x14ac:dyDescent="0.3">
      <c r="F939" s="7"/>
      <c r="H939" s="7"/>
    </row>
    <row r="940" spans="6:8" ht="14.25" customHeight="1" x14ac:dyDescent="0.3">
      <c r="F940" s="7"/>
      <c r="H940" s="7"/>
    </row>
    <row r="941" spans="6:8" ht="14.25" customHeight="1" x14ac:dyDescent="0.3">
      <c r="F941" s="7"/>
      <c r="H941" s="7"/>
    </row>
    <row r="942" spans="6:8" ht="14.25" customHeight="1" x14ac:dyDescent="0.3">
      <c r="F942" s="7"/>
      <c r="H942" s="7"/>
    </row>
    <row r="943" spans="6:8" ht="14.25" customHeight="1" x14ac:dyDescent="0.3">
      <c r="F943" s="7"/>
      <c r="H943" s="7"/>
    </row>
    <row r="944" spans="6:8" ht="14.25" customHeight="1" x14ac:dyDescent="0.3">
      <c r="F944" s="7"/>
      <c r="H944" s="7"/>
    </row>
    <row r="945" spans="6:8" ht="14.25" customHeight="1" x14ac:dyDescent="0.3">
      <c r="F945" s="7"/>
      <c r="H945" s="7"/>
    </row>
    <row r="946" spans="6:8" ht="14.25" customHeight="1" x14ac:dyDescent="0.3">
      <c r="F946" s="7"/>
      <c r="H946" s="7"/>
    </row>
    <row r="947" spans="6:8" ht="14.25" customHeight="1" x14ac:dyDescent="0.3">
      <c r="F947" s="7"/>
      <c r="H947" s="7"/>
    </row>
    <row r="948" spans="6:8" ht="14.25" customHeight="1" x14ac:dyDescent="0.3">
      <c r="F948" s="7"/>
      <c r="H948" s="7"/>
    </row>
    <row r="949" spans="6:8" ht="14.25" customHeight="1" x14ac:dyDescent="0.3">
      <c r="F949" s="7"/>
      <c r="H949" s="7"/>
    </row>
    <row r="950" spans="6:8" ht="14.25" customHeight="1" x14ac:dyDescent="0.3">
      <c r="F950" s="7"/>
      <c r="H950" s="7"/>
    </row>
    <row r="951" spans="6:8" ht="14.25" customHeight="1" x14ac:dyDescent="0.3">
      <c r="F951" s="7"/>
      <c r="H951" s="7"/>
    </row>
    <row r="952" spans="6:8" ht="14.25" customHeight="1" x14ac:dyDescent="0.3">
      <c r="F952" s="7"/>
      <c r="H952" s="7"/>
    </row>
    <row r="953" spans="6:8" ht="14.25" customHeight="1" x14ac:dyDescent="0.3">
      <c r="F953" s="7"/>
      <c r="H953" s="7"/>
    </row>
    <row r="954" spans="6:8" ht="14.25" customHeight="1" x14ac:dyDescent="0.3">
      <c r="F954" s="7"/>
      <c r="H954" s="7"/>
    </row>
    <row r="955" spans="6:8" ht="14.25" customHeight="1" x14ac:dyDescent="0.3">
      <c r="F955" s="7"/>
      <c r="H955" s="7"/>
    </row>
    <row r="956" spans="6:8" ht="14.25" customHeight="1" x14ac:dyDescent="0.3">
      <c r="F956" s="7"/>
      <c r="H956" s="7"/>
    </row>
    <row r="957" spans="6:8" ht="14.25" customHeight="1" x14ac:dyDescent="0.3">
      <c r="F957" s="7"/>
      <c r="H957" s="7"/>
    </row>
    <row r="958" spans="6:8" ht="14.25" customHeight="1" x14ac:dyDescent="0.3">
      <c r="F958" s="7"/>
      <c r="H958" s="7"/>
    </row>
    <row r="959" spans="6:8" ht="14.25" customHeight="1" x14ac:dyDescent="0.3">
      <c r="F959" s="7"/>
      <c r="H959" s="7"/>
    </row>
    <row r="960" spans="6:8" ht="14.25" customHeight="1" x14ac:dyDescent="0.3">
      <c r="F960" s="7"/>
      <c r="H960" s="7"/>
    </row>
    <row r="961" spans="6:8" ht="14.25" customHeight="1" x14ac:dyDescent="0.3">
      <c r="F961" s="7"/>
      <c r="H961" s="7"/>
    </row>
    <row r="962" spans="6:8" ht="14.25" customHeight="1" x14ac:dyDescent="0.3">
      <c r="F962" s="7"/>
      <c r="H962" s="7"/>
    </row>
    <row r="963" spans="6:8" ht="14.25" customHeight="1" x14ac:dyDescent="0.3">
      <c r="F963" s="7"/>
      <c r="H963" s="7"/>
    </row>
    <row r="964" spans="6:8" ht="14.25" customHeight="1" x14ac:dyDescent="0.3">
      <c r="F964" s="7"/>
      <c r="H964" s="7"/>
    </row>
    <row r="965" spans="6:8" ht="14.25" customHeight="1" x14ac:dyDescent="0.3">
      <c r="F965" s="7"/>
      <c r="H965" s="7"/>
    </row>
    <row r="966" spans="6:8" ht="14.25" customHeight="1" x14ac:dyDescent="0.3">
      <c r="F966" s="7"/>
      <c r="H966" s="7"/>
    </row>
    <row r="967" spans="6:8" ht="14.25" customHeight="1" x14ac:dyDescent="0.3">
      <c r="F967" s="7"/>
      <c r="H967" s="7"/>
    </row>
    <row r="968" spans="6:8" ht="14.25" customHeight="1" x14ac:dyDescent="0.3">
      <c r="F968" s="7"/>
      <c r="H968" s="7"/>
    </row>
    <row r="969" spans="6:8" ht="14.25" customHeight="1" x14ac:dyDescent="0.3">
      <c r="F969" s="7"/>
      <c r="H969" s="7"/>
    </row>
    <row r="970" spans="6:8" ht="14.25" customHeight="1" x14ac:dyDescent="0.3">
      <c r="F970" s="7"/>
      <c r="H970" s="7"/>
    </row>
    <row r="971" spans="6:8" ht="14.25" customHeight="1" x14ac:dyDescent="0.3">
      <c r="F971" s="7"/>
      <c r="H971" s="7"/>
    </row>
    <row r="972" spans="6:8" ht="14.25" customHeight="1" x14ac:dyDescent="0.3">
      <c r="F972" s="7"/>
      <c r="H972" s="7"/>
    </row>
    <row r="973" spans="6:8" ht="14.25" customHeight="1" x14ac:dyDescent="0.3">
      <c r="F973" s="7"/>
      <c r="H973" s="7"/>
    </row>
    <row r="974" spans="6:8" ht="14.25" customHeight="1" x14ac:dyDescent="0.3">
      <c r="F974" s="7"/>
      <c r="H974" s="7"/>
    </row>
    <row r="975" spans="6:8" ht="14.25" customHeight="1" x14ac:dyDescent="0.3">
      <c r="F975" s="7"/>
      <c r="H975" s="7"/>
    </row>
    <row r="976" spans="6:8" ht="14.25" customHeight="1" x14ac:dyDescent="0.3">
      <c r="F976" s="7"/>
      <c r="H976" s="7"/>
    </row>
    <row r="977" spans="6:8" ht="14.25" customHeight="1" x14ac:dyDescent="0.3">
      <c r="F977" s="7"/>
      <c r="H977" s="7"/>
    </row>
    <row r="978" spans="6:8" ht="14.25" customHeight="1" x14ac:dyDescent="0.3">
      <c r="F978" s="7"/>
      <c r="H978" s="7"/>
    </row>
    <row r="979" spans="6:8" ht="14.25" customHeight="1" x14ac:dyDescent="0.3">
      <c r="F979" s="7"/>
      <c r="H979" s="7"/>
    </row>
    <row r="980" spans="6:8" ht="14.25" customHeight="1" x14ac:dyDescent="0.3">
      <c r="F980" s="7"/>
      <c r="H980" s="7"/>
    </row>
    <row r="981" spans="6:8" ht="14.25" customHeight="1" x14ac:dyDescent="0.3">
      <c r="F981" s="7"/>
      <c r="H981" s="7"/>
    </row>
    <row r="982" spans="6:8" ht="14.25" customHeight="1" x14ac:dyDescent="0.3">
      <c r="F982" s="7"/>
      <c r="H982" s="7"/>
    </row>
    <row r="983" spans="6:8" ht="14.25" customHeight="1" x14ac:dyDescent="0.3">
      <c r="F983" s="7"/>
      <c r="H983" s="7"/>
    </row>
    <row r="984" spans="6:8" ht="14.25" customHeight="1" x14ac:dyDescent="0.3">
      <c r="F984" s="7"/>
      <c r="H984" s="7"/>
    </row>
    <row r="985" spans="6:8" ht="14.25" customHeight="1" x14ac:dyDescent="0.3">
      <c r="F985" s="7"/>
      <c r="H985" s="7"/>
    </row>
    <row r="986" spans="6:8" ht="14.25" customHeight="1" x14ac:dyDescent="0.3">
      <c r="F986" s="7"/>
      <c r="H986" s="7"/>
    </row>
    <row r="987" spans="6:8" ht="14.25" customHeight="1" x14ac:dyDescent="0.3">
      <c r="F987" s="7"/>
      <c r="H987" s="7"/>
    </row>
    <row r="988" spans="6:8" ht="14.25" customHeight="1" x14ac:dyDescent="0.3">
      <c r="F988" s="7"/>
      <c r="H988" s="7"/>
    </row>
    <row r="989" spans="6:8" ht="14.25" customHeight="1" x14ac:dyDescent="0.3">
      <c r="F989" s="7"/>
      <c r="H989" s="7"/>
    </row>
    <row r="990" spans="6:8" ht="14.25" customHeight="1" x14ac:dyDescent="0.3">
      <c r="F990" s="7"/>
      <c r="H990" s="7"/>
    </row>
    <row r="991" spans="6:8" ht="14.25" customHeight="1" x14ac:dyDescent="0.3">
      <c r="F991" s="7"/>
      <c r="H991" s="7"/>
    </row>
    <row r="992" spans="6:8" ht="14.25" customHeight="1" x14ac:dyDescent="0.3">
      <c r="F992" s="7"/>
      <c r="H992" s="7"/>
    </row>
    <row r="993" spans="6:8" ht="14.25" customHeight="1" x14ac:dyDescent="0.3">
      <c r="F993" s="7"/>
      <c r="H993" s="7"/>
    </row>
    <row r="994" spans="6:8" ht="14.25" customHeight="1" x14ac:dyDescent="0.3">
      <c r="F994" s="7"/>
      <c r="H994" s="7"/>
    </row>
    <row r="995" spans="6:8" ht="14.25" customHeight="1" x14ac:dyDescent="0.3">
      <c r="F995" s="7"/>
      <c r="H995" s="7"/>
    </row>
    <row r="996" spans="6:8" ht="14.25" customHeight="1" x14ac:dyDescent="0.3">
      <c r="F996" s="7"/>
      <c r="H996" s="7"/>
    </row>
    <row r="997" spans="6:8" ht="14.25" customHeight="1" x14ac:dyDescent="0.3">
      <c r="F997" s="7"/>
      <c r="H997" s="7"/>
    </row>
    <row r="998" spans="6:8" ht="14.25" customHeight="1" x14ac:dyDescent="0.3">
      <c r="F998" s="7"/>
      <c r="H998" s="7"/>
    </row>
    <row r="999" spans="6:8" ht="14.25" customHeight="1" x14ac:dyDescent="0.3">
      <c r="F999" s="7"/>
      <c r="H999" s="7"/>
    </row>
    <row r="1000" spans="6:8" ht="14.25" customHeight="1" x14ac:dyDescent="0.3">
      <c r="F1000" s="7"/>
      <c r="H1000" s="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 x14ac:dyDescent="0.25"/>
  <cols>
    <col min="1" max="1" width="42.19921875" customWidth="1"/>
    <col min="2" max="2" width="18" customWidth="1"/>
    <col min="3" max="3" width="18.09765625" customWidth="1"/>
    <col min="4" max="4" width="14.5" customWidth="1"/>
    <col min="5" max="5" width="17.69921875" customWidth="1"/>
    <col min="6" max="6" width="11.09765625" customWidth="1"/>
    <col min="7" max="7" width="13.59765625" customWidth="1"/>
    <col min="8" max="8" width="28.8984375" customWidth="1"/>
    <col min="9" max="9" width="39.59765625" customWidth="1"/>
    <col min="10" max="26" width="7.59765625" customWidth="1"/>
  </cols>
  <sheetData>
    <row r="1" spans="1:9" ht="14.25" customHeight="1" x14ac:dyDescent="0.3">
      <c r="A1" s="1" t="s">
        <v>0</v>
      </c>
      <c r="B1" s="1" t="s">
        <v>319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8" t="s">
        <v>320</v>
      </c>
    </row>
    <row r="2" spans="1:9" ht="14.25" customHeight="1" x14ac:dyDescent="0.3">
      <c r="A2" s="4" t="s">
        <v>321</v>
      </c>
      <c r="B2" s="1" t="s">
        <v>322</v>
      </c>
      <c r="C2" s="2">
        <v>70400</v>
      </c>
      <c r="D2" s="2">
        <v>129000</v>
      </c>
      <c r="E2" s="2">
        <v>68400</v>
      </c>
      <c r="F2" s="2">
        <v>93100</v>
      </c>
      <c r="G2" s="2">
        <v>184000</v>
      </c>
      <c r="H2" s="2">
        <v>257000</v>
      </c>
      <c r="I2" s="9">
        <f t="shared" ref="I2:I321" si="0">(D2-C2)/C2</f>
        <v>0.83238636363636365</v>
      </c>
    </row>
    <row r="3" spans="1:9" ht="14.25" customHeight="1" x14ac:dyDescent="0.3">
      <c r="A3" s="1" t="s">
        <v>29</v>
      </c>
      <c r="B3" s="1" t="s">
        <v>322</v>
      </c>
      <c r="C3" s="2">
        <v>75500</v>
      </c>
      <c r="D3" s="2">
        <v>123000</v>
      </c>
      <c r="E3" s="1" t="s">
        <v>10</v>
      </c>
      <c r="F3" s="2">
        <v>104000</v>
      </c>
      <c r="G3" s="2">
        <v>161000</v>
      </c>
      <c r="H3" s="1" t="s">
        <v>10</v>
      </c>
      <c r="I3" s="9">
        <f t="shared" si="0"/>
        <v>0.62913907284768211</v>
      </c>
    </row>
    <row r="4" spans="1:9" ht="14.25" customHeight="1" x14ac:dyDescent="0.3">
      <c r="A4" s="1" t="s">
        <v>75</v>
      </c>
      <c r="B4" s="1" t="s">
        <v>322</v>
      </c>
      <c r="C4" s="2">
        <v>71800</v>
      </c>
      <c r="D4" s="2">
        <v>122000</v>
      </c>
      <c r="E4" s="1" t="s">
        <v>10</v>
      </c>
      <c r="F4" s="2">
        <v>96000</v>
      </c>
      <c r="G4" s="2">
        <v>180000</v>
      </c>
      <c r="H4" s="1" t="s">
        <v>10</v>
      </c>
      <c r="I4" s="9">
        <f t="shared" si="0"/>
        <v>0.69916434540389971</v>
      </c>
    </row>
    <row r="5" spans="1:9" ht="14.25" customHeight="1" x14ac:dyDescent="0.3">
      <c r="A5" s="1" t="s">
        <v>162</v>
      </c>
      <c r="B5" s="1" t="s">
        <v>322</v>
      </c>
      <c r="C5" s="2">
        <v>59900</v>
      </c>
      <c r="D5" s="2">
        <v>112000</v>
      </c>
      <c r="E5" s="2">
        <v>59500</v>
      </c>
      <c r="F5" s="2">
        <v>81000</v>
      </c>
      <c r="G5" s="2">
        <v>149000</v>
      </c>
      <c r="H5" s="2">
        <v>201000</v>
      </c>
      <c r="I5" s="9">
        <f t="shared" si="0"/>
        <v>0.86978297161936557</v>
      </c>
    </row>
    <row r="6" spans="1:9" ht="14.25" customHeight="1" x14ac:dyDescent="0.3">
      <c r="A6" s="1" t="s">
        <v>106</v>
      </c>
      <c r="B6" s="1" t="s">
        <v>322</v>
      </c>
      <c r="C6" s="2">
        <v>51900</v>
      </c>
      <c r="D6" s="2">
        <v>105000</v>
      </c>
      <c r="E6" s="1" t="s">
        <v>10</v>
      </c>
      <c r="F6" s="2">
        <v>54800</v>
      </c>
      <c r="G6" s="2">
        <v>157000</v>
      </c>
      <c r="H6" s="1" t="s">
        <v>10</v>
      </c>
      <c r="I6" s="9">
        <f t="shared" si="0"/>
        <v>1.023121387283237</v>
      </c>
    </row>
    <row r="7" spans="1:9" ht="14.25" customHeight="1" x14ac:dyDescent="0.3">
      <c r="A7" s="1" t="s">
        <v>28</v>
      </c>
      <c r="B7" s="1" t="s">
        <v>322</v>
      </c>
      <c r="C7" s="2">
        <v>57200</v>
      </c>
      <c r="D7" s="2">
        <v>101000</v>
      </c>
      <c r="E7" s="2">
        <v>55000</v>
      </c>
      <c r="F7" s="2">
        <v>74700</v>
      </c>
      <c r="G7" s="2">
        <v>133000</v>
      </c>
      <c r="H7" s="2">
        <v>178000</v>
      </c>
      <c r="I7" s="9">
        <f t="shared" si="0"/>
        <v>0.76573426573426573</v>
      </c>
    </row>
    <row r="8" spans="1:9" ht="14.25" customHeight="1" x14ac:dyDescent="0.3">
      <c r="A8" s="1" t="s">
        <v>161</v>
      </c>
      <c r="B8" s="1" t="s">
        <v>322</v>
      </c>
      <c r="C8" s="2">
        <v>52600</v>
      </c>
      <c r="D8" s="2">
        <v>101000</v>
      </c>
      <c r="E8" s="2">
        <v>51300</v>
      </c>
      <c r="F8" s="2">
        <v>72500</v>
      </c>
      <c r="G8" s="2">
        <v>139000</v>
      </c>
      <c r="H8" s="2">
        <v>193000</v>
      </c>
      <c r="I8" s="9">
        <f t="shared" si="0"/>
        <v>0.92015209125475284</v>
      </c>
    </row>
    <row r="9" spans="1:9" ht="14.25" customHeight="1" x14ac:dyDescent="0.3">
      <c r="A9" s="1" t="s">
        <v>166</v>
      </c>
      <c r="B9" s="1" t="s">
        <v>322</v>
      </c>
      <c r="C9" s="2">
        <v>51100</v>
      </c>
      <c r="D9" s="2">
        <v>101000</v>
      </c>
      <c r="E9" s="2">
        <v>51700</v>
      </c>
      <c r="F9" s="2">
        <v>75400</v>
      </c>
      <c r="G9" s="2">
        <v>131000</v>
      </c>
      <c r="H9" s="2">
        <v>177000</v>
      </c>
      <c r="I9" s="9">
        <f t="shared" si="0"/>
        <v>0.97651663405088063</v>
      </c>
    </row>
    <row r="10" spans="1:9" ht="14.25" customHeight="1" x14ac:dyDescent="0.3">
      <c r="A10" s="1" t="s">
        <v>115</v>
      </c>
      <c r="B10" s="1" t="s">
        <v>322</v>
      </c>
      <c r="C10" s="2">
        <v>48600</v>
      </c>
      <c r="D10" s="2">
        <v>101000</v>
      </c>
      <c r="E10" s="1" t="s">
        <v>10</v>
      </c>
      <c r="F10" s="2">
        <v>63300</v>
      </c>
      <c r="G10" s="2">
        <v>161000</v>
      </c>
      <c r="H10" s="1" t="s">
        <v>10</v>
      </c>
      <c r="I10" s="9">
        <f t="shared" si="0"/>
        <v>1.0781893004115226</v>
      </c>
    </row>
    <row r="11" spans="1:9" ht="14.25" customHeight="1" x14ac:dyDescent="0.3">
      <c r="A11" s="4" t="s">
        <v>323</v>
      </c>
      <c r="B11" s="1" t="s">
        <v>322</v>
      </c>
      <c r="C11" s="2">
        <v>54800</v>
      </c>
      <c r="D11" s="2">
        <v>99600</v>
      </c>
      <c r="E11" s="2">
        <v>49700</v>
      </c>
      <c r="F11" s="2">
        <v>73800</v>
      </c>
      <c r="G11" s="2">
        <v>140000</v>
      </c>
      <c r="H11" s="2">
        <v>201000</v>
      </c>
      <c r="I11" s="9">
        <f t="shared" si="0"/>
        <v>0.81751824817518248</v>
      </c>
    </row>
    <row r="12" spans="1:9" ht="14.25" customHeight="1" x14ac:dyDescent="0.3">
      <c r="A12" s="1" t="s">
        <v>163</v>
      </c>
      <c r="B12" s="1" t="s">
        <v>322</v>
      </c>
      <c r="C12" s="2">
        <v>52300</v>
      </c>
      <c r="D12" s="2">
        <v>99600</v>
      </c>
      <c r="E12" s="2">
        <v>52000</v>
      </c>
      <c r="F12" s="2">
        <v>71600</v>
      </c>
      <c r="G12" s="2">
        <v>135000</v>
      </c>
      <c r="H12" s="2">
        <v>202000</v>
      </c>
      <c r="I12" s="9">
        <f t="shared" si="0"/>
        <v>0.90439770554493304</v>
      </c>
    </row>
    <row r="13" spans="1:9" ht="14.25" customHeight="1" x14ac:dyDescent="0.3">
      <c r="A13" s="1" t="s">
        <v>164</v>
      </c>
      <c r="B13" s="1" t="s">
        <v>322</v>
      </c>
      <c r="C13" s="2">
        <v>48300</v>
      </c>
      <c r="D13" s="2">
        <v>96700</v>
      </c>
      <c r="E13" s="2">
        <v>47800</v>
      </c>
      <c r="F13" s="2">
        <v>66000</v>
      </c>
      <c r="G13" s="2">
        <v>123000</v>
      </c>
      <c r="H13" s="2">
        <v>172000</v>
      </c>
      <c r="I13" s="9">
        <f t="shared" si="0"/>
        <v>1.0020703933747412</v>
      </c>
    </row>
    <row r="14" spans="1:9" ht="14.25" customHeight="1" x14ac:dyDescent="0.3">
      <c r="A14" s="1" t="s">
        <v>126</v>
      </c>
      <c r="B14" s="1" t="s">
        <v>322</v>
      </c>
      <c r="C14" s="2">
        <v>53500</v>
      </c>
      <c r="D14" s="2">
        <v>95600</v>
      </c>
      <c r="E14" s="2">
        <v>50700</v>
      </c>
      <c r="F14" s="2">
        <v>70500</v>
      </c>
      <c r="G14" s="2">
        <v>122000</v>
      </c>
      <c r="H14" s="2">
        <v>156000</v>
      </c>
      <c r="I14" s="9">
        <f t="shared" si="0"/>
        <v>0.78691588785046729</v>
      </c>
    </row>
    <row r="15" spans="1:9" ht="14.25" customHeight="1" x14ac:dyDescent="0.3">
      <c r="A15" s="1" t="s">
        <v>167</v>
      </c>
      <c r="B15" s="1" t="s">
        <v>322</v>
      </c>
      <c r="C15" s="2">
        <v>50500</v>
      </c>
      <c r="D15" s="2">
        <v>95000</v>
      </c>
      <c r="E15" s="2">
        <v>51300</v>
      </c>
      <c r="F15" s="2">
        <v>71200</v>
      </c>
      <c r="G15" s="2">
        <v>129000</v>
      </c>
      <c r="H15" s="2">
        <v>173000</v>
      </c>
      <c r="I15" s="9">
        <f t="shared" si="0"/>
        <v>0.88118811881188119</v>
      </c>
    </row>
    <row r="16" spans="1:9" ht="14.25" customHeight="1" x14ac:dyDescent="0.3">
      <c r="A16" s="1" t="s">
        <v>31</v>
      </c>
      <c r="B16" s="1" t="s">
        <v>322</v>
      </c>
      <c r="C16" s="2">
        <v>47400</v>
      </c>
      <c r="D16" s="2">
        <v>88100</v>
      </c>
      <c r="E16" s="2">
        <v>46800</v>
      </c>
      <c r="F16" s="2">
        <v>62800</v>
      </c>
      <c r="G16" s="2">
        <v>122000</v>
      </c>
      <c r="H16" s="2">
        <v>154000</v>
      </c>
      <c r="I16" s="9">
        <f t="shared" si="0"/>
        <v>0.85864978902953581</v>
      </c>
    </row>
    <row r="17" spans="1:9" ht="14.25" customHeight="1" x14ac:dyDescent="0.3">
      <c r="A17" s="1" t="s">
        <v>35</v>
      </c>
      <c r="B17" s="1" t="s">
        <v>322</v>
      </c>
      <c r="C17" s="2">
        <v>45700</v>
      </c>
      <c r="D17" s="2">
        <v>87000</v>
      </c>
      <c r="E17" s="2">
        <v>45400</v>
      </c>
      <c r="F17" s="2">
        <v>62500</v>
      </c>
      <c r="G17" s="2">
        <v>119000</v>
      </c>
      <c r="H17" s="2">
        <v>158000</v>
      </c>
      <c r="I17" s="9">
        <f t="shared" si="0"/>
        <v>0.90371991247264771</v>
      </c>
    </row>
    <row r="18" spans="1:9" ht="14.25" customHeight="1" x14ac:dyDescent="0.3">
      <c r="A18" s="1" t="s">
        <v>125</v>
      </c>
      <c r="B18" s="1" t="s">
        <v>322</v>
      </c>
      <c r="C18" s="2">
        <v>47300</v>
      </c>
      <c r="D18" s="2">
        <v>86400</v>
      </c>
      <c r="E18" s="2">
        <v>45100</v>
      </c>
      <c r="F18" s="2">
        <v>62700</v>
      </c>
      <c r="G18" s="2">
        <v>114000</v>
      </c>
      <c r="H18" s="2">
        <v>150000</v>
      </c>
      <c r="I18" s="9">
        <f t="shared" si="0"/>
        <v>0.82663847780126853</v>
      </c>
    </row>
    <row r="19" spans="1:9" ht="14.25" customHeight="1" x14ac:dyDescent="0.3">
      <c r="A19" s="1" t="s">
        <v>124</v>
      </c>
      <c r="B19" s="1" t="s">
        <v>322</v>
      </c>
      <c r="C19" s="2">
        <v>46200</v>
      </c>
      <c r="D19" s="2">
        <v>85200</v>
      </c>
      <c r="E19" s="2">
        <v>45500</v>
      </c>
      <c r="F19" s="2">
        <v>61800</v>
      </c>
      <c r="G19" s="2">
        <v>116000</v>
      </c>
      <c r="H19" s="2">
        <v>158000</v>
      </c>
      <c r="I19" s="9">
        <f t="shared" si="0"/>
        <v>0.8441558441558441</v>
      </c>
    </row>
    <row r="20" spans="1:9" ht="14.25" customHeight="1" x14ac:dyDescent="0.3">
      <c r="A20" s="1" t="s">
        <v>36</v>
      </c>
      <c r="B20" s="1" t="s">
        <v>322</v>
      </c>
      <c r="C20" s="2">
        <v>45100</v>
      </c>
      <c r="D20" s="2">
        <v>84700</v>
      </c>
      <c r="E20" s="2">
        <v>47400</v>
      </c>
      <c r="F20" s="2">
        <v>62500</v>
      </c>
      <c r="G20" s="2">
        <v>113000</v>
      </c>
      <c r="H20" s="2">
        <v>154000</v>
      </c>
      <c r="I20" s="9">
        <f t="shared" si="0"/>
        <v>0.87804878048780488</v>
      </c>
    </row>
    <row r="21" spans="1:9" ht="14.25" customHeight="1" x14ac:dyDescent="0.3">
      <c r="A21" s="1" t="s">
        <v>34</v>
      </c>
      <c r="B21" s="1" t="s">
        <v>322</v>
      </c>
      <c r="C21" s="2">
        <v>49200</v>
      </c>
      <c r="D21" s="2">
        <v>84300</v>
      </c>
      <c r="E21" s="2">
        <v>46000</v>
      </c>
      <c r="F21" s="2">
        <v>62400</v>
      </c>
      <c r="G21" s="2">
        <v>115000</v>
      </c>
      <c r="H21" s="2">
        <v>155000</v>
      </c>
      <c r="I21" s="9">
        <f t="shared" si="0"/>
        <v>0.71341463414634143</v>
      </c>
    </row>
    <row r="22" spans="1:9" ht="14.25" customHeight="1" x14ac:dyDescent="0.3">
      <c r="A22" s="1" t="s">
        <v>168</v>
      </c>
      <c r="B22" s="1" t="s">
        <v>322</v>
      </c>
      <c r="C22" s="2">
        <v>44700</v>
      </c>
      <c r="D22" s="2">
        <v>84100</v>
      </c>
      <c r="E22" s="2">
        <v>46100</v>
      </c>
      <c r="F22" s="2">
        <v>62000</v>
      </c>
      <c r="G22" s="2">
        <v>121000</v>
      </c>
      <c r="H22" s="2">
        <v>165000</v>
      </c>
      <c r="I22" s="9">
        <f t="shared" si="0"/>
        <v>0.88143176733780759</v>
      </c>
    </row>
    <row r="23" spans="1:9" ht="14.25" customHeight="1" x14ac:dyDescent="0.3">
      <c r="A23" s="1" t="s">
        <v>38</v>
      </c>
      <c r="B23" s="1" t="s">
        <v>322</v>
      </c>
      <c r="C23" s="2">
        <v>47800</v>
      </c>
      <c r="D23" s="2">
        <v>82400</v>
      </c>
      <c r="E23" s="2">
        <v>42900</v>
      </c>
      <c r="F23" s="2">
        <v>59600</v>
      </c>
      <c r="G23" s="2">
        <v>111000</v>
      </c>
      <c r="H23" s="2">
        <v>154000</v>
      </c>
      <c r="I23" s="9">
        <f t="shared" si="0"/>
        <v>0.72384937238493718</v>
      </c>
    </row>
    <row r="24" spans="1:9" ht="14.25" customHeight="1" x14ac:dyDescent="0.3">
      <c r="A24" s="1" t="s">
        <v>165</v>
      </c>
      <c r="B24" s="1" t="s">
        <v>322</v>
      </c>
      <c r="C24" s="2">
        <v>46800</v>
      </c>
      <c r="D24" s="2">
        <v>81300</v>
      </c>
      <c r="E24" s="2">
        <v>37200</v>
      </c>
      <c r="F24" s="2">
        <v>59900</v>
      </c>
      <c r="G24" s="2">
        <v>109000</v>
      </c>
      <c r="H24" s="2">
        <v>134000</v>
      </c>
      <c r="I24" s="9">
        <f t="shared" si="0"/>
        <v>0.73717948717948723</v>
      </c>
    </row>
    <row r="25" spans="1:9" ht="14.25" customHeight="1" x14ac:dyDescent="0.3">
      <c r="A25" s="1" t="s">
        <v>37</v>
      </c>
      <c r="B25" s="1" t="s">
        <v>322</v>
      </c>
      <c r="C25" s="2">
        <v>45500</v>
      </c>
      <c r="D25" s="2">
        <v>80400</v>
      </c>
      <c r="E25" s="2">
        <v>44500</v>
      </c>
      <c r="F25" s="2">
        <v>57800</v>
      </c>
      <c r="G25" s="2">
        <v>108000</v>
      </c>
      <c r="H25" s="2">
        <v>153000</v>
      </c>
      <c r="I25" s="9">
        <f t="shared" si="0"/>
        <v>0.76703296703296708</v>
      </c>
    </row>
    <row r="26" spans="1:9" ht="14.25" customHeight="1" x14ac:dyDescent="0.3">
      <c r="A26" s="1" t="s">
        <v>33</v>
      </c>
      <c r="B26" s="1" t="s">
        <v>322</v>
      </c>
      <c r="C26" s="2">
        <v>42700</v>
      </c>
      <c r="D26" s="2">
        <v>72100</v>
      </c>
      <c r="E26" s="2">
        <v>30800</v>
      </c>
      <c r="F26" s="2">
        <v>47000</v>
      </c>
      <c r="G26" s="2">
        <v>92200</v>
      </c>
      <c r="H26" s="2">
        <v>132000</v>
      </c>
      <c r="I26" s="9">
        <f t="shared" si="0"/>
        <v>0.68852459016393441</v>
      </c>
    </row>
    <row r="27" spans="1:9" ht="14.25" customHeight="1" x14ac:dyDescent="0.3">
      <c r="A27" s="1" t="s">
        <v>32</v>
      </c>
      <c r="B27" s="1" t="s">
        <v>322</v>
      </c>
      <c r="C27" s="2">
        <v>38000</v>
      </c>
      <c r="D27" s="2">
        <v>71400</v>
      </c>
      <c r="E27" s="1" t="s">
        <v>10</v>
      </c>
      <c r="F27" s="2">
        <v>50500</v>
      </c>
      <c r="G27" s="2">
        <v>94100</v>
      </c>
      <c r="H27" s="1" t="s">
        <v>10</v>
      </c>
      <c r="I27" s="9">
        <f t="shared" si="0"/>
        <v>0.87894736842105259</v>
      </c>
    </row>
    <row r="28" spans="1:9" ht="14.25" customHeight="1" x14ac:dyDescent="0.3">
      <c r="A28" s="1" t="s">
        <v>76</v>
      </c>
      <c r="B28" s="1" t="s">
        <v>322</v>
      </c>
      <c r="C28" s="2">
        <v>42600</v>
      </c>
      <c r="D28" s="2">
        <v>71300</v>
      </c>
      <c r="E28" s="2">
        <v>36000</v>
      </c>
      <c r="F28" s="2">
        <v>56300</v>
      </c>
      <c r="G28" s="2">
        <v>94400</v>
      </c>
      <c r="H28" s="2">
        <v>117000</v>
      </c>
      <c r="I28" s="9">
        <f t="shared" si="0"/>
        <v>0.67370892018779338</v>
      </c>
    </row>
    <row r="29" spans="1:9" ht="14.25" customHeight="1" x14ac:dyDescent="0.3">
      <c r="A29" s="1" t="s">
        <v>151</v>
      </c>
      <c r="B29" s="1" t="s">
        <v>322</v>
      </c>
      <c r="C29" s="2">
        <v>41500</v>
      </c>
      <c r="D29" s="2">
        <v>67500</v>
      </c>
      <c r="E29" s="1" t="s">
        <v>10</v>
      </c>
      <c r="F29" s="2">
        <v>44600</v>
      </c>
      <c r="G29" s="2">
        <v>93100</v>
      </c>
      <c r="H29" s="1" t="s">
        <v>10</v>
      </c>
      <c r="I29" s="9">
        <f t="shared" si="0"/>
        <v>0.62650602409638556</v>
      </c>
    </row>
    <row r="30" spans="1:9" ht="14.25" customHeight="1" x14ac:dyDescent="0.3">
      <c r="A30" s="1" t="s">
        <v>47</v>
      </c>
      <c r="B30" s="1" t="s">
        <v>324</v>
      </c>
      <c r="C30" s="2">
        <v>58100</v>
      </c>
      <c r="D30" s="2">
        <v>106000</v>
      </c>
      <c r="E30" s="2">
        <v>62200</v>
      </c>
      <c r="F30" s="2">
        <v>87900</v>
      </c>
      <c r="G30" s="2">
        <v>142000</v>
      </c>
      <c r="H30" s="2">
        <v>201000</v>
      </c>
      <c r="I30" s="9">
        <f t="shared" si="0"/>
        <v>0.82444061962134252</v>
      </c>
    </row>
    <row r="31" spans="1:9" ht="14.25" customHeight="1" x14ac:dyDescent="0.3">
      <c r="A31" s="1" t="s">
        <v>170</v>
      </c>
      <c r="B31" s="1" t="s">
        <v>324</v>
      </c>
      <c r="C31" s="2">
        <v>47100</v>
      </c>
      <c r="D31" s="2">
        <v>97600</v>
      </c>
      <c r="E31" s="2">
        <v>51600</v>
      </c>
      <c r="F31" s="2">
        <v>69000</v>
      </c>
      <c r="G31" s="2">
        <v>128000</v>
      </c>
      <c r="H31" s="2">
        <v>187000</v>
      </c>
      <c r="I31" s="9">
        <f t="shared" si="0"/>
        <v>1.0721868365180467</v>
      </c>
    </row>
    <row r="32" spans="1:9" ht="14.25" customHeight="1" x14ac:dyDescent="0.3">
      <c r="A32" s="1" t="s">
        <v>100</v>
      </c>
      <c r="B32" s="1" t="s">
        <v>324</v>
      </c>
      <c r="C32" s="2">
        <v>51000</v>
      </c>
      <c r="D32" s="2">
        <v>93400</v>
      </c>
      <c r="E32" s="1" t="s">
        <v>10</v>
      </c>
      <c r="F32" s="2">
        <v>67400</v>
      </c>
      <c r="G32" s="2">
        <v>123000</v>
      </c>
      <c r="H32" s="1" t="s">
        <v>10</v>
      </c>
      <c r="I32" s="9">
        <f t="shared" si="0"/>
        <v>0.83137254901960789</v>
      </c>
    </row>
    <row r="33" spans="1:9" ht="14.25" customHeight="1" x14ac:dyDescent="0.3">
      <c r="A33" s="1" t="s">
        <v>325</v>
      </c>
      <c r="B33" s="1" t="s">
        <v>324</v>
      </c>
      <c r="C33" s="2">
        <v>49400</v>
      </c>
      <c r="D33" s="2">
        <v>88600</v>
      </c>
      <c r="E33" s="2">
        <v>50600</v>
      </c>
      <c r="F33" s="2">
        <v>68500</v>
      </c>
      <c r="G33" s="2">
        <v>119000</v>
      </c>
      <c r="H33" s="2">
        <v>164000</v>
      </c>
      <c r="I33" s="9">
        <f t="shared" si="0"/>
        <v>0.79352226720647778</v>
      </c>
    </row>
    <row r="34" spans="1:9" ht="14.25" customHeight="1" x14ac:dyDescent="0.3">
      <c r="A34" s="1" t="s">
        <v>158</v>
      </c>
      <c r="B34" s="1" t="s">
        <v>324</v>
      </c>
      <c r="C34" s="2">
        <v>47500</v>
      </c>
      <c r="D34" s="2">
        <v>86100</v>
      </c>
      <c r="E34" s="2">
        <v>44800</v>
      </c>
      <c r="F34" s="2">
        <v>61700</v>
      </c>
      <c r="G34" s="2">
        <v>117000</v>
      </c>
      <c r="H34" s="2">
        <v>160000</v>
      </c>
      <c r="I34" s="9">
        <f t="shared" si="0"/>
        <v>0.81263157894736837</v>
      </c>
    </row>
    <row r="35" spans="1:9" ht="14.25" customHeight="1" x14ac:dyDescent="0.3">
      <c r="A35" s="1" t="s">
        <v>229</v>
      </c>
      <c r="B35" s="1" t="s">
        <v>324</v>
      </c>
      <c r="C35" s="2">
        <v>48800</v>
      </c>
      <c r="D35" s="2">
        <v>85300</v>
      </c>
      <c r="E35" s="2">
        <v>47000</v>
      </c>
      <c r="F35" s="2">
        <v>59800</v>
      </c>
      <c r="G35" s="2">
        <v>115000</v>
      </c>
      <c r="H35" s="2">
        <v>149000</v>
      </c>
      <c r="I35" s="9">
        <f t="shared" si="0"/>
        <v>0.74795081967213117</v>
      </c>
    </row>
    <row r="36" spans="1:9" ht="14.25" customHeight="1" x14ac:dyDescent="0.3">
      <c r="A36" s="1" t="s">
        <v>249</v>
      </c>
      <c r="B36" s="1" t="s">
        <v>324</v>
      </c>
      <c r="C36" s="2">
        <v>45300</v>
      </c>
      <c r="D36" s="2">
        <v>84700</v>
      </c>
      <c r="E36" s="2">
        <v>43600</v>
      </c>
      <c r="F36" s="2">
        <v>59000</v>
      </c>
      <c r="G36" s="2">
        <v>113000</v>
      </c>
      <c r="H36" s="2">
        <v>162000</v>
      </c>
      <c r="I36" s="9">
        <f t="shared" si="0"/>
        <v>0.86975717439293598</v>
      </c>
    </row>
    <row r="37" spans="1:9" ht="14.25" customHeight="1" x14ac:dyDescent="0.3">
      <c r="A37" s="1" t="s">
        <v>171</v>
      </c>
      <c r="B37" s="1" t="s">
        <v>324</v>
      </c>
      <c r="C37" s="2">
        <v>46100</v>
      </c>
      <c r="D37" s="2">
        <v>84400</v>
      </c>
      <c r="E37" s="2">
        <v>46400</v>
      </c>
      <c r="F37" s="2">
        <v>58600</v>
      </c>
      <c r="G37" s="2">
        <v>105000</v>
      </c>
      <c r="H37" s="2">
        <v>144000</v>
      </c>
      <c r="I37" s="9">
        <f t="shared" si="0"/>
        <v>0.83080260303687636</v>
      </c>
    </row>
    <row r="38" spans="1:9" ht="14.25" customHeight="1" x14ac:dyDescent="0.3">
      <c r="A38" s="1" t="s">
        <v>13</v>
      </c>
      <c r="B38" s="1" t="s">
        <v>324</v>
      </c>
      <c r="C38" s="2">
        <v>47400</v>
      </c>
      <c r="D38" s="2">
        <v>84100</v>
      </c>
      <c r="E38" s="2">
        <v>44600</v>
      </c>
      <c r="F38" s="2">
        <v>60700</v>
      </c>
      <c r="G38" s="2">
        <v>114000</v>
      </c>
      <c r="H38" s="2">
        <v>163000</v>
      </c>
      <c r="I38" s="9">
        <f t="shared" si="0"/>
        <v>0.77426160337552741</v>
      </c>
    </row>
    <row r="39" spans="1:9" ht="14.25" customHeight="1" x14ac:dyDescent="0.3">
      <c r="A39" s="1" t="s">
        <v>110</v>
      </c>
      <c r="B39" s="1" t="s">
        <v>324</v>
      </c>
      <c r="C39" s="2">
        <v>45100</v>
      </c>
      <c r="D39" s="2">
        <v>83300</v>
      </c>
      <c r="E39" s="2">
        <v>46900</v>
      </c>
      <c r="F39" s="2">
        <v>64000</v>
      </c>
      <c r="G39" s="2">
        <v>113000</v>
      </c>
      <c r="H39" s="2">
        <v>146000</v>
      </c>
      <c r="I39" s="9">
        <f t="shared" si="0"/>
        <v>0.8470066518847007</v>
      </c>
    </row>
    <row r="40" spans="1:9" ht="14.25" customHeight="1" x14ac:dyDescent="0.3">
      <c r="A40" s="1" t="s">
        <v>226</v>
      </c>
      <c r="B40" s="1" t="s">
        <v>324</v>
      </c>
      <c r="C40" s="2">
        <v>45400</v>
      </c>
      <c r="D40" s="2">
        <v>83200</v>
      </c>
      <c r="E40" s="2">
        <v>43000</v>
      </c>
      <c r="F40" s="2">
        <v>58400</v>
      </c>
      <c r="G40" s="2">
        <v>116000</v>
      </c>
      <c r="H40" s="2">
        <v>148000</v>
      </c>
      <c r="I40" s="9">
        <f t="shared" si="0"/>
        <v>0.83259911894273131</v>
      </c>
    </row>
    <row r="41" spans="1:9" ht="14.25" customHeight="1" x14ac:dyDescent="0.3">
      <c r="A41" s="1" t="s">
        <v>204</v>
      </c>
      <c r="B41" s="1" t="s">
        <v>324</v>
      </c>
      <c r="C41" s="2">
        <v>46500</v>
      </c>
      <c r="D41" s="2">
        <v>82900</v>
      </c>
      <c r="E41" s="2">
        <v>41900</v>
      </c>
      <c r="F41" s="2">
        <v>54600</v>
      </c>
      <c r="G41" s="2">
        <v>113000</v>
      </c>
      <c r="H41" s="2">
        <v>143000</v>
      </c>
      <c r="I41" s="9">
        <f t="shared" si="0"/>
        <v>0.78279569892473122</v>
      </c>
    </row>
    <row r="42" spans="1:9" ht="14.25" customHeight="1" x14ac:dyDescent="0.3">
      <c r="A42" s="1" t="s">
        <v>326</v>
      </c>
      <c r="B42" s="1" t="s">
        <v>324</v>
      </c>
      <c r="C42" s="2">
        <v>48300</v>
      </c>
      <c r="D42" s="2">
        <v>82800</v>
      </c>
      <c r="E42" s="2">
        <v>50600</v>
      </c>
      <c r="F42" s="2">
        <v>62400</v>
      </c>
      <c r="G42" s="2">
        <v>110000</v>
      </c>
      <c r="H42" s="2">
        <v>150000</v>
      </c>
      <c r="I42" s="9">
        <f t="shared" si="0"/>
        <v>0.7142857142857143</v>
      </c>
    </row>
    <row r="43" spans="1:9" ht="14.25" customHeight="1" x14ac:dyDescent="0.3">
      <c r="A43" s="1" t="s">
        <v>178</v>
      </c>
      <c r="B43" s="1" t="s">
        <v>324</v>
      </c>
      <c r="C43" s="2">
        <v>44900</v>
      </c>
      <c r="D43" s="2">
        <v>82000</v>
      </c>
      <c r="E43" s="2">
        <v>43000</v>
      </c>
      <c r="F43" s="2">
        <v>56700</v>
      </c>
      <c r="G43" s="2">
        <v>104000</v>
      </c>
      <c r="H43" s="2">
        <v>142000</v>
      </c>
      <c r="I43" s="9">
        <f t="shared" si="0"/>
        <v>0.82628062360801779</v>
      </c>
    </row>
    <row r="44" spans="1:9" ht="14.25" customHeight="1" x14ac:dyDescent="0.3">
      <c r="A44" s="1" t="s">
        <v>206</v>
      </c>
      <c r="B44" s="1" t="s">
        <v>324</v>
      </c>
      <c r="C44" s="2">
        <v>41600</v>
      </c>
      <c r="D44" s="2">
        <v>81600</v>
      </c>
      <c r="E44" s="2">
        <v>41800</v>
      </c>
      <c r="F44" s="2">
        <v>59100</v>
      </c>
      <c r="G44" s="2">
        <v>105000</v>
      </c>
      <c r="H44" s="2">
        <v>141000</v>
      </c>
      <c r="I44" s="9">
        <f t="shared" si="0"/>
        <v>0.96153846153846156</v>
      </c>
    </row>
    <row r="45" spans="1:9" ht="14.25" customHeight="1" x14ac:dyDescent="0.3">
      <c r="A45" s="1" t="s">
        <v>214</v>
      </c>
      <c r="B45" s="1" t="s">
        <v>324</v>
      </c>
      <c r="C45" s="2">
        <v>46600</v>
      </c>
      <c r="D45" s="2">
        <v>81500</v>
      </c>
      <c r="E45" s="2">
        <v>48900</v>
      </c>
      <c r="F45" s="2">
        <v>60100</v>
      </c>
      <c r="G45" s="2">
        <v>104000</v>
      </c>
      <c r="H45" s="2">
        <v>137000</v>
      </c>
      <c r="I45" s="9">
        <f t="shared" si="0"/>
        <v>0.74892703862660948</v>
      </c>
    </row>
    <row r="46" spans="1:9" ht="14.25" customHeight="1" x14ac:dyDescent="0.3">
      <c r="A46" s="1" t="s">
        <v>46</v>
      </c>
      <c r="B46" s="1" t="s">
        <v>324</v>
      </c>
      <c r="C46" s="2">
        <v>38500</v>
      </c>
      <c r="D46" s="2">
        <v>81400</v>
      </c>
      <c r="E46" s="1" t="s">
        <v>10</v>
      </c>
      <c r="F46" s="2">
        <v>43000</v>
      </c>
      <c r="G46" s="2">
        <v>148000</v>
      </c>
      <c r="H46" s="1" t="s">
        <v>10</v>
      </c>
      <c r="I46" s="9">
        <f t="shared" si="0"/>
        <v>1.1142857142857143</v>
      </c>
    </row>
    <row r="47" spans="1:9" ht="14.25" customHeight="1" x14ac:dyDescent="0.3">
      <c r="A47" s="1" t="s">
        <v>120</v>
      </c>
      <c r="B47" s="1" t="s">
        <v>324</v>
      </c>
      <c r="C47" s="2">
        <v>40500</v>
      </c>
      <c r="D47" s="2">
        <v>81100</v>
      </c>
      <c r="E47" s="1" t="s">
        <v>10</v>
      </c>
      <c r="F47" s="2">
        <v>67400</v>
      </c>
      <c r="G47" s="2">
        <v>101000</v>
      </c>
      <c r="H47" s="1" t="s">
        <v>10</v>
      </c>
      <c r="I47" s="9">
        <f t="shared" si="0"/>
        <v>1.0024691358024691</v>
      </c>
    </row>
    <row r="48" spans="1:9" ht="14.25" customHeight="1" x14ac:dyDescent="0.3">
      <c r="A48" s="1" t="s">
        <v>258</v>
      </c>
      <c r="B48" s="1" t="s">
        <v>324</v>
      </c>
      <c r="C48" s="2">
        <v>43500</v>
      </c>
      <c r="D48" s="2">
        <v>80100</v>
      </c>
      <c r="E48" s="1" t="s">
        <v>10</v>
      </c>
      <c r="F48" s="2">
        <v>64800</v>
      </c>
      <c r="G48" s="2">
        <v>111000</v>
      </c>
      <c r="H48" s="1" t="s">
        <v>10</v>
      </c>
      <c r="I48" s="9">
        <f t="shared" si="0"/>
        <v>0.8413793103448276</v>
      </c>
    </row>
    <row r="49" spans="1:9" ht="14.25" customHeight="1" x14ac:dyDescent="0.3">
      <c r="A49" s="1" t="s">
        <v>101</v>
      </c>
      <c r="B49" s="1" t="s">
        <v>324</v>
      </c>
      <c r="C49" s="2">
        <v>44300</v>
      </c>
      <c r="D49" s="2">
        <v>79500</v>
      </c>
      <c r="E49" s="2">
        <v>37400</v>
      </c>
      <c r="F49" s="2">
        <v>53800</v>
      </c>
      <c r="G49" s="2">
        <v>102000</v>
      </c>
      <c r="H49" s="2">
        <v>131000</v>
      </c>
      <c r="I49" s="9">
        <f t="shared" si="0"/>
        <v>0.79458239277652365</v>
      </c>
    </row>
    <row r="50" spans="1:9" ht="14.25" customHeight="1" x14ac:dyDescent="0.3">
      <c r="A50" s="1" t="s">
        <v>48</v>
      </c>
      <c r="B50" s="1" t="s">
        <v>324</v>
      </c>
      <c r="C50" s="2">
        <v>44800</v>
      </c>
      <c r="D50" s="2">
        <v>79000</v>
      </c>
      <c r="E50" s="2">
        <v>43800</v>
      </c>
      <c r="F50" s="2">
        <v>57100</v>
      </c>
      <c r="G50" s="2">
        <v>112000</v>
      </c>
      <c r="H50" s="2">
        <v>150000</v>
      </c>
      <c r="I50" s="9">
        <f t="shared" si="0"/>
        <v>0.7633928571428571</v>
      </c>
    </row>
    <row r="51" spans="1:9" ht="14.25" customHeight="1" x14ac:dyDescent="0.3">
      <c r="A51" s="1" t="s">
        <v>241</v>
      </c>
      <c r="B51" s="1" t="s">
        <v>324</v>
      </c>
      <c r="C51" s="2">
        <v>44500</v>
      </c>
      <c r="D51" s="2">
        <v>78700</v>
      </c>
      <c r="E51" s="2">
        <v>41500</v>
      </c>
      <c r="F51" s="2">
        <v>54000</v>
      </c>
      <c r="G51" s="2">
        <v>105000</v>
      </c>
      <c r="H51" s="2">
        <v>145000</v>
      </c>
      <c r="I51" s="9">
        <f t="shared" si="0"/>
        <v>0.76853932584269657</v>
      </c>
    </row>
    <row r="52" spans="1:9" ht="14.25" customHeight="1" x14ac:dyDescent="0.3">
      <c r="A52" s="1" t="s">
        <v>243</v>
      </c>
      <c r="B52" s="1" t="s">
        <v>324</v>
      </c>
      <c r="C52" s="2">
        <v>43800</v>
      </c>
      <c r="D52" s="2">
        <v>78700</v>
      </c>
      <c r="E52" s="2">
        <v>41600</v>
      </c>
      <c r="F52" s="2">
        <v>55400</v>
      </c>
      <c r="G52" s="2">
        <v>101000</v>
      </c>
      <c r="H52" s="2">
        <v>132000</v>
      </c>
      <c r="I52" s="9">
        <f t="shared" si="0"/>
        <v>0.79680365296803657</v>
      </c>
    </row>
    <row r="53" spans="1:9" ht="14.25" customHeight="1" x14ac:dyDescent="0.3">
      <c r="A53" s="1" t="s">
        <v>212</v>
      </c>
      <c r="B53" s="1" t="s">
        <v>324</v>
      </c>
      <c r="C53" s="2">
        <v>42200</v>
      </c>
      <c r="D53" s="2">
        <v>78400</v>
      </c>
      <c r="E53" s="2">
        <v>38100</v>
      </c>
      <c r="F53" s="2">
        <v>56200</v>
      </c>
      <c r="G53" s="2">
        <v>117000</v>
      </c>
      <c r="H53" s="2">
        <v>186000</v>
      </c>
      <c r="I53" s="9">
        <f t="shared" si="0"/>
        <v>0.85781990521327012</v>
      </c>
    </row>
    <row r="54" spans="1:9" ht="14.25" customHeight="1" x14ac:dyDescent="0.3">
      <c r="A54" s="1" t="s">
        <v>96</v>
      </c>
      <c r="B54" s="1" t="s">
        <v>324</v>
      </c>
      <c r="C54" s="2">
        <v>46600</v>
      </c>
      <c r="D54" s="2">
        <v>77500</v>
      </c>
      <c r="E54" s="2">
        <v>40200</v>
      </c>
      <c r="F54" s="2">
        <v>58100</v>
      </c>
      <c r="G54" s="2">
        <v>111000</v>
      </c>
      <c r="H54" s="2">
        <v>151000</v>
      </c>
      <c r="I54" s="9">
        <f t="shared" si="0"/>
        <v>0.66309012875536477</v>
      </c>
    </row>
    <row r="55" spans="1:9" ht="14.25" customHeight="1" x14ac:dyDescent="0.3">
      <c r="A55" s="1" t="s">
        <v>327</v>
      </c>
      <c r="B55" s="1" t="s">
        <v>324</v>
      </c>
      <c r="C55" s="2">
        <v>44900</v>
      </c>
      <c r="D55" s="2">
        <v>76000</v>
      </c>
      <c r="E55" s="2">
        <v>47000</v>
      </c>
      <c r="F55" s="2">
        <v>57400</v>
      </c>
      <c r="G55" s="2">
        <v>103000</v>
      </c>
      <c r="H55" s="2">
        <v>138000</v>
      </c>
      <c r="I55" s="9">
        <f t="shared" si="0"/>
        <v>0.69265033407572385</v>
      </c>
    </row>
    <row r="56" spans="1:9" ht="14.25" customHeight="1" x14ac:dyDescent="0.3">
      <c r="A56" s="1" t="s">
        <v>176</v>
      </c>
      <c r="B56" s="1" t="s">
        <v>324</v>
      </c>
      <c r="C56" s="2">
        <v>43800</v>
      </c>
      <c r="D56" s="2">
        <v>76000</v>
      </c>
      <c r="E56" s="2">
        <v>40400</v>
      </c>
      <c r="F56" s="2">
        <v>56300</v>
      </c>
      <c r="G56" s="2">
        <v>104000</v>
      </c>
      <c r="H56" s="2">
        <v>128000</v>
      </c>
      <c r="I56" s="9">
        <f t="shared" si="0"/>
        <v>0.73515981735159819</v>
      </c>
    </row>
    <row r="57" spans="1:9" ht="14.25" customHeight="1" x14ac:dyDescent="0.3">
      <c r="A57" s="1" t="s">
        <v>257</v>
      </c>
      <c r="B57" s="1" t="s">
        <v>324</v>
      </c>
      <c r="C57" s="2">
        <v>42700</v>
      </c>
      <c r="D57" s="2">
        <v>75400</v>
      </c>
      <c r="E57" s="2">
        <v>41300</v>
      </c>
      <c r="F57" s="2">
        <v>56700</v>
      </c>
      <c r="G57" s="2">
        <v>99200</v>
      </c>
      <c r="H57" s="2">
        <v>119000</v>
      </c>
      <c r="I57" s="9">
        <f t="shared" si="0"/>
        <v>0.76580796252927397</v>
      </c>
    </row>
    <row r="58" spans="1:9" ht="14.25" customHeight="1" x14ac:dyDescent="0.3">
      <c r="A58" s="1" t="s">
        <v>328</v>
      </c>
      <c r="B58" s="1" t="s">
        <v>324</v>
      </c>
      <c r="C58" s="2">
        <v>48300</v>
      </c>
      <c r="D58" s="2">
        <v>73800</v>
      </c>
      <c r="E58" s="2">
        <v>41000</v>
      </c>
      <c r="F58" s="2">
        <v>55500</v>
      </c>
      <c r="G58" s="2">
        <v>94800</v>
      </c>
      <c r="H58" s="2">
        <v>117000</v>
      </c>
      <c r="I58" s="9">
        <f t="shared" si="0"/>
        <v>0.52795031055900621</v>
      </c>
    </row>
    <row r="59" spans="1:9" ht="14.25" customHeight="1" x14ac:dyDescent="0.3">
      <c r="A59" s="1" t="s">
        <v>77</v>
      </c>
      <c r="B59" s="1" t="s">
        <v>324</v>
      </c>
      <c r="C59" s="2">
        <v>44900</v>
      </c>
      <c r="D59" s="2">
        <v>73400</v>
      </c>
      <c r="E59" s="2">
        <v>35400</v>
      </c>
      <c r="F59" s="2">
        <v>49600</v>
      </c>
      <c r="G59" s="2">
        <v>101000</v>
      </c>
      <c r="H59" s="2">
        <v>143000</v>
      </c>
      <c r="I59" s="9">
        <f t="shared" si="0"/>
        <v>0.63474387527839649</v>
      </c>
    </row>
    <row r="60" spans="1:9" ht="14.25" customHeight="1" x14ac:dyDescent="0.3">
      <c r="A60" s="1" t="s">
        <v>157</v>
      </c>
      <c r="B60" s="1" t="s">
        <v>324</v>
      </c>
      <c r="C60" s="2">
        <v>45900</v>
      </c>
      <c r="D60" s="2">
        <v>72600</v>
      </c>
      <c r="E60" s="2">
        <v>39800</v>
      </c>
      <c r="F60" s="2">
        <v>56600</v>
      </c>
      <c r="G60" s="2">
        <v>99300</v>
      </c>
      <c r="H60" s="2">
        <v>137000</v>
      </c>
      <c r="I60" s="9">
        <f t="shared" si="0"/>
        <v>0.5816993464052288</v>
      </c>
    </row>
    <row r="61" spans="1:9" ht="14.25" customHeight="1" x14ac:dyDescent="0.3">
      <c r="A61" s="1" t="s">
        <v>87</v>
      </c>
      <c r="B61" s="1" t="s">
        <v>324</v>
      </c>
      <c r="C61" s="2">
        <v>38900</v>
      </c>
      <c r="D61" s="2">
        <v>72600</v>
      </c>
      <c r="E61" s="2">
        <v>38200</v>
      </c>
      <c r="F61" s="2">
        <v>53400</v>
      </c>
      <c r="G61" s="2">
        <v>104000</v>
      </c>
      <c r="H61" s="2">
        <v>140000</v>
      </c>
      <c r="I61" s="9">
        <f t="shared" si="0"/>
        <v>0.86632390745501286</v>
      </c>
    </row>
    <row r="62" spans="1:9" ht="14.25" customHeight="1" x14ac:dyDescent="0.3">
      <c r="A62" s="1" t="s">
        <v>200</v>
      </c>
      <c r="B62" s="1" t="s">
        <v>324</v>
      </c>
      <c r="C62" s="2">
        <v>37300</v>
      </c>
      <c r="D62" s="2">
        <v>71900</v>
      </c>
      <c r="E62" s="2">
        <v>37000</v>
      </c>
      <c r="F62" s="2">
        <v>51500</v>
      </c>
      <c r="G62" s="2">
        <v>96400</v>
      </c>
      <c r="H62" s="2">
        <v>138000</v>
      </c>
      <c r="I62" s="9">
        <f t="shared" si="0"/>
        <v>0.92761394101876671</v>
      </c>
    </row>
    <row r="63" spans="1:9" ht="14.25" customHeight="1" x14ac:dyDescent="0.3">
      <c r="A63" s="1" t="s">
        <v>203</v>
      </c>
      <c r="B63" s="1" t="s">
        <v>324</v>
      </c>
      <c r="C63" s="2">
        <v>45200</v>
      </c>
      <c r="D63" s="2">
        <v>71600</v>
      </c>
      <c r="E63" s="2">
        <v>39000</v>
      </c>
      <c r="F63" s="2">
        <v>52400</v>
      </c>
      <c r="G63" s="2">
        <v>100000</v>
      </c>
      <c r="H63" s="2">
        <v>128000</v>
      </c>
      <c r="I63" s="9">
        <f t="shared" si="0"/>
        <v>0.58407079646017701</v>
      </c>
    </row>
    <row r="64" spans="1:9" ht="14.25" customHeight="1" x14ac:dyDescent="0.3">
      <c r="A64" s="1" t="s">
        <v>116</v>
      </c>
      <c r="B64" s="1" t="s">
        <v>324</v>
      </c>
      <c r="C64" s="2">
        <v>42600</v>
      </c>
      <c r="D64" s="2">
        <v>70900</v>
      </c>
      <c r="E64" s="2">
        <v>40700</v>
      </c>
      <c r="F64" s="2">
        <v>52300</v>
      </c>
      <c r="G64" s="2">
        <v>94400</v>
      </c>
      <c r="H64" s="2">
        <v>123000</v>
      </c>
      <c r="I64" s="9">
        <f t="shared" si="0"/>
        <v>0.66431924882629112</v>
      </c>
    </row>
    <row r="65" spans="1:9" ht="14.25" customHeight="1" x14ac:dyDescent="0.3">
      <c r="A65" s="1" t="s">
        <v>58</v>
      </c>
      <c r="B65" s="1" t="s">
        <v>324</v>
      </c>
      <c r="C65" s="2">
        <v>38600</v>
      </c>
      <c r="D65" s="2">
        <v>70900</v>
      </c>
      <c r="E65" s="2">
        <v>36000</v>
      </c>
      <c r="F65" s="2">
        <v>50500</v>
      </c>
      <c r="G65" s="2">
        <v>93100</v>
      </c>
      <c r="H65" s="2">
        <v>117000</v>
      </c>
      <c r="I65" s="9">
        <f t="shared" si="0"/>
        <v>0.83678756476683935</v>
      </c>
    </row>
    <row r="66" spans="1:9" ht="14.25" customHeight="1" x14ac:dyDescent="0.3">
      <c r="A66" s="1" t="s">
        <v>65</v>
      </c>
      <c r="B66" s="1" t="s">
        <v>324</v>
      </c>
      <c r="C66" s="2">
        <v>42000</v>
      </c>
      <c r="D66" s="2">
        <v>69800</v>
      </c>
      <c r="E66" s="1" t="s">
        <v>10</v>
      </c>
      <c r="F66" s="2">
        <v>55000</v>
      </c>
      <c r="G66" s="2">
        <v>94000</v>
      </c>
      <c r="H66" s="1" t="s">
        <v>10</v>
      </c>
      <c r="I66" s="9">
        <f t="shared" si="0"/>
        <v>0.66190476190476188</v>
      </c>
    </row>
    <row r="67" spans="1:9" ht="14.25" customHeight="1" x14ac:dyDescent="0.3">
      <c r="A67" s="1" t="s">
        <v>22</v>
      </c>
      <c r="B67" s="1" t="s">
        <v>324</v>
      </c>
      <c r="C67" s="2">
        <v>40800</v>
      </c>
      <c r="D67" s="2">
        <v>69500</v>
      </c>
      <c r="E67" s="2">
        <v>37400</v>
      </c>
      <c r="F67" s="2">
        <v>48700</v>
      </c>
      <c r="G67" s="2">
        <v>87500</v>
      </c>
      <c r="H67" s="2">
        <v>110000</v>
      </c>
      <c r="I67" s="9">
        <f t="shared" si="0"/>
        <v>0.70343137254901966</v>
      </c>
    </row>
    <row r="68" spans="1:9" ht="14.25" customHeight="1" x14ac:dyDescent="0.3">
      <c r="A68" s="1" t="s">
        <v>244</v>
      </c>
      <c r="B68" s="1" t="s">
        <v>324</v>
      </c>
      <c r="C68" s="2">
        <v>42400</v>
      </c>
      <c r="D68" s="2">
        <v>67100</v>
      </c>
      <c r="E68" s="1" t="s">
        <v>10</v>
      </c>
      <c r="F68" s="2">
        <v>44100</v>
      </c>
      <c r="G68" s="2">
        <v>84900</v>
      </c>
      <c r="H68" s="1" t="s">
        <v>10</v>
      </c>
      <c r="I68" s="9">
        <f t="shared" si="0"/>
        <v>0.58254716981132071</v>
      </c>
    </row>
    <row r="69" spans="1:9" ht="14.25" customHeight="1" x14ac:dyDescent="0.3">
      <c r="A69" s="1" t="s">
        <v>60</v>
      </c>
      <c r="B69" s="1" t="s">
        <v>324</v>
      </c>
      <c r="C69" s="2">
        <v>39500</v>
      </c>
      <c r="D69" s="2">
        <v>63900</v>
      </c>
      <c r="E69" s="2">
        <v>38800</v>
      </c>
      <c r="F69" s="2">
        <v>47200</v>
      </c>
      <c r="G69" s="2">
        <v>91600</v>
      </c>
      <c r="H69" s="2">
        <v>120000</v>
      </c>
      <c r="I69" s="9">
        <f t="shared" si="0"/>
        <v>0.61772151898734173</v>
      </c>
    </row>
    <row r="70" spans="1:9" ht="14.25" customHeight="1" x14ac:dyDescent="0.3">
      <c r="A70" s="1" t="s">
        <v>133</v>
      </c>
      <c r="B70" s="1" t="s">
        <v>324</v>
      </c>
      <c r="C70" s="2">
        <v>41900</v>
      </c>
      <c r="D70" s="2">
        <v>56500</v>
      </c>
      <c r="E70" s="1" t="s">
        <v>10</v>
      </c>
      <c r="F70" s="2">
        <v>39700</v>
      </c>
      <c r="G70" s="2">
        <v>78400</v>
      </c>
      <c r="H70" s="1" t="s">
        <v>10</v>
      </c>
      <c r="I70" s="9">
        <f t="shared" si="0"/>
        <v>0.34844868735083534</v>
      </c>
    </row>
    <row r="71" spans="1:9" ht="14.25" customHeight="1" x14ac:dyDescent="0.3">
      <c r="A71" s="1" t="s">
        <v>95</v>
      </c>
      <c r="B71" s="1" t="s">
        <v>324</v>
      </c>
      <c r="C71" s="2">
        <v>37900</v>
      </c>
      <c r="D71" s="2">
        <v>50600</v>
      </c>
      <c r="E71" s="1" t="s">
        <v>10</v>
      </c>
      <c r="F71" s="2">
        <v>31800</v>
      </c>
      <c r="G71" s="2">
        <v>78500</v>
      </c>
      <c r="H71" s="1" t="s">
        <v>10</v>
      </c>
      <c r="I71" s="9">
        <f t="shared" si="0"/>
        <v>0.33509234828496043</v>
      </c>
    </row>
    <row r="72" spans="1:9" ht="14.25" customHeight="1" x14ac:dyDescent="0.3">
      <c r="A72" s="1" t="s">
        <v>329</v>
      </c>
      <c r="B72" s="1" t="s">
        <v>330</v>
      </c>
      <c r="C72" s="2">
        <v>56300</v>
      </c>
      <c r="D72" s="2">
        <v>116000</v>
      </c>
      <c r="E72" s="2">
        <v>66400</v>
      </c>
      <c r="F72" s="2">
        <v>85100</v>
      </c>
      <c r="G72" s="2">
        <v>163000</v>
      </c>
      <c r="H72" s="2">
        <v>235000</v>
      </c>
      <c r="I72" s="9">
        <f t="shared" si="0"/>
        <v>1.0603907637655416</v>
      </c>
    </row>
    <row r="73" spans="1:9" ht="14.25" customHeight="1" x14ac:dyDescent="0.3">
      <c r="A73" s="1" t="s">
        <v>331</v>
      </c>
      <c r="B73" s="1" t="s">
        <v>330</v>
      </c>
      <c r="C73" s="2">
        <v>53400</v>
      </c>
      <c r="D73" s="2">
        <v>113000</v>
      </c>
      <c r="E73" s="2">
        <v>62200</v>
      </c>
      <c r="F73" s="2">
        <v>83300</v>
      </c>
      <c r="G73" s="2">
        <v>174000</v>
      </c>
      <c r="H73" s="2">
        <v>255000</v>
      </c>
      <c r="I73" s="9">
        <f t="shared" si="0"/>
        <v>1.1161048689138577</v>
      </c>
    </row>
    <row r="74" spans="1:9" ht="14.25" customHeight="1" x14ac:dyDescent="0.3">
      <c r="A74" s="1" t="s">
        <v>39</v>
      </c>
      <c r="B74" s="1" t="s">
        <v>330</v>
      </c>
      <c r="C74" s="2">
        <v>47500</v>
      </c>
      <c r="D74" s="2">
        <v>103000</v>
      </c>
      <c r="E74" s="1" t="s">
        <v>10</v>
      </c>
      <c r="F74" s="2">
        <v>69400</v>
      </c>
      <c r="G74" s="2">
        <v>141000</v>
      </c>
      <c r="H74" s="1" t="s">
        <v>10</v>
      </c>
      <c r="I74" s="9">
        <f t="shared" si="0"/>
        <v>1.168421052631579</v>
      </c>
    </row>
    <row r="75" spans="1:9" ht="14.25" customHeight="1" x14ac:dyDescent="0.3">
      <c r="A75" s="1" t="s">
        <v>78</v>
      </c>
      <c r="B75" s="1" t="s">
        <v>330</v>
      </c>
      <c r="C75" s="2">
        <v>56000</v>
      </c>
      <c r="D75" s="2">
        <v>97800</v>
      </c>
      <c r="E75" s="2">
        <v>56100</v>
      </c>
      <c r="F75" s="2">
        <v>77400</v>
      </c>
      <c r="G75" s="2">
        <v>121000</v>
      </c>
      <c r="H75" s="2">
        <v>165000</v>
      </c>
      <c r="I75" s="9">
        <f t="shared" si="0"/>
        <v>0.74642857142857144</v>
      </c>
    </row>
    <row r="76" spans="1:9" ht="14.25" customHeight="1" x14ac:dyDescent="0.3">
      <c r="A76" s="1" t="s">
        <v>332</v>
      </c>
      <c r="B76" s="1" t="s">
        <v>330</v>
      </c>
      <c r="C76" s="2">
        <v>56200</v>
      </c>
      <c r="D76" s="2">
        <v>96500</v>
      </c>
      <c r="E76" s="2">
        <v>54900</v>
      </c>
      <c r="F76" s="2">
        <v>76500</v>
      </c>
      <c r="G76" s="2">
        <v>123000</v>
      </c>
      <c r="H76" s="2">
        <v>168000</v>
      </c>
      <c r="I76" s="9">
        <f t="shared" si="0"/>
        <v>0.7170818505338078</v>
      </c>
    </row>
    <row r="77" spans="1:9" ht="14.25" customHeight="1" x14ac:dyDescent="0.3">
      <c r="A77" s="1" t="s">
        <v>180</v>
      </c>
      <c r="B77" s="1" t="s">
        <v>330</v>
      </c>
      <c r="C77" s="2">
        <v>52900</v>
      </c>
      <c r="D77" s="2">
        <v>96100</v>
      </c>
      <c r="E77" s="2">
        <v>48200</v>
      </c>
      <c r="F77" s="2">
        <v>68900</v>
      </c>
      <c r="G77" s="2">
        <v>132000</v>
      </c>
      <c r="H77" s="2">
        <v>177000</v>
      </c>
      <c r="I77" s="9">
        <f t="shared" si="0"/>
        <v>0.81663516068052933</v>
      </c>
    </row>
    <row r="78" spans="1:9" ht="14.25" customHeight="1" x14ac:dyDescent="0.3">
      <c r="A78" s="1" t="s">
        <v>333</v>
      </c>
      <c r="B78" s="1" t="s">
        <v>330</v>
      </c>
      <c r="C78" s="2">
        <v>52700</v>
      </c>
      <c r="D78" s="2">
        <v>95900</v>
      </c>
      <c r="E78" s="2">
        <v>51900</v>
      </c>
      <c r="F78" s="2">
        <v>69100</v>
      </c>
      <c r="G78" s="2">
        <v>144000</v>
      </c>
      <c r="H78" s="2">
        <v>205000</v>
      </c>
      <c r="I78" s="9">
        <f t="shared" si="0"/>
        <v>0.81973434535104361</v>
      </c>
    </row>
    <row r="79" spans="1:9" ht="14.25" customHeight="1" x14ac:dyDescent="0.3">
      <c r="A79" s="1" t="s">
        <v>198</v>
      </c>
      <c r="B79" s="1" t="s">
        <v>330</v>
      </c>
      <c r="C79" s="2">
        <v>57100</v>
      </c>
      <c r="D79" s="2">
        <v>95800</v>
      </c>
      <c r="E79" s="2">
        <v>67600</v>
      </c>
      <c r="F79" s="2">
        <v>80400</v>
      </c>
      <c r="G79" s="2">
        <v>122000</v>
      </c>
      <c r="H79" s="2">
        <v>166000</v>
      </c>
      <c r="I79" s="9">
        <f t="shared" si="0"/>
        <v>0.67775831873905434</v>
      </c>
    </row>
    <row r="80" spans="1:9" ht="14.25" customHeight="1" x14ac:dyDescent="0.3">
      <c r="A80" s="1" t="s">
        <v>130</v>
      </c>
      <c r="B80" s="1" t="s">
        <v>330</v>
      </c>
      <c r="C80" s="2">
        <v>55800</v>
      </c>
      <c r="D80" s="2">
        <v>93400</v>
      </c>
      <c r="E80" s="2">
        <v>71500</v>
      </c>
      <c r="F80" s="2">
        <v>81900</v>
      </c>
      <c r="G80" s="2">
        <v>122000</v>
      </c>
      <c r="H80" s="2">
        <v>147000</v>
      </c>
      <c r="I80" s="9">
        <f t="shared" si="0"/>
        <v>0.6738351254480287</v>
      </c>
    </row>
    <row r="81" spans="1:9" ht="14.25" customHeight="1" x14ac:dyDescent="0.3">
      <c r="A81" s="1" t="s">
        <v>193</v>
      </c>
      <c r="B81" s="1" t="s">
        <v>330</v>
      </c>
      <c r="C81" s="2">
        <v>52700</v>
      </c>
      <c r="D81" s="2">
        <v>93000</v>
      </c>
      <c r="E81" s="2">
        <v>50900</v>
      </c>
      <c r="F81" s="2">
        <v>69400</v>
      </c>
      <c r="G81" s="2">
        <v>128000</v>
      </c>
      <c r="H81" s="2">
        <v>182000</v>
      </c>
      <c r="I81" s="9">
        <f t="shared" si="0"/>
        <v>0.76470588235294112</v>
      </c>
    </row>
    <row r="82" spans="1:9" ht="14.25" customHeight="1" x14ac:dyDescent="0.3">
      <c r="A82" s="1" t="s">
        <v>118</v>
      </c>
      <c r="B82" s="1" t="s">
        <v>330</v>
      </c>
      <c r="C82" s="2">
        <v>51400</v>
      </c>
      <c r="D82" s="2">
        <v>90500</v>
      </c>
      <c r="E82" s="2">
        <v>49900</v>
      </c>
      <c r="F82" s="2">
        <v>67400</v>
      </c>
      <c r="G82" s="2">
        <v>121000</v>
      </c>
      <c r="H82" s="2">
        <v>168000</v>
      </c>
      <c r="I82" s="9">
        <f t="shared" si="0"/>
        <v>0.76070038910505833</v>
      </c>
    </row>
    <row r="83" spans="1:9" ht="14.25" customHeight="1" x14ac:dyDescent="0.3">
      <c r="A83" s="1" t="s">
        <v>334</v>
      </c>
      <c r="B83" s="1" t="s">
        <v>330</v>
      </c>
      <c r="C83" s="2">
        <v>48500</v>
      </c>
      <c r="D83" s="2">
        <v>88400</v>
      </c>
      <c r="E83" s="2">
        <v>49500</v>
      </c>
      <c r="F83" s="2">
        <v>67400</v>
      </c>
      <c r="G83" s="2">
        <v>121000</v>
      </c>
      <c r="H83" s="2">
        <v>184000</v>
      </c>
      <c r="I83" s="9">
        <f t="shared" si="0"/>
        <v>0.82268041237113398</v>
      </c>
    </row>
    <row r="84" spans="1:9" ht="14.25" customHeight="1" x14ac:dyDescent="0.3">
      <c r="A84" s="1" t="s">
        <v>55</v>
      </c>
      <c r="B84" s="1" t="s">
        <v>330</v>
      </c>
      <c r="C84" s="2">
        <v>41400</v>
      </c>
      <c r="D84" s="2">
        <v>88200</v>
      </c>
      <c r="E84" s="2">
        <v>49500</v>
      </c>
      <c r="F84" s="2">
        <v>57400</v>
      </c>
      <c r="G84" s="2">
        <v>133000</v>
      </c>
      <c r="H84" s="2">
        <v>185000</v>
      </c>
      <c r="I84" s="9">
        <f t="shared" si="0"/>
        <v>1.1304347826086956</v>
      </c>
    </row>
    <row r="85" spans="1:9" ht="14.25" customHeight="1" x14ac:dyDescent="0.3">
      <c r="A85" s="1" t="s">
        <v>233</v>
      </c>
      <c r="B85" s="1" t="s">
        <v>330</v>
      </c>
      <c r="C85" s="2">
        <v>48900</v>
      </c>
      <c r="D85" s="2">
        <v>87800</v>
      </c>
      <c r="E85" s="2">
        <v>47400</v>
      </c>
      <c r="F85" s="2">
        <v>62400</v>
      </c>
      <c r="G85" s="2">
        <v>118000</v>
      </c>
      <c r="H85" s="2">
        <v>170000</v>
      </c>
      <c r="I85" s="9">
        <f t="shared" si="0"/>
        <v>0.79550102249488752</v>
      </c>
    </row>
    <row r="86" spans="1:9" ht="14.25" customHeight="1" x14ac:dyDescent="0.3">
      <c r="A86" s="1" t="s">
        <v>335</v>
      </c>
      <c r="B86" s="1" t="s">
        <v>330</v>
      </c>
      <c r="C86" s="2">
        <v>47000</v>
      </c>
      <c r="D86" s="2">
        <v>87300</v>
      </c>
      <c r="E86" s="2">
        <v>45900</v>
      </c>
      <c r="F86" s="2">
        <v>64900</v>
      </c>
      <c r="G86" s="2">
        <v>113000</v>
      </c>
      <c r="H86" s="2">
        <v>151000</v>
      </c>
      <c r="I86" s="9">
        <f t="shared" si="0"/>
        <v>0.85744680851063826</v>
      </c>
    </row>
    <row r="87" spans="1:9" ht="14.25" customHeight="1" x14ac:dyDescent="0.3">
      <c r="A87" s="1" t="s">
        <v>135</v>
      </c>
      <c r="B87" s="1" t="s">
        <v>330</v>
      </c>
      <c r="C87" s="2">
        <v>45300</v>
      </c>
      <c r="D87" s="2">
        <v>86200</v>
      </c>
      <c r="E87" s="2">
        <v>41300</v>
      </c>
      <c r="F87" s="2">
        <v>61000</v>
      </c>
      <c r="G87" s="2">
        <v>120000</v>
      </c>
      <c r="H87" s="2">
        <v>185000</v>
      </c>
      <c r="I87" s="9">
        <f t="shared" si="0"/>
        <v>0.90286975717439288</v>
      </c>
    </row>
    <row r="88" spans="1:9" ht="14.25" customHeight="1" x14ac:dyDescent="0.3">
      <c r="A88" s="1" t="s">
        <v>90</v>
      </c>
      <c r="B88" s="1" t="s">
        <v>330</v>
      </c>
      <c r="C88" s="2">
        <v>46300</v>
      </c>
      <c r="D88" s="2">
        <v>85300</v>
      </c>
      <c r="E88" s="2">
        <v>44200</v>
      </c>
      <c r="F88" s="2">
        <v>61500</v>
      </c>
      <c r="G88" s="2">
        <v>119000</v>
      </c>
      <c r="H88" s="2">
        <v>170000</v>
      </c>
      <c r="I88" s="9">
        <f t="shared" si="0"/>
        <v>0.84233261339092869</v>
      </c>
    </row>
    <row r="89" spans="1:9" ht="14.25" customHeight="1" x14ac:dyDescent="0.3">
      <c r="A89" s="1" t="s">
        <v>336</v>
      </c>
      <c r="B89" s="1" t="s">
        <v>330</v>
      </c>
      <c r="C89" s="2">
        <v>46400</v>
      </c>
      <c r="D89" s="2">
        <v>84800</v>
      </c>
      <c r="E89" s="2">
        <v>50300</v>
      </c>
      <c r="F89" s="2">
        <v>63900</v>
      </c>
      <c r="G89" s="2">
        <v>115000</v>
      </c>
      <c r="H89" s="2">
        <v>160000</v>
      </c>
      <c r="I89" s="9">
        <f t="shared" si="0"/>
        <v>0.82758620689655171</v>
      </c>
    </row>
    <row r="90" spans="1:9" ht="14.25" customHeight="1" x14ac:dyDescent="0.3">
      <c r="A90" s="1" t="s">
        <v>81</v>
      </c>
      <c r="B90" s="1" t="s">
        <v>330</v>
      </c>
      <c r="C90" s="2">
        <v>45400</v>
      </c>
      <c r="D90" s="2">
        <v>84600</v>
      </c>
      <c r="E90" s="2">
        <v>44400</v>
      </c>
      <c r="F90" s="2">
        <v>60000</v>
      </c>
      <c r="G90" s="2">
        <v>109000</v>
      </c>
      <c r="H90" s="2">
        <v>147000</v>
      </c>
      <c r="I90" s="9">
        <f t="shared" si="0"/>
        <v>0.86343612334801767</v>
      </c>
    </row>
    <row r="91" spans="1:9" ht="14.25" customHeight="1" x14ac:dyDescent="0.3">
      <c r="A91" s="1" t="s">
        <v>194</v>
      </c>
      <c r="B91" s="1" t="s">
        <v>330</v>
      </c>
      <c r="C91" s="2">
        <v>46200</v>
      </c>
      <c r="D91" s="2">
        <v>84200</v>
      </c>
      <c r="E91" s="2">
        <v>49000</v>
      </c>
      <c r="F91" s="2">
        <v>63200</v>
      </c>
      <c r="G91" s="2">
        <v>112000</v>
      </c>
      <c r="H91" s="2">
        <v>148000</v>
      </c>
      <c r="I91" s="9">
        <f t="shared" si="0"/>
        <v>0.82251082251082253</v>
      </c>
    </row>
    <row r="92" spans="1:9" ht="14.25" customHeight="1" x14ac:dyDescent="0.3">
      <c r="A92" s="1" t="s">
        <v>80</v>
      </c>
      <c r="B92" s="1" t="s">
        <v>330</v>
      </c>
      <c r="C92" s="2">
        <v>46300</v>
      </c>
      <c r="D92" s="2">
        <v>84000</v>
      </c>
      <c r="E92" s="2">
        <v>43600</v>
      </c>
      <c r="F92" s="2">
        <v>60400</v>
      </c>
      <c r="G92" s="2">
        <v>119000</v>
      </c>
      <c r="H92" s="2">
        <v>178000</v>
      </c>
      <c r="I92" s="9">
        <f t="shared" si="0"/>
        <v>0.81425485961123112</v>
      </c>
    </row>
    <row r="93" spans="1:9" ht="14.25" customHeight="1" x14ac:dyDescent="0.3">
      <c r="A93" s="1" t="s">
        <v>181</v>
      </c>
      <c r="B93" s="1" t="s">
        <v>330</v>
      </c>
      <c r="C93" s="2">
        <v>44700</v>
      </c>
      <c r="D93" s="2">
        <v>83900</v>
      </c>
      <c r="E93" s="2">
        <v>43300</v>
      </c>
      <c r="F93" s="2">
        <v>61100</v>
      </c>
      <c r="G93" s="2">
        <v>116000</v>
      </c>
      <c r="H93" s="2">
        <v>163000</v>
      </c>
      <c r="I93" s="9">
        <f t="shared" si="0"/>
        <v>0.87695749440715887</v>
      </c>
    </row>
    <row r="94" spans="1:9" ht="14.25" customHeight="1" x14ac:dyDescent="0.3">
      <c r="A94" s="1" t="s">
        <v>107</v>
      </c>
      <c r="B94" s="1" t="s">
        <v>330</v>
      </c>
      <c r="C94" s="2">
        <v>44900</v>
      </c>
      <c r="D94" s="2">
        <v>83700</v>
      </c>
      <c r="E94" s="2">
        <v>45500</v>
      </c>
      <c r="F94" s="2">
        <v>60700</v>
      </c>
      <c r="G94" s="2">
        <v>116000</v>
      </c>
      <c r="H94" s="2">
        <v>162000</v>
      </c>
      <c r="I94" s="9">
        <f t="shared" si="0"/>
        <v>0.86414253897550108</v>
      </c>
    </row>
    <row r="95" spans="1:9" ht="14.25" customHeight="1" x14ac:dyDescent="0.3">
      <c r="A95" s="1" t="s">
        <v>54</v>
      </c>
      <c r="B95" s="1" t="s">
        <v>330</v>
      </c>
      <c r="C95" s="2">
        <v>42000</v>
      </c>
      <c r="D95" s="2">
        <v>83500</v>
      </c>
      <c r="E95" s="1" t="s">
        <v>10</v>
      </c>
      <c r="F95" s="2">
        <v>62100</v>
      </c>
      <c r="G95" s="2">
        <v>122000</v>
      </c>
      <c r="H95" s="1" t="s">
        <v>10</v>
      </c>
      <c r="I95" s="9">
        <f t="shared" si="0"/>
        <v>0.98809523809523814</v>
      </c>
    </row>
    <row r="96" spans="1:9" ht="14.25" customHeight="1" x14ac:dyDescent="0.3">
      <c r="A96" s="1" t="s">
        <v>179</v>
      </c>
      <c r="B96" s="1" t="s">
        <v>330</v>
      </c>
      <c r="C96" s="2">
        <v>47500</v>
      </c>
      <c r="D96" s="2">
        <v>81700</v>
      </c>
      <c r="E96" s="2">
        <v>44700</v>
      </c>
      <c r="F96" s="2">
        <v>58800</v>
      </c>
      <c r="G96" s="2">
        <v>110000</v>
      </c>
      <c r="H96" s="2">
        <v>146000</v>
      </c>
      <c r="I96" s="9">
        <f t="shared" si="0"/>
        <v>0.72</v>
      </c>
    </row>
    <row r="97" spans="1:9" ht="14.25" customHeight="1" x14ac:dyDescent="0.3">
      <c r="A97" s="1" t="s">
        <v>105</v>
      </c>
      <c r="B97" s="1" t="s">
        <v>330</v>
      </c>
      <c r="C97" s="2">
        <v>43400</v>
      </c>
      <c r="D97" s="2">
        <v>81600</v>
      </c>
      <c r="E97" s="1" t="s">
        <v>10</v>
      </c>
      <c r="F97" s="2">
        <v>46400</v>
      </c>
      <c r="G97" s="2">
        <v>128000</v>
      </c>
      <c r="H97" s="1" t="s">
        <v>10</v>
      </c>
      <c r="I97" s="9">
        <f t="shared" si="0"/>
        <v>0.88018433179723499</v>
      </c>
    </row>
    <row r="98" spans="1:9" ht="14.25" customHeight="1" x14ac:dyDescent="0.3">
      <c r="A98" s="1" t="s">
        <v>182</v>
      </c>
      <c r="B98" s="1" t="s">
        <v>330</v>
      </c>
      <c r="C98" s="2">
        <v>42400</v>
      </c>
      <c r="D98" s="2">
        <v>81600</v>
      </c>
      <c r="E98" s="2">
        <v>44800</v>
      </c>
      <c r="F98" s="2">
        <v>57200</v>
      </c>
      <c r="G98" s="2">
        <v>115000</v>
      </c>
      <c r="H98" s="2">
        <v>156000</v>
      </c>
      <c r="I98" s="9">
        <f t="shared" si="0"/>
        <v>0.92452830188679247</v>
      </c>
    </row>
    <row r="99" spans="1:9" ht="14.25" customHeight="1" x14ac:dyDescent="0.3">
      <c r="A99" s="1" t="s">
        <v>196</v>
      </c>
      <c r="B99" s="1" t="s">
        <v>330</v>
      </c>
      <c r="C99" s="2">
        <v>41700</v>
      </c>
      <c r="D99" s="2">
        <v>81000</v>
      </c>
      <c r="E99" s="2">
        <v>43500</v>
      </c>
      <c r="F99" s="2">
        <v>57100</v>
      </c>
      <c r="G99" s="2">
        <v>111000</v>
      </c>
      <c r="H99" s="2">
        <v>156000</v>
      </c>
      <c r="I99" s="9">
        <f t="shared" si="0"/>
        <v>0.94244604316546765</v>
      </c>
    </row>
    <row r="100" spans="1:9" ht="14.25" customHeight="1" x14ac:dyDescent="0.3">
      <c r="A100" s="1" t="s">
        <v>201</v>
      </c>
      <c r="B100" s="1" t="s">
        <v>330</v>
      </c>
      <c r="C100" s="2">
        <v>45700</v>
      </c>
      <c r="D100" s="2">
        <v>80900</v>
      </c>
      <c r="E100" s="2">
        <v>42200</v>
      </c>
      <c r="F100" s="2">
        <v>56600</v>
      </c>
      <c r="G100" s="2">
        <v>113000</v>
      </c>
      <c r="H100" s="2">
        <v>156000</v>
      </c>
      <c r="I100" s="9">
        <f t="shared" si="0"/>
        <v>0.77024070021881841</v>
      </c>
    </row>
    <row r="101" spans="1:9" ht="14.25" customHeight="1" x14ac:dyDescent="0.3">
      <c r="A101" s="1" t="s">
        <v>104</v>
      </c>
      <c r="B101" s="1" t="s">
        <v>330</v>
      </c>
      <c r="C101" s="2">
        <v>43600</v>
      </c>
      <c r="D101" s="2">
        <v>80800</v>
      </c>
      <c r="E101" s="2">
        <v>43900</v>
      </c>
      <c r="F101" s="2">
        <v>60200</v>
      </c>
      <c r="G101" s="2">
        <v>111000</v>
      </c>
      <c r="H101" s="2">
        <v>161000</v>
      </c>
      <c r="I101" s="9">
        <f t="shared" si="0"/>
        <v>0.85321100917431192</v>
      </c>
    </row>
    <row r="102" spans="1:9" ht="14.25" customHeight="1" x14ac:dyDescent="0.3">
      <c r="A102" s="1" t="s">
        <v>72</v>
      </c>
      <c r="B102" s="1" t="s">
        <v>330</v>
      </c>
      <c r="C102" s="2">
        <v>44500</v>
      </c>
      <c r="D102" s="2">
        <v>80600</v>
      </c>
      <c r="E102" s="1" t="s">
        <v>10</v>
      </c>
      <c r="F102" s="2">
        <v>49300</v>
      </c>
      <c r="G102" s="2">
        <v>101000</v>
      </c>
      <c r="H102" s="1" t="s">
        <v>10</v>
      </c>
      <c r="I102" s="9">
        <f t="shared" si="0"/>
        <v>0.81123595505617974</v>
      </c>
    </row>
    <row r="103" spans="1:9" ht="14.25" customHeight="1" x14ac:dyDescent="0.3">
      <c r="A103" s="1" t="s">
        <v>210</v>
      </c>
      <c r="B103" s="1" t="s">
        <v>330</v>
      </c>
      <c r="C103" s="2">
        <v>44000</v>
      </c>
      <c r="D103" s="2">
        <v>80600</v>
      </c>
      <c r="E103" s="2">
        <v>43400</v>
      </c>
      <c r="F103" s="2">
        <v>56400</v>
      </c>
      <c r="G103" s="2">
        <v>111000</v>
      </c>
      <c r="H103" s="2">
        <v>157000</v>
      </c>
      <c r="I103" s="9">
        <f t="shared" si="0"/>
        <v>0.83181818181818179</v>
      </c>
    </row>
    <row r="104" spans="1:9" ht="14.25" customHeight="1" x14ac:dyDescent="0.3">
      <c r="A104" s="1" t="s">
        <v>83</v>
      </c>
      <c r="B104" s="1" t="s">
        <v>330</v>
      </c>
      <c r="C104" s="2">
        <v>43300</v>
      </c>
      <c r="D104" s="2">
        <v>79000</v>
      </c>
      <c r="E104" s="2">
        <v>37200</v>
      </c>
      <c r="F104" s="2">
        <v>54100</v>
      </c>
      <c r="G104" s="2">
        <v>106000</v>
      </c>
      <c r="H104" s="2">
        <v>138000</v>
      </c>
      <c r="I104" s="9">
        <f t="shared" si="0"/>
        <v>0.82448036951501158</v>
      </c>
    </row>
    <row r="105" spans="1:9" ht="14.25" customHeight="1" x14ac:dyDescent="0.3">
      <c r="A105" s="1" t="s">
        <v>237</v>
      </c>
      <c r="B105" s="1" t="s">
        <v>330</v>
      </c>
      <c r="C105" s="2">
        <v>45800</v>
      </c>
      <c r="D105" s="2">
        <v>78500</v>
      </c>
      <c r="E105" s="2">
        <v>48400</v>
      </c>
      <c r="F105" s="2">
        <v>61200</v>
      </c>
      <c r="G105" s="2">
        <v>100000</v>
      </c>
      <c r="H105" s="2">
        <v>139000</v>
      </c>
      <c r="I105" s="9">
        <f t="shared" si="0"/>
        <v>0.71397379912663761</v>
      </c>
    </row>
    <row r="106" spans="1:9" ht="14.25" customHeight="1" x14ac:dyDescent="0.3">
      <c r="A106" s="1" t="s">
        <v>260</v>
      </c>
      <c r="B106" s="1" t="s">
        <v>330</v>
      </c>
      <c r="C106" s="2">
        <v>39200</v>
      </c>
      <c r="D106" s="2">
        <v>78200</v>
      </c>
      <c r="E106" s="1" t="s">
        <v>10</v>
      </c>
      <c r="F106" s="2">
        <v>54100</v>
      </c>
      <c r="G106" s="2">
        <v>131000</v>
      </c>
      <c r="H106" s="1" t="s">
        <v>10</v>
      </c>
      <c r="I106" s="9">
        <f t="shared" si="0"/>
        <v>0.99489795918367352</v>
      </c>
    </row>
    <row r="107" spans="1:9" ht="14.25" customHeight="1" x14ac:dyDescent="0.3">
      <c r="A107" s="1" t="s">
        <v>103</v>
      </c>
      <c r="B107" s="1" t="s">
        <v>330</v>
      </c>
      <c r="C107" s="2">
        <v>45100</v>
      </c>
      <c r="D107" s="2">
        <v>77800</v>
      </c>
      <c r="E107" s="2">
        <v>39000</v>
      </c>
      <c r="F107" s="2">
        <v>55800</v>
      </c>
      <c r="G107" s="2">
        <v>100000</v>
      </c>
      <c r="H107" s="2">
        <v>123000</v>
      </c>
      <c r="I107" s="9">
        <f t="shared" si="0"/>
        <v>0.72505543237250558</v>
      </c>
    </row>
    <row r="108" spans="1:9" ht="14.25" customHeight="1" x14ac:dyDescent="0.3">
      <c r="A108" s="1" t="s">
        <v>71</v>
      </c>
      <c r="B108" s="1" t="s">
        <v>330</v>
      </c>
      <c r="C108" s="2">
        <v>42600</v>
      </c>
      <c r="D108" s="2">
        <v>76600</v>
      </c>
      <c r="E108" s="1" t="s">
        <v>10</v>
      </c>
      <c r="F108" s="2">
        <v>65100</v>
      </c>
      <c r="G108" s="2">
        <v>116000</v>
      </c>
      <c r="H108" s="1" t="s">
        <v>10</v>
      </c>
      <c r="I108" s="9">
        <f t="shared" si="0"/>
        <v>0.7981220657276995</v>
      </c>
    </row>
    <row r="109" spans="1:9" ht="14.25" customHeight="1" x14ac:dyDescent="0.3">
      <c r="A109" s="4" t="s">
        <v>250</v>
      </c>
      <c r="B109" s="1" t="s">
        <v>330</v>
      </c>
      <c r="C109" s="2">
        <v>42800</v>
      </c>
      <c r="D109" s="2">
        <v>76100</v>
      </c>
      <c r="E109" s="2">
        <v>40100</v>
      </c>
      <c r="F109" s="2">
        <v>56200</v>
      </c>
      <c r="G109" s="2">
        <v>101000</v>
      </c>
      <c r="H109" s="2">
        <v>139000</v>
      </c>
      <c r="I109" s="9">
        <f t="shared" si="0"/>
        <v>0.7780373831775701</v>
      </c>
    </row>
    <row r="110" spans="1:9" ht="14.25" customHeight="1" x14ac:dyDescent="0.3">
      <c r="A110" s="1" t="s">
        <v>225</v>
      </c>
      <c r="B110" s="1" t="s">
        <v>330</v>
      </c>
      <c r="C110" s="2">
        <v>43100</v>
      </c>
      <c r="D110" s="2">
        <v>75900</v>
      </c>
      <c r="E110" s="2">
        <v>40100</v>
      </c>
      <c r="F110" s="2">
        <v>54100</v>
      </c>
      <c r="G110" s="2">
        <v>100000</v>
      </c>
      <c r="H110" s="2">
        <v>133000</v>
      </c>
      <c r="I110" s="9">
        <f t="shared" si="0"/>
        <v>0.76102088167053361</v>
      </c>
    </row>
    <row r="111" spans="1:9" ht="14.25" customHeight="1" x14ac:dyDescent="0.3">
      <c r="A111" s="1" t="s">
        <v>240</v>
      </c>
      <c r="B111" s="1" t="s">
        <v>330</v>
      </c>
      <c r="C111" s="2">
        <v>40800</v>
      </c>
      <c r="D111" s="2">
        <v>75500</v>
      </c>
      <c r="E111" s="2">
        <v>38200</v>
      </c>
      <c r="F111" s="2">
        <v>53500</v>
      </c>
      <c r="G111" s="2">
        <v>99300</v>
      </c>
      <c r="H111" s="2">
        <v>150000</v>
      </c>
      <c r="I111" s="9">
        <f t="shared" si="0"/>
        <v>0.85049019607843135</v>
      </c>
    </row>
    <row r="112" spans="1:9" ht="14.25" customHeight="1" x14ac:dyDescent="0.3">
      <c r="A112" s="1" t="s">
        <v>92</v>
      </c>
      <c r="B112" s="1" t="s">
        <v>330</v>
      </c>
      <c r="C112" s="2">
        <v>43300</v>
      </c>
      <c r="D112" s="2">
        <v>74700</v>
      </c>
      <c r="E112" s="2">
        <v>39500</v>
      </c>
      <c r="F112" s="2">
        <v>53800</v>
      </c>
      <c r="G112" s="2">
        <v>95700</v>
      </c>
      <c r="H112" s="2">
        <v>140000</v>
      </c>
      <c r="I112" s="9">
        <f t="shared" si="0"/>
        <v>0.72517321016166281</v>
      </c>
    </row>
    <row r="113" spans="1:9" ht="14.25" customHeight="1" x14ac:dyDescent="0.3">
      <c r="A113" s="1" t="s">
        <v>234</v>
      </c>
      <c r="B113" s="1" t="s">
        <v>330</v>
      </c>
      <c r="C113" s="2">
        <v>42300</v>
      </c>
      <c r="D113" s="2">
        <v>74600</v>
      </c>
      <c r="E113" s="2">
        <v>40600</v>
      </c>
      <c r="F113" s="2">
        <v>54000</v>
      </c>
      <c r="G113" s="2">
        <v>93700</v>
      </c>
      <c r="H113" s="2">
        <v>123000</v>
      </c>
      <c r="I113" s="9">
        <f t="shared" si="0"/>
        <v>0.7635933806146572</v>
      </c>
    </row>
    <row r="114" spans="1:9" ht="14.25" customHeight="1" x14ac:dyDescent="0.3">
      <c r="A114" s="1" t="s">
        <v>256</v>
      </c>
      <c r="B114" s="1" t="s">
        <v>330</v>
      </c>
      <c r="C114" s="2">
        <v>42300</v>
      </c>
      <c r="D114" s="2">
        <v>73800</v>
      </c>
      <c r="E114" s="2">
        <v>40100</v>
      </c>
      <c r="F114" s="2">
        <v>52500</v>
      </c>
      <c r="G114" s="2">
        <v>103000</v>
      </c>
      <c r="H114" s="2">
        <v>135000</v>
      </c>
      <c r="I114" s="9">
        <f t="shared" si="0"/>
        <v>0.74468085106382975</v>
      </c>
    </row>
    <row r="115" spans="1:9" ht="14.25" customHeight="1" x14ac:dyDescent="0.3">
      <c r="A115" s="1" t="s">
        <v>131</v>
      </c>
      <c r="B115" s="1" t="s">
        <v>330</v>
      </c>
      <c r="C115" s="2">
        <v>41100</v>
      </c>
      <c r="D115" s="2">
        <v>73500</v>
      </c>
      <c r="E115" s="2">
        <v>34100</v>
      </c>
      <c r="F115" s="2">
        <v>49900</v>
      </c>
      <c r="G115" s="2">
        <v>99400</v>
      </c>
      <c r="H115" s="2">
        <v>129000</v>
      </c>
      <c r="I115" s="9">
        <f t="shared" si="0"/>
        <v>0.78832116788321172</v>
      </c>
    </row>
    <row r="116" spans="1:9" ht="14.25" customHeight="1" x14ac:dyDescent="0.3">
      <c r="A116" s="1" t="s">
        <v>108</v>
      </c>
      <c r="B116" s="1" t="s">
        <v>330</v>
      </c>
      <c r="C116" s="2">
        <v>42200</v>
      </c>
      <c r="D116" s="2">
        <v>73400</v>
      </c>
      <c r="E116" s="2">
        <v>36600</v>
      </c>
      <c r="F116" s="2">
        <v>52800</v>
      </c>
      <c r="G116" s="2">
        <v>106000</v>
      </c>
      <c r="H116" s="2">
        <v>150000</v>
      </c>
      <c r="I116" s="9">
        <f t="shared" si="0"/>
        <v>0.73933649289099523</v>
      </c>
    </row>
    <row r="117" spans="1:9" ht="14.25" customHeight="1" x14ac:dyDescent="0.3">
      <c r="A117" s="1" t="s">
        <v>79</v>
      </c>
      <c r="B117" s="1" t="s">
        <v>330</v>
      </c>
      <c r="C117" s="2">
        <v>42000</v>
      </c>
      <c r="D117" s="2">
        <v>73400</v>
      </c>
      <c r="E117" s="2">
        <v>39100</v>
      </c>
      <c r="F117" s="2">
        <v>55200</v>
      </c>
      <c r="G117" s="2">
        <v>105000</v>
      </c>
      <c r="H117" s="2">
        <v>142000</v>
      </c>
      <c r="I117" s="9">
        <f t="shared" si="0"/>
        <v>0.74761904761904763</v>
      </c>
    </row>
    <row r="118" spans="1:9" ht="14.25" customHeight="1" x14ac:dyDescent="0.3">
      <c r="A118" s="1" t="s">
        <v>42</v>
      </c>
      <c r="B118" s="1" t="s">
        <v>330</v>
      </c>
      <c r="C118" s="2">
        <v>43500</v>
      </c>
      <c r="D118" s="2">
        <v>73100</v>
      </c>
      <c r="E118" s="2">
        <v>39500</v>
      </c>
      <c r="F118" s="2">
        <v>51600</v>
      </c>
      <c r="G118" s="2">
        <v>97000</v>
      </c>
      <c r="H118" s="2">
        <v>137000</v>
      </c>
      <c r="I118" s="9">
        <f t="shared" si="0"/>
        <v>0.68045977011494252</v>
      </c>
    </row>
    <row r="119" spans="1:9" ht="14.25" customHeight="1" x14ac:dyDescent="0.3">
      <c r="A119" s="1" t="s">
        <v>202</v>
      </c>
      <c r="B119" s="1" t="s">
        <v>330</v>
      </c>
      <c r="C119" s="2">
        <v>41500</v>
      </c>
      <c r="D119" s="2">
        <v>72600</v>
      </c>
      <c r="E119" s="2">
        <v>39500</v>
      </c>
      <c r="F119" s="2">
        <v>54400</v>
      </c>
      <c r="G119" s="2">
        <v>97400</v>
      </c>
      <c r="H119" s="2">
        <v>126000</v>
      </c>
      <c r="I119" s="9">
        <f t="shared" si="0"/>
        <v>0.74939759036144582</v>
      </c>
    </row>
    <row r="120" spans="1:9" ht="14.25" customHeight="1" x14ac:dyDescent="0.3">
      <c r="A120" s="1" t="s">
        <v>132</v>
      </c>
      <c r="B120" s="1" t="s">
        <v>330</v>
      </c>
      <c r="C120" s="2">
        <v>43000</v>
      </c>
      <c r="D120" s="2">
        <v>72500</v>
      </c>
      <c r="E120" s="2">
        <v>38300</v>
      </c>
      <c r="F120" s="2">
        <v>51300</v>
      </c>
      <c r="G120" s="2">
        <v>99300</v>
      </c>
      <c r="H120" s="2">
        <v>139000</v>
      </c>
      <c r="I120" s="9">
        <f t="shared" si="0"/>
        <v>0.68604651162790697</v>
      </c>
    </row>
    <row r="121" spans="1:9" ht="14.25" customHeight="1" x14ac:dyDescent="0.3">
      <c r="A121" s="1" t="s">
        <v>57</v>
      </c>
      <c r="B121" s="1" t="s">
        <v>330</v>
      </c>
      <c r="C121" s="2">
        <v>40300</v>
      </c>
      <c r="D121" s="2">
        <v>72100</v>
      </c>
      <c r="E121" s="2">
        <v>37900</v>
      </c>
      <c r="F121" s="2">
        <v>52800</v>
      </c>
      <c r="G121" s="2">
        <v>95400</v>
      </c>
      <c r="H121" s="2">
        <v>135000</v>
      </c>
      <c r="I121" s="9">
        <f t="shared" si="0"/>
        <v>0.78908188585607941</v>
      </c>
    </row>
    <row r="122" spans="1:9" ht="14.25" customHeight="1" x14ac:dyDescent="0.3">
      <c r="A122" s="1" t="s">
        <v>24</v>
      </c>
      <c r="B122" s="1" t="s">
        <v>330</v>
      </c>
      <c r="C122" s="2">
        <v>39800</v>
      </c>
      <c r="D122" s="2">
        <v>72100</v>
      </c>
      <c r="E122" s="2">
        <v>38200</v>
      </c>
      <c r="F122" s="2">
        <v>51800</v>
      </c>
      <c r="G122" s="2">
        <v>101000</v>
      </c>
      <c r="H122" s="2">
        <v>146000</v>
      </c>
      <c r="I122" s="9">
        <f t="shared" si="0"/>
        <v>0.81155778894472363</v>
      </c>
    </row>
    <row r="123" spans="1:9" ht="14.25" customHeight="1" x14ac:dyDescent="0.3">
      <c r="A123" s="1" t="s">
        <v>134</v>
      </c>
      <c r="B123" s="1" t="s">
        <v>330</v>
      </c>
      <c r="C123" s="2">
        <v>41800</v>
      </c>
      <c r="D123" s="2">
        <v>71400</v>
      </c>
      <c r="E123" s="2">
        <v>38700</v>
      </c>
      <c r="F123" s="2">
        <v>49400</v>
      </c>
      <c r="G123" s="2">
        <v>101000</v>
      </c>
      <c r="H123" s="2">
        <v>126000</v>
      </c>
      <c r="I123" s="9">
        <f t="shared" si="0"/>
        <v>0.70813397129186606</v>
      </c>
    </row>
    <row r="124" spans="1:9" ht="14.25" customHeight="1" x14ac:dyDescent="0.3">
      <c r="A124" s="1" t="s">
        <v>236</v>
      </c>
      <c r="B124" s="1" t="s">
        <v>330</v>
      </c>
      <c r="C124" s="2">
        <v>40700</v>
      </c>
      <c r="D124" s="2">
        <v>71400</v>
      </c>
      <c r="E124" s="2">
        <v>40900</v>
      </c>
      <c r="F124" s="2">
        <v>53100</v>
      </c>
      <c r="G124" s="2">
        <v>84900</v>
      </c>
      <c r="H124" s="2">
        <v>119000</v>
      </c>
      <c r="I124" s="9">
        <f t="shared" si="0"/>
        <v>0.75429975429975427</v>
      </c>
    </row>
    <row r="125" spans="1:9" ht="14.25" customHeight="1" x14ac:dyDescent="0.3">
      <c r="A125" s="1" t="s">
        <v>153</v>
      </c>
      <c r="B125" s="1" t="s">
        <v>330</v>
      </c>
      <c r="C125" s="2">
        <v>41100</v>
      </c>
      <c r="D125" s="2">
        <v>70300</v>
      </c>
      <c r="E125" s="2">
        <v>40600</v>
      </c>
      <c r="F125" s="2">
        <v>53300</v>
      </c>
      <c r="G125" s="2">
        <v>95200</v>
      </c>
      <c r="H125" s="2">
        <v>127000</v>
      </c>
      <c r="I125" s="9">
        <f t="shared" si="0"/>
        <v>0.71046228710462289</v>
      </c>
    </row>
    <row r="126" spans="1:9" ht="14.25" customHeight="1" x14ac:dyDescent="0.3">
      <c r="A126" s="1" t="s">
        <v>94</v>
      </c>
      <c r="B126" s="1" t="s">
        <v>330</v>
      </c>
      <c r="C126" s="2">
        <v>36100</v>
      </c>
      <c r="D126" s="2">
        <v>69500</v>
      </c>
      <c r="E126" s="2">
        <v>33300</v>
      </c>
      <c r="F126" s="2">
        <v>46900</v>
      </c>
      <c r="G126" s="2">
        <v>102000</v>
      </c>
      <c r="H126" s="2">
        <v>134000</v>
      </c>
      <c r="I126" s="9">
        <f t="shared" si="0"/>
        <v>0.92520775623268703</v>
      </c>
    </row>
    <row r="127" spans="1:9" ht="14.25" customHeight="1" x14ac:dyDescent="0.3">
      <c r="A127" s="1" t="s">
        <v>232</v>
      </c>
      <c r="B127" s="1" t="s">
        <v>330</v>
      </c>
      <c r="C127" s="2">
        <v>42200</v>
      </c>
      <c r="D127" s="2">
        <v>69300</v>
      </c>
      <c r="E127" s="2">
        <v>37500</v>
      </c>
      <c r="F127" s="2">
        <v>47200</v>
      </c>
      <c r="G127" s="2">
        <v>93100</v>
      </c>
      <c r="H127" s="2">
        <v>133000</v>
      </c>
      <c r="I127" s="9">
        <f t="shared" si="0"/>
        <v>0.64218009478672988</v>
      </c>
    </row>
    <row r="128" spans="1:9" ht="14.25" customHeight="1" x14ac:dyDescent="0.3">
      <c r="A128" s="1" t="s">
        <v>239</v>
      </c>
      <c r="B128" s="1" t="s">
        <v>330</v>
      </c>
      <c r="C128" s="2">
        <v>43600</v>
      </c>
      <c r="D128" s="2">
        <v>68300</v>
      </c>
      <c r="E128" s="2">
        <v>40900</v>
      </c>
      <c r="F128" s="2">
        <v>50600</v>
      </c>
      <c r="G128" s="2">
        <v>91600</v>
      </c>
      <c r="H128" s="2">
        <v>136000</v>
      </c>
      <c r="I128" s="9">
        <f t="shared" si="0"/>
        <v>0.5665137614678899</v>
      </c>
    </row>
    <row r="129" spans="1:9" ht="14.25" customHeight="1" x14ac:dyDescent="0.3">
      <c r="A129" s="1" t="s">
        <v>337</v>
      </c>
      <c r="B129" s="1" t="s">
        <v>330</v>
      </c>
      <c r="C129" s="2">
        <v>38500</v>
      </c>
      <c r="D129" s="2">
        <v>68200</v>
      </c>
      <c r="E129" s="2">
        <v>37300</v>
      </c>
      <c r="F129" s="2">
        <v>47100</v>
      </c>
      <c r="G129" s="2">
        <v>95000</v>
      </c>
      <c r="H129" s="2">
        <v>128000</v>
      </c>
      <c r="I129" s="9">
        <f t="shared" si="0"/>
        <v>0.77142857142857146</v>
      </c>
    </row>
    <row r="130" spans="1:9" ht="14.25" customHeight="1" x14ac:dyDescent="0.3">
      <c r="A130" s="1" t="s">
        <v>199</v>
      </c>
      <c r="B130" s="1" t="s">
        <v>330</v>
      </c>
      <c r="C130" s="2">
        <v>41400</v>
      </c>
      <c r="D130" s="2">
        <v>67100</v>
      </c>
      <c r="E130" s="2">
        <v>36800</v>
      </c>
      <c r="F130" s="2">
        <v>49600</v>
      </c>
      <c r="G130" s="2">
        <v>97600</v>
      </c>
      <c r="H130" s="2">
        <v>144000</v>
      </c>
      <c r="I130" s="9">
        <f t="shared" si="0"/>
        <v>0.62077294685990336</v>
      </c>
    </row>
    <row r="131" spans="1:9" ht="14.25" customHeight="1" x14ac:dyDescent="0.3">
      <c r="A131" s="1" t="s">
        <v>235</v>
      </c>
      <c r="B131" s="1" t="s">
        <v>330</v>
      </c>
      <c r="C131" s="2">
        <v>39300</v>
      </c>
      <c r="D131" s="2">
        <v>66400</v>
      </c>
      <c r="E131" s="2">
        <v>37700</v>
      </c>
      <c r="F131" s="2">
        <v>49700</v>
      </c>
      <c r="G131" s="2">
        <v>90100</v>
      </c>
      <c r="H131" s="2">
        <v>138000</v>
      </c>
      <c r="I131" s="9">
        <f t="shared" si="0"/>
        <v>0.68956743002544529</v>
      </c>
    </row>
    <row r="132" spans="1:9" ht="14.25" customHeight="1" x14ac:dyDescent="0.3">
      <c r="A132" s="1" t="s">
        <v>197</v>
      </c>
      <c r="B132" s="1" t="s">
        <v>330</v>
      </c>
      <c r="C132" s="2">
        <v>38900</v>
      </c>
      <c r="D132" s="2">
        <v>65800</v>
      </c>
      <c r="E132" s="2">
        <v>36300</v>
      </c>
      <c r="F132" s="2">
        <v>48100</v>
      </c>
      <c r="G132" s="2">
        <v>95800</v>
      </c>
      <c r="H132" s="2">
        <v>124000</v>
      </c>
      <c r="I132" s="9">
        <f t="shared" si="0"/>
        <v>0.69151670951156807</v>
      </c>
    </row>
    <row r="133" spans="1:9" ht="14.25" customHeight="1" x14ac:dyDescent="0.3">
      <c r="A133" s="1" t="s">
        <v>230</v>
      </c>
      <c r="B133" s="1" t="s">
        <v>330</v>
      </c>
      <c r="C133" s="2">
        <v>41400</v>
      </c>
      <c r="D133" s="2">
        <v>64800</v>
      </c>
      <c r="E133" s="2">
        <v>35000</v>
      </c>
      <c r="F133" s="2">
        <v>47300</v>
      </c>
      <c r="G133" s="2">
        <v>93100</v>
      </c>
      <c r="H133" s="2">
        <v>125000</v>
      </c>
      <c r="I133" s="9">
        <f t="shared" si="0"/>
        <v>0.56521739130434778</v>
      </c>
    </row>
    <row r="134" spans="1:9" ht="14.25" customHeight="1" x14ac:dyDescent="0.3">
      <c r="A134" s="1" t="s">
        <v>18</v>
      </c>
      <c r="B134" s="1" t="s">
        <v>330</v>
      </c>
      <c r="C134" s="2">
        <v>39100</v>
      </c>
      <c r="D134" s="2">
        <v>64500</v>
      </c>
      <c r="E134" s="2">
        <v>35500</v>
      </c>
      <c r="F134" s="2">
        <v>48200</v>
      </c>
      <c r="G134" s="2">
        <v>89300</v>
      </c>
      <c r="H134" s="2">
        <v>128000</v>
      </c>
      <c r="I134" s="9">
        <f t="shared" si="0"/>
        <v>0.64961636828644498</v>
      </c>
    </row>
    <row r="135" spans="1:9" ht="14.25" customHeight="1" x14ac:dyDescent="0.3">
      <c r="A135" s="1" t="s">
        <v>338</v>
      </c>
      <c r="B135" s="1" t="s">
        <v>330</v>
      </c>
      <c r="C135" s="2">
        <v>44300</v>
      </c>
      <c r="D135" s="2">
        <v>64300</v>
      </c>
      <c r="E135" s="2">
        <v>37200</v>
      </c>
      <c r="F135" s="2">
        <v>45600</v>
      </c>
      <c r="G135" s="2">
        <v>86400</v>
      </c>
      <c r="H135" s="2">
        <v>113000</v>
      </c>
      <c r="I135" s="9">
        <f t="shared" si="0"/>
        <v>0.45146726862302483</v>
      </c>
    </row>
    <row r="136" spans="1:9" ht="14.25" customHeight="1" x14ac:dyDescent="0.3">
      <c r="A136" s="1" t="s">
        <v>238</v>
      </c>
      <c r="B136" s="1" t="s">
        <v>330</v>
      </c>
      <c r="C136" s="2">
        <v>39800</v>
      </c>
      <c r="D136" s="2">
        <v>64000</v>
      </c>
      <c r="E136" s="2">
        <v>38400</v>
      </c>
      <c r="F136" s="2">
        <v>45100</v>
      </c>
      <c r="G136" s="2">
        <v>95400</v>
      </c>
      <c r="H136" s="2">
        <v>128000</v>
      </c>
      <c r="I136" s="9">
        <f t="shared" si="0"/>
        <v>0.60804020100502509</v>
      </c>
    </row>
    <row r="137" spans="1:9" ht="14.25" customHeight="1" x14ac:dyDescent="0.3">
      <c r="A137" s="1" t="s">
        <v>84</v>
      </c>
      <c r="B137" s="1" t="s">
        <v>330</v>
      </c>
      <c r="C137" s="2">
        <v>38700</v>
      </c>
      <c r="D137" s="2">
        <v>62600</v>
      </c>
      <c r="E137" s="2">
        <v>36100</v>
      </c>
      <c r="F137" s="2">
        <v>45800</v>
      </c>
      <c r="G137" s="2">
        <v>87000</v>
      </c>
      <c r="H137" s="2">
        <v>124000</v>
      </c>
      <c r="I137" s="9">
        <f t="shared" si="0"/>
        <v>0.61757105943152457</v>
      </c>
    </row>
    <row r="138" spans="1:9" ht="14.25" customHeight="1" x14ac:dyDescent="0.3">
      <c r="A138" s="1" t="s">
        <v>231</v>
      </c>
      <c r="B138" s="1" t="s">
        <v>330</v>
      </c>
      <c r="C138" s="2">
        <v>35800</v>
      </c>
      <c r="D138" s="2">
        <v>60600</v>
      </c>
      <c r="E138" s="2">
        <v>35500</v>
      </c>
      <c r="F138" s="2">
        <v>46800</v>
      </c>
      <c r="G138" s="2">
        <v>81800</v>
      </c>
      <c r="H138" s="2">
        <v>102000</v>
      </c>
      <c r="I138" s="9">
        <f t="shared" si="0"/>
        <v>0.69273743016759781</v>
      </c>
    </row>
    <row r="139" spans="1:9" ht="14.25" customHeight="1" x14ac:dyDescent="0.3">
      <c r="A139" s="1" t="s">
        <v>339</v>
      </c>
      <c r="B139" s="1" t="s">
        <v>330</v>
      </c>
      <c r="C139" s="2">
        <v>39800</v>
      </c>
      <c r="D139" s="2">
        <v>58500</v>
      </c>
      <c r="E139" s="2">
        <v>39600</v>
      </c>
      <c r="F139" s="2">
        <v>47800</v>
      </c>
      <c r="G139" s="2">
        <v>78600</v>
      </c>
      <c r="H139" s="2">
        <v>93400</v>
      </c>
      <c r="I139" s="9">
        <f t="shared" si="0"/>
        <v>0.46984924623115576</v>
      </c>
    </row>
    <row r="140" spans="1:9" ht="14.25" customHeight="1" x14ac:dyDescent="0.3">
      <c r="A140" s="1" t="s">
        <v>113</v>
      </c>
      <c r="B140" s="1" t="s">
        <v>330</v>
      </c>
      <c r="C140" s="2">
        <v>40400</v>
      </c>
      <c r="D140" s="2">
        <v>58200</v>
      </c>
      <c r="E140" s="2">
        <v>25600</v>
      </c>
      <c r="F140" s="2">
        <v>46000</v>
      </c>
      <c r="G140" s="2">
        <v>84600</v>
      </c>
      <c r="H140" s="2">
        <v>117000</v>
      </c>
      <c r="I140" s="9">
        <f t="shared" si="0"/>
        <v>0.4405940594059406</v>
      </c>
    </row>
    <row r="141" spans="1:9" ht="14.25" customHeight="1" x14ac:dyDescent="0.3">
      <c r="A141" s="1" t="s">
        <v>340</v>
      </c>
      <c r="B141" s="1" t="s">
        <v>330</v>
      </c>
      <c r="C141" s="2">
        <v>39700</v>
      </c>
      <c r="D141" s="2">
        <v>46600</v>
      </c>
      <c r="E141" s="2">
        <v>31600</v>
      </c>
      <c r="F141" s="2">
        <v>38100</v>
      </c>
      <c r="G141" s="2">
        <v>65600</v>
      </c>
      <c r="H141" s="2">
        <v>85700</v>
      </c>
      <c r="I141" s="9">
        <f t="shared" si="0"/>
        <v>0.17380352644836272</v>
      </c>
    </row>
    <row r="142" spans="1:9" ht="14.25" customHeight="1" x14ac:dyDescent="0.3">
      <c r="A142" s="1" t="s">
        <v>21</v>
      </c>
      <c r="B142" s="1" t="s">
        <v>330</v>
      </c>
      <c r="C142" s="2">
        <v>35300</v>
      </c>
      <c r="D142" s="2">
        <v>43900</v>
      </c>
      <c r="E142" s="1" t="s">
        <v>10</v>
      </c>
      <c r="F142" s="2">
        <v>32200</v>
      </c>
      <c r="G142" s="2">
        <v>60900</v>
      </c>
      <c r="H142" s="1" t="s">
        <v>10</v>
      </c>
      <c r="I142" s="9">
        <f t="shared" si="0"/>
        <v>0.24362606232294617</v>
      </c>
    </row>
    <row r="143" spans="1:9" ht="14.25" customHeight="1" x14ac:dyDescent="0.3">
      <c r="A143" s="1" t="s">
        <v>341</v>
      </c>
      <c r="B143" s="1" t="s">
        <v>342</v>
      </c>
      <c r="C143" s="2">
        <v>64000</v>
      </c>
      <c r="D143" s="2">
        <v>110000</v>
      </c>
      <c r="E143" s="2">
        <v>55900</v>
      </c>
      <c r="F143" s="2">
        <v>82100</v>
      </c>
      <c r="G143" s="2">
        <v>141000</v>
      </c>
      <c r="H143" s="2">
        <v>216000</v>
      </c>
      <c r="I143" s="9">
        <f t="shared" si="0"/>
        <v>0.71875</v>
      </c>
    </row>
    <row r="144" spans="1:9" ht="14.25" customHeight="1" x14ac:dyDescent="0.3">
      <c r="A144" s="1" t="s">
        <v>343</v>
      </c>
      <c r="B144" s="1" t="s">
        <v>342</v>
      </c>
      <c r="C144" s="2">
        <v>55000</v>
      </c>
      <c r="D144" s="2">
        <v>110000</v>
      </c>
      <c r="E144" s="2">
        <v>60300</v>
      </c>
      <c r="F144" s="2">
        <v>85800</v>
      </c>
      <c r="G144" s="2">
        <v>174000</v>
      </c>
      <c r="H144" s="2">
        <v>248000</v>
      </c>
      <c r="I144" s="9">
        <f t="shared" si="0"/>
        <v>1</v>
      </c>
    </row>
    <row r="145" spans="1:9" ht="14.25" customHeight="1" x14ac:dyDescent="0.3">
      <c r="A145" s="1" t="s">
        <v>344</v>
      </c>
      <c r="B145" s="1" t="s">
        <v>342</v>
      </c>
      <c r="C145" s="2">
        <v>58900</v>
      </c>
      <c r="D145" s="2">
        <v>106000</v>
      </c>
      <c r="E145" s="2">
        <v>56000</v>
      </c>
      <c r="F145" s="2">
        <v>77400</v>
      </c>
      <c r="G145" s="2">
        <v>149000</v>
      </c>
      <c r="H145" s="2">
        <v>218000</v>
      </c>
      <c r="I145" s="9">
        <f t="shared" si="0"/>
        <v>0.79966044142614601</v>
      </c>
    </row>
    <row r="146" spans="1:9" ht="14.25" customHeight="1" x14ac:dyDescent="0.3">
      <c r="A146" s="1" t="s">
        <v>68</v>
      </c>
      <c r="B146" s="1" t="s">
        <v>342</v>
      </c>
      <c r="C146" s="2">
        <v>58300</v>
      </c>
      <c r="D146" s="2">
        <v>106000</v>
      </c>
      <c r="E146" s="2">
        <v>67200</v>
      </c>
      <c r="F146" s="2">
        <v>85200</v>
      </c>
      <c r="G146" s="2">
        <v>137000</v>
      </c>
      <c r="H146" s="2">
        <v>183000</v>
      </c>
      <c r="I146" s="9">
        <f t="shared" si="0"/>
        <v>0.81818181818181823</v>
      </c>
    </row>
    <row r="147" spans="1:9" ht="14.25" customHeight="1" x14ac:dyDescent="0.3">
      <c r="A147" s="1" t="s">
        <v>248</v>
      </c>
      <c r="B147" s="1" t="s">
        <v>342</v>
      </c>
      <c r="C147" s="2">
        <v>53600</v>
      </c>
      <c r="D147" s="2">
        <v>104000</v>
      </c>
      <c r="E147" s="1" t="s">
        <v>10</v>
      </c>
      <c r="F147" s="2">
        <v>82800</v>
      </c>
      <c r="G147" s="2">
        <v>146000</v>
      </c>
      <c r="H147" s="1" t="s">
        <v>10</v>
      </c>
      <c r="I147" s="9">
        <f t="shared" si="0"/>
        <v>0.94029850746268662</v>
      </c>
    </row>
    <row r="148" spans="1:9" ht="14.25" customHeight="1" x14ac:dyDescent="0.3">
      <c r="A148" s="1" t="s">
        <v>345</v>
      </c>
      <c r="B148" s="1" t="s">
        <v>342</v>
      </c>
      <c r="C148" s="2">
        <v>51200</v>
      </c>
      <c r="D148" s="2">
        <v>104000</v>
      </c>
      <c r="E148" s="2">
        <v>49900</v>
      </c>
      <c r="F148" s="2">
        <v>68100</v>
      </c>
      <c r="G148" s="2">
        <v>147000</v>
      </c>
      <c r="H148" s="2">
        <v>222000</v>
      </c>
      <c r="I148" s="9">
        <f t="shared" si="0"/>
        <v>1.03125</v>
      </c>
    </row>
    <row r="149" spans="1:9" ht="14.25" customHeight="1" x14ac:dyDescent="0.3">
      <c r="A149" s="1" t="s">
        <v>53</v>
      </c>
      <c r="B149" s="1" t="s">
        <v>342</v>
      </c>
      <c r="C149" s="2">
        <v>46100</v>
      </c>
      <c r="D149" s="2">
        <v>104000</v>
      </c>
      <c r="E149" s="1" t="s">
        <v>10</v>
      </c>
      <c r="F149" s="2">
        <v>70500</v>
      </c>
      <c r="G149" s="2">
        <v>146000</v>
      </c>
      <c r="H149" s="1" t="s">
        <v>10</v>
      </c>
      <c r="I149" s="9">
        <f t="shared" si="0"/>
        <v>1.2559652928416485</v>
      </c>
    </row>
    <row r="150" spans="1:9" ht="14.25" customHeight="1" x14ac:dyDescent="0.3">
      <c r="A150" s="1" t="s">
        <v>228</v>
      </c>
      <c r="B150" s="1" t="s">
        <v>342</v>
      </c>
      <c r="C150" s="2">
        <v>52700</v>
      </c>
      <c r="D150" s="2">
        <v>103000</v>
      </c>
      <c r="E150" s="2">
        <v>52200</v>
      </c>
      <c r="F150" s="2">
        <v>71800</v>
      </c>
      <c r="G150" s="2">
        <v>146000</v>
      </c>
      <c r="H150" s="2">
        <v>215000</v>
      </c>
      <c r="I150" s="9">
        <f t="shared" si="0"/>
        <v>0.95445920303605314</v>
      </c>
    </row>
    <row r="151" spans="1:9" ht="14.25" customHeight="1" x14ac:dyDescent="0.3">
      <c r="A151" s="1" t="s">
        <v>346</v>
      </c>
      <c r="B151" s="1" t="s">
        <v>342</v>
      </c>
      <c r="C151" s="2">
        <v>47000</v>
      </c>
      <c r="D151" s="2">
        <v>97900</v>
      </c>
      <c r="E151" s="2">
        <v>48400</v>
      </c>
      <c r="F151" s="2">
        <v>69600</v>
      </c>
      <c r="G151" s="2">
        <v>132000</v>
      </c>
      <c r="H151" s="2">
        <v>194000</v>
      </c>
      <c r="I151" s="9">
        <f t="shared" si="0"/>
        <v>1.0829787234042554</v>
      </c>
    </row>
    <row r="152" spans="1:9" ht="14.25" customHeight="1" x14ac:dyDescent="0.3">
      <c r="A152" s="1" t="s">
        <v>150</v>
      </c>
      <c r="B152" s="1" t="s">
        <v>342</v>
      </c>
      <c r="C152" s="2">
        <v>49700</v>
      </c>
      <c r="D152" s="2">
        <v>96100</v>
      </c>
      <c r="E152" s="2">
        <v>51100</v>
      </c>
      <c r="F152" s="2">
        <v>71300</v>
      </c>
      <c r="G152" s="2">
        <v>131000</v>
      </c>
      <c r="H152" s="2">
        <v>171000</v>
      </c>
      <c r="I152" s="9">
        <f t="shared" si="0"/>
        <v>0.9336016096579477</v>
      </c>
    </row>
    <row r="153" spans="1:9" ht="14.25" customHeight="1" x14ac:dyDescent="0.3">
      <c r="A153" s="1" t="s">
        <v>347</v>
      </c>
      <c r="B153" s="1" t="s">
        <v>342</v>
      </c>
      <c r="C153" s="2">
        <v>49100</v>
      </c>
      <c r="D153" s="2">
        <v>95800</v>
      </c>
      <c r="E153" s="2">
        <v>46500</v>
      </c>
      <c r="F153" s="2">
        <v>64400</v>
      </c>
      <c r="G153" s="2">
        <v>134000</v>
      </c>
      <c r="H153" s="2">
        <v>185000</v>
      </c>
      <c r="I153" s="9">
        <f t="shared" si="0"/>
        <v>0.95112016293279023</v>
      </c>
    </row>
    <row r="154" spans="1:9" ht="14.25" customHeight="1" x14ac:dyDescent="0.3">
      <c r="A154" s="1" t="s">
        <v>247</v>
      </c>
      <c r="B154" s="1" t="s">
        <v>342</v>
      </c>
      <c r="C154" s="2">
        <v>53500</v>
      </c>
      <c r="D154" s="2">
        <v>95400</v>
      </c>
      <c r="E154" s="2">
        <v>50600</v>
      </c>
      <c r="F154" s="2">
        <v>71400</v>
      </c>
      <c r="G154" s="2">
        <v>124000</v>
      </c>
      <c r="H154" s="2">
        <v>163000</v>
      </c>
      <c r="I154" s="9">
        <f t="shared" si="0"/>
        <v>0.7831775700934579</v>
      </c>
    </row>
    <row r="155" spans="1:9" ht="14.25" customHeight="1" x14ac:dyDescent="0.3">
      <c r="A155" s="1" t="s">
        <v>187</v>
      </c>
      <c r="B155" s="1" t="s">
        <v>342</v>
      </c>
      <c r="C155" s="2">
        <v>52000</v>
      </c>
      <c r="D155" s="2">
        <v>95000</v>
      </c>
      <c r="E155" s="2">
        <v>50400</v>
      </c>
      <c r="F155" s="2">
        <v>68300</v>
      </c>
      <c r="G155" s="2">
        <v>126000</v>
      </c>
      <c r="H155" s="2">
        <v>166000</v>
      </c>
      <c r="I155" s="9">
        <f t="shared" si="0"/>
        <v>0.82692307692307687</v>
      </c>
    </row>
    <row r="156" spans="1:9" ht="14.25" customHeight="1" x14ac:dyDescent="0.3">
      <c r="A156" s="1" t="s">
        <v>216</v>
      </c>
      <c r="B156" s="1" t="s">
        <v>342</v>
      </c>
      <c r="C156" s="2">
        <v>48600</v>
      </c>
      <c r="D156" s="2">
        <v>94600</v>
      </c>
      <c r="E156" s="2">
        <v>44500</v>
      </c>
      <c r="F156" s="2">
        <v>59400</v>
      </c>
      <c r="G156" s="2">
        <v>151000</v>
      </c>
      <c r="H156" s="2">
        <v>211000</v>
      </c>
      <c r="I156" s="9">
        <f t="shared" si="0"/>
        <v>0.94650205761316875</v>
      </c>
    </row>
    <row r="157" spans="1:9" ht="14.25" customHeight="1" x14ac:dyDescent="0.3">
      <c r="A157" s="1" t="s">
        <v>221</v>
      </c>
      <c r="B157" s="1" t="s">
        <v>342</v>
      </c>
      <c r="C157" s="2">
        <v>49700</v>
      </c>
      <c r="D157" s="2">
        <v>93900</v>
      </c>
      <c r="E157" s="2">
        <v>50100</v>
      </c>
      <c r="F157" s="2">
        <v>67400</v>
      </c>
      <c r="G157" s="2">
        <v>129000</v>
      </c>
      <c r="H157" s="2">
        <v>188000</v>
      </c>
      <c r="I157" s="9">
        <f t="shared" si="0"/>
        <v>0.88933601609657953</v>
      </c>
    </row>
    <row r="158" spans="1:9" ht="14.25" customHeight="1" x14ac:dyDescent="0.3">
      <c r="A158" s="1" t="s">
        <v>348</v>
      </c>
      <c r="B158" s="1" t="s">
        <v>342</v>
      </c>
      <c r="C158" s="2">
        <v>52000</v>
      </c>
      <c r="D158" s="2">
        <v>91600</v>
      </c>
      <c r="E158" s="2">
        <v>52500</v>
      </c>
      <c r="F158" s="2">
        <v>63300</v>
      </c>
      <c r="G158" s="2">
        <v>128000</v>
      </c>
      <c r="H158" s="2">
        <v>192000</v>
      </c>
      <c r="I158" s="9">
        <f t="shared" si="0"/>
        <v>0.7615384615384615</v>
      </c>
    </row>
    <row r="159" spans="1:9" ht="14.25" customHeight="1" x14ac:dyDescent="0.3">
      <c r="A159" s="1" t="s">
        <v>349</v>
      </c>
      <c r="B159" s="1" t="s">
        <v>342</v>
      </c>
      <c r="C159" s="2">
        <v>45300</v>
      </c>
      <c r="D159" s="2">
        <v>90800</v>
      </c>
      <c r="E159" s="2">
        <v>45200</v>
      </c>
      <c r="F159" s="2">
        <v>62400</v>
      </c>
      <c r="G159" s="2">
        <v>134000</v>
      </c>
      <c r="H159" s="2">
        <v>169000</v>
      </c>
      <c r="I159" s="9">
        <f t="shared" si="0"/>
        <v>1.0044150110375276</v>
      </c>
    </row>
    <row r="160" spans="1:9" ht="14.25" customHeight="1" x14ac:dyDescent="0.3">
      <c r="A160" s="1" t="s">
        <v>350</v>
      </c>
      <c r="B160" s="1" t="s">
        <v>342</v>
      </c>
      <c r="C160" s="2">
        <v>42400</v>
      </c>
      <c r="D160" s="2">
        <v>88700</v>
      </c>
      <c r="E160" s="2">
        <v>42300</v>
      </c>
      <c r="F160" s="2">
        <v>60300</v>
      </c>
      <c r="G160" s="2">
        <v>120000</v>
      </c>
      <c r="H160" s="2">
        <v>197000</v>
      </c>
      <c r="I160" s="9">
        <f t="shared" si="0"/>
        <v>1.0919811320754718</v>
      </c>
    </row>
    <row r="161" spans="1:9" ht="14.25" customHeight="1" x14ac:dyDescent="0.3">
      <c r="A161" s="1" t="s">
        <v>351</v>
      </c>
      <c r="B161" s="1" t="s">
        <v>342</v>
      </c>
      <c r="C161" s="2">
        <v>48300</v>
      </c>
      <c r="D161" s="2">
        <v>88600</v>
      </c>
      <c r="E161" s="2">
        <v>46300</v>
      </c>
      <c r="F161" s="2">
        <v>60700</v>
      </c>
      <c r="G161" s="2">
        <v>130000</v>
      </c>
      <c r="H161" s="2">
        <v>200000</v>
      </c>
      <c r="I161" s="9">
        <f t="shared" si="0"/>
        <v>0.83436853002070388</v>
      </c>
    </row>
    <row r="162" spans="1:9" ht="14.25" customHeight="1" x14ac:dyDescent="0.3">
      <c r="A162" s="1" t="s">
        <v>174</v>
      </c>
      <c r="B162" s="1" t="s">
        <v>342</v>
      </c>
      <c r="C162" s="2">
        <v>47100</v>
      </c>
      <c r="D162" s="2">
        <v>87900</v>
      </c>
      <c r="E162" s="2">
        <v>45400</v>
      </c>
      <c r="F162" s="2">
        <v>62900</v>
      </c>
      <c r="G162" s="2">
        <v>120000</v>
      </c>
      <c r="H162" s="2">
        <v>172000</v>
      </c>
      <c r="I162" s="9">
        <f t="shared" si="0"/>
        <v>0.86624203821656054</v>
      </c>
    </row>
    <row r="163" spans="1:9" ht="14.25" customHeight="1" x14ac:dyDescent="0.3">
      <c r="A163" s="1" t="s">
        <v>88</v>
      </c>
      <c r="B163" s="1" t="s">
        <v>342</v>
      </c>
      <c r="C163" s="2">
        <v>46900</v>
      </c>
      <c r="D163" s="2">
        <v>87800</v>
      </c>
      <c r="E163" s="2">
        <v>43700</v>
      </c>
      <c r="F163" s="2">
        <v>61300</v>
      </c>
      <c r="G163" s="2">
        <v>120000</v>
      </c>
      <c r="H163" s="2">
        <v>165000</v>
      </c>
      <c r="I163" s="9">
        <f t="shared" si="0"/>
        <v>0.8720682302771855</v>
      </c>
    </row>
    <row r="164" spans="1:9" ht="14.25" customHeight="1" x14ac:dyDescent="0.3">
      <c r="A164" s="1" t="s">
        <v>67</v>
      </c>
      <c r="B164" s="1" t="s">
        <v>342</v>
      </c>
      <c r="C164" s="2">
        <v>47800</v>
      </c>
      <c r="D164" s="2">
        <v>86900</v>
      </c>
      <c r="E164" s="2">
        <v>51300</v>
      </c>
      <c r="F164" s="2">
        <v>67200</v>
      </c>
      <c r="G164" s="2">
        <v>114000</v>
      </c>
      <c r="H164" s="2">
        <v>150000</v>
      </c>
      <c r="I164" s="9">
        <f t="shared" si="0"/>
        <v>0.81799163179916323</v>
      </c>
    </row>
    <row r="165" spans="1:9" ht="14.25" customHeight="1" x14ac:dyDescent="0.3">
      <c r="A165" s="1" t="s">
        <v>41</v>
      </c>
      <c r="B165" s="1" t="s">
        <v>342</v>
      </c>
      <c r="C165" s="2">
        <v>48400</v>
      </c>
      <c r="D165" s="2">
        <v>86000</v>
      </c>
      <c r="E165" s="2">
        <v>50500</v>
      </c>
      <c r="F165" s="2">
        <v>61800</v>
      </c>
      <c r="G165" s="2">
        <v>111000</v>
      </c>
      <c r="H165" s="2">
        <v>150000</v>
      </c>
      <c r="I165" s="9">
        <f t="shared" si="0"/>
        <v>0.77685950413223137</v>
      </c>
    </row>
    <row r="166" spans="1:9" ht="14.25" customHeight="1" x14ac:dyDescent="0.3">
      <c r="A166" s="1" t="s">
        <v>175</v>
      </c>
      <c r="B166" s="1" t="s">
        <v>342</v>
      </c>
      <c r="C166" s="2">
        <v>44100</v>
      </c>
      <c r="D166" s="2">
        <v>86000</v>
      </c>
      <c r="E166" s="2">
        <v>43100</v>
      </c>
      <c r="F166" s="2">
        <v>57800</v>
      </c>
      <c r="G166" s="2">
        <v>118000</v>
      </c>
      <c r="H166" s="2">
        <v>164000</v>
      </c>
      <c r="I166" s="9">
        <f t="shared" si="0"/>
        <v>0.95011337868480727</v>
      </c>
    </row>
    <row r="167" spans="1:9" ht="14.25" customHeight="1" x14ac:dyDescent="0.3">
      <c r="A167" s="1" t="s">
        <v>16</v>
      </c>
      <c r="B167" s="1" t="s">
        <v>342</v>
      </c>
      <c r="C167" s="2">
        <v>45400</v>
      </c>
      <c r="D167" s="2">
        <v>84700</v>
      </c>
      <c r="E167" s="2">
        <v>45400</v>
      </c>
      <c r="F167" s="2">
        <v>62700</v>
      </c>
      <c r="G167" s="2">
        <v>109000</v>
      </c>
      <c r="H167" s="2">
        <v>145000</v>
      </c>
      <c r="I167" s="9">
        <f t="shared" si="0"/>
        <v>0.86563876651982374</v>
      </c>
    </row>
    <row r="168" spans="1:9" ht="14.25" customHeight="1" x14ac:dyDescent="0.3">
      <c r="A168" s="1" t="s">
        <v>173</v>
      </c>
      <c r="B168" s="1" t="s">
        <v>342</v>
      </c>
      <c r="C168" s="2">
        <v>45900</v>
      </c>
      <c r="D168" s="2">
        <v>84500</v>
      </c>
      <c r="E168" s="2">
        <v>44500</v>
      </c>
      <c r="F168" s="2">
        <v>64000</v>
      </c>
      <c r="G168" s="2">
        <v>119000</v>
      </c>
      <c r="H168" s="2">
        <v>165000</v>
      </c>
      <c r="I168" s="9">
        <f t="shared" si="0"/>
        <v>0.84095860566448799</v>
      </c>
    </row>
    <row r="169" spans="1:9" ht="14.25" customHeight="1" x14ac:dyDescent="0.3">
      <c r="A169" s="1" t="s">
        <v>119</v>
      </c>
      <c r="B169" s="1" t="s">
        <v>342</v>
      </c>
      <c r="C169" s="2">
        <v>42600</v>
      </c>
      <c r="D169" s="2">
        <v>83600</v>
      </c>
      <c r="E169" s="1" t="s">
        <v>10</v>
      </c>
      <c r="F169" s="2">
        <v>54100</v>
      </c>
      <c r="G169" s="2">
        <v>123000</v>
      </c>
      <c r="H169" s="1" t="s">
        <v>10</v>
      </c>
      <c r="I169" s="9">
        <f t="shared" si="0"/>
        <v>0.96244131455399062</v>
      </c>
    </row>
    <row r="170" spans="1:9" ht="14.25" customHeight="1" x14ac:dyDescent="0.3">
      <c r="A170" s="1" t="s">
        <v>102</v>
      </c>
      <c r="B170" s="1" t="s">
        <v>342</v>
      </c>
      <c r="C170" s="2">
        <v>47200</v>
      </c>
      <c r="D170" s="2">
        <v>83300</v>
      </c>
      <c r="E170" s="2">
        <v>49200</v>
      </c>
      <c r="F170" s="2">
        <v>64800</v>
      </c>
      <c r="G170" s="2">
        <v>112000</v>
      </c>
      <c r="H170" s="2">
        <v>153000</v>
      </c>
      <c r="I170" s="9">
        <f t="shared" si="0"/>
        <v>0.76483050847457623</v>
      </c>
    </row>
    <row r="171" spans="1:9" ht="14.25" customHeight="1" x14ac:dyDescent="0.3">
      <c r="A171" s="1" t="s">
        <v>211</v>
      </c>
      <c r="B171" s="1" t="s">
        <v>342</v>
      </c>
      <c r="C171" s="2">
        <v>44700</v>
      </c>
      <c r="D171" s="2">
        <v>82900</v>
      </c>
      <c r="E171" s="2">
        <v>41200</v>
      </c>
      <c r="F171" s="2">
        <v>60300</v>
      </c>
      <c r="G171" s="2">
        <v>114000</v>
      </c>
      <c r="H171" s="2">
        <v>167000</v>
      </c>
      <c r="I171" s="9">
        <f t="shared" si="0"/>
        <v>0.85458612975391501</v>
      </c>
    </row>
    <row r="172" spans="1:9" ht="14.25" customHeight="1" x14ac:dyDescent="0.3">
      <c r="A172" s="1" t="s">
        <v>159</v>
      </c>
      <c r="B172" s="1" t="s">
        <v>342</v>
      </c>
      <c r="C172" s="2">
        <v>44100</v>
      </c>
      <c r="D172" s="2">
        <v>82800</v>
      </c>
      <c r="E172" s="2">
        <v>43200</v>
      </c>
      <c r="F172" s="2">
        <v>60700</v>
      </c>
      <c r="G172" s="2">
        <v>113000</v>
      </c>
      <c r="H172" s="2">
        <v>160000</v>
      </c>
      <c r="I172" s="9">
        <f t="shared" si="0"/>
        <v>0.87755102040816324</v>
      </c>
    </row>
    <row r="173" spans="1:9" ht="14.25" customHeight="1" x14ac:dyDescent="0.3">
      <c r="A173" s="1" t="s">
        <v>155</v>
      </c>
      <c r="B173" s="1" t="s">
        <v>342</v>
      </c>
      <c r="C173" s="2">
        <v>43100</v>
      </c>
      <c r="D173" s="2">
        <v>82700</v>
      </c>
      <c r="E173" s="2">
        <v>46100</v>
      </c>
      <c r="F173" s="2">
        <v>67800</v>
      </c>
      <c r="G173" s="2">
        <v>106000</v>
      </c>
      <c r="H173" s="2">
        <v>132000</v>
      </c>
      <c r="I173" s="9">
        <f t="shared" si="0"/>
        <v>0.91879350348027844</v>
      </c>
    </row>
    <row r="174" spans="1:9" ht="14.25" customHeight="1" x14ac:dyDescent="0.3">
      <c r="A174" s="1" t="s">
        <v>352</v>
      </c>
      <c r="B174" s="1" t="s">
        <v>342</v>
      </c>
      <c r="C174" s="2">
        <v>46900</v>
      </c>
      <c r="D174" s="2">
        <v>81800</v>
      </c>
      <c r="E174" s="2">
        <v>43300</v>
      </c>
      <c r="F174" s="2">
        <v>60000</v>
      </c>
      <c r="G174" s="2">
        <v>109000</v>
      </c>
      <c r="H174" s="2">
        <v>138000</v>
      </c>
      <c r="I174" s="9">
        <f t="shared" si="0"/>
        <v>0.74413646055437099</v>
      </c>
    </row>
    <row r="175" spans="1:9" ht="14.25" customHeight="1" x14ac:dyDescent="0.3">
      <c r="A175" s="1" t="s">
        <v>207</v>
      </c>
      <c r="B175" s="1" t="s">
        <v>342</v>
      </c>
      <c r="C175" s="2">
        <v>42900</v>
      </c>
      <c r="D175" s="2">
        <v>81500</v>
      </c>
      <c r="E175" s="2">
        <v>43400</v>
      </c>
      <c r="F175" s="2">
        <v>57500</v>
      </c>
      <c r="G175" s="2">
        <v>117000</v>
      </c>
      <c r="H175" s="2">
        <v>155000</v>
      </c>
      <c r="I175" s="9">
        <f t="shared" si="0"/>
        <v>0.89976689976689972</v>
      </c>
    </row>
    <row r="176" spans="1:9" ht="14.25" customHeight="1" x14ac:dyDescent="0.3">
      <c r="A176" s="1" t="s">
        <v>156</v>
      </c>
      <c r="B176" s="1" t="s">
        <v>342</v>
      </c>
      <c r="C176" s="2">
        <v>41300</v>
      </c>
      <c r="D176" s="2">
        <v>81400</v>
      </c>
      <c r="E176" s="2">
        <v>40100</v>
      </c>
      <c r="F176" s="2">
        <v>56500</v>
      </c>
      <c r="G176" s="2">
        <v>117000</v>
      </c>
      <c r="H176" s="2">
        <v>161000</v>
      </c>
      <c r="I176" s="9">
        <f t="shared" si="0"/>
        <v>0.9709443099273608</v>
      </c>
    </row>
    <row r="177" spans="1:9" ht="14.25" customHeight="1" x14ac:dyDescent="0.3">
      <c r="A177" s="1" t="s">
        <v>222</v>
      </c>
      <c r="B177" s="1" t="s">
        <v>342</v>
      </c>
      <c r="C177" s="2">
        <v>45400</v>
      </c>
      <c r="D177" s="2">
        <v>80800</v>
      </c>
      <c r="E177" s="2">
        <v>46400</v>
      </c>
      <c r="F177" s="2">
        <v>61200</v>
      </c>
      <c r="G177" s="2">
        <v>106000</v>
      </c>
      <c r="H177" s="2">
        <v>138000</v>
      </c>
      <c r="I177" s="9">
        <f t="shared" si="0"/>
        <v>0.77973568281938321</v>
      </c>
    </row>
    <row r="178" spans="1:9" ht="14.25" customHeight="1" x14ac:dyDescent="0.3">
      <c r="A178" s="1" t="s">
        <v>109</v>
      </c>
      <c r="B178" s="1" t="s">
        <v>342</v>
      </c>
      <c r="C178" s="2">
        <v>42800</v>
      </c>
      <c r="D178" s="2">
        <v>80700</v>
      </c>
      <c r="E178" s="2">
        <v>40100</v>
      </c>
      <c r="F178" s="2">
        <v>56500</v>
      </c>
      <c r="G178" s="2">
        <v>114000</v>
      </c>
      <c r="H178" s="2">
        <v>151000</v>
      </c>
      <c r="I178" s="9">
        <f t="shared" si="0"/>
        <v>0.88551401869158874</v>
      </c>
    </row>
    <row r="179" spans="1:9" ht="14.25" customHeight="1" x14ac:dyDescent="0.3">
      <c r="A179" s="1" t="s">
        <v>149</v>
      </c>
      <c r="B179" s="1" t="s">
        <v>342</v>
      </c>
      <c r="C179" s="2">
        <v>46200</v>
      </c>
      <c r="D179" s="2">
        <v>80000</v>
      </c>
      <c r="E179" s="2">
        <v>42100</v>
      </c>
      <c r="F179" s="2">
        <v>62600</v>
      </c>
      <c r="G179" s="2">
        <v>99500</v>
      </c>
      <c r="H179" s="2">
        <v>121000</v>
      </c>
      <c r="I179" s="9">
        <f t="shared" si="0"/>
        <v>0.73160173160173159</v>
      </c>
    </row>
    <row r="180" spans="1:9" ht="14.25" customHeight="1" x14ac:dyDescent="0.3">
      <c r="A180" s="1" t="s">
        <v>177</v>
      </c>
      <c r="B180" s="1" t="s">
        <v>342</v>
      </c>
      <c r="C180" s="2">
        <v>46000</v>
      </c>
      <c r="D180" s="2">
        <v>79900</v>
      </c>
      <c r="E180" s="2">
        <v>42000</v>
      </c>
      <c r="F180" s="2">
        <v>56200</v>
      </c>
      <c r="G180" s="2">
        <v>106000</v>
      </c>
      <c r="H180" s="2">
        <v>141000</v>
      </c>
      <c r="I180" s="9">
        <f t="shared" si="0"/>
        <v>0.7369565217391304</v>
      </c>
    </row>
    <row r="181" spans="1:9" ht="14.25" customHeight="1" x14ac:dyDescent="0.3">
      <c r="A181" s="1" t="s">
        <v>195</v>
      </c>
      <c r="B181" s="1" t="s">
        <v>342</v>
      </c>
      <c r="C181" s="2">
        <v>41400</v>
      </c>
      <c r="D181" s="2">
        <v>79700</v>
      </c>
      <c r="E181" s="2">
        <v>40400</v>
      </c>
      <c r="F181" s="2">
        <v>53500</v>
      </c>
      <c r="G181" s="2">
        <v>108000</v>
      </c>
      <c r="H181" s="2">
        <v>186000</v>
      </c>
      <c r="I181" s="9">
        <f t="shared" si="0"/>
        <v>0.9251207729468599</v>
      </c>
    </row>
    <row r="182" spans="1:9" ht="14.25" customHeight="1" x14ac:dyDescent="0.3">
      <c r="A182" s="1" t="s">
        <v>86</v>
      </c>
      <c r="B182" s="1" t="s">
        <v>342</v>
      </c>
      <c r="C182" s="2">
        <v>46500</v>
      </c>
      <c r="D182" s="2">
        <v>79400</v>
      </c>
      <c r="E182" s="2">
        <v>38700</v>
      </c>
      <c r="F182" s="2">
        <v>51600</v>
      </c>
      <c r="G182" s="2">
        <v>114000</v>
      </c>
      <c r="H182" s="2">
        <v>158000</v>
      </c>
      <c r="I182" s="9">
        <f t="shared" si="0"/>
        <v>0.7075268817204301</v>
      </c>
    </row>
    <row r="183" spans="1:9" ht="14.25" customHeight="1" x14ac:dyDescent="0.3">
      <c r="A183" s="1" t="s">
        <v>93</v>
      </c>
      <c r="B183" s="1" t="s">
        <v>342</v>
      </c>
      <c r="C183" s="2">
        <v>44500</v>
      </c>
      <c r="D183" s="2">
        <v>79300</v>
      </c>
      <c r="E183" s="2">
        <v>43300</v>
      </c>
      <c r="F183" s="2">
        <v>58800</v>
      </c>
      <c r="G183" s="2">
        <v>108000</v>
      </c>
      <c r="H183" s="2">
        <v>151000</v>
      </c>
      <c r="I183" s="9">
        <f t="shared" si="0"/>
        <v>0.78202247191011232</v>
      </c>
    </row>
    <row r="184" spans="1:9" ht="14.25" customHeight="1" x14ac:dyDescent="0.3">
      <c r="A184" s="1" t="s">
        <v>183</v>
      </c>
      <c r="B184" s="1" t="s">
        <v>342</v>
      </c>
      <c r="C184" s="2">
        <v>42800</v>
      </c>
      <c r="D184" s="2">
        <v>78300</v>
      </c>
      <c r="E184" s="2">
        <v>43000</v>
      </c>
      <c r="F184" s="2">
        <v>57300</v>
      </c>
      <c r="G184" s="2">
        <v>107000</v>
      </c>
      <c r="H184" s="2">
        <v>149000</v>
      </c>
      <c r="I184" s="9">
        <f t="shared" si="0"/>
        <v>0.82943925233644855</v>
      </c>
    </row>
    <row r="185" spans="1:9" ht="14.25" customHeight="1" x14ac:dyDescent="0.3">
      <c r="A185" s="1" t="s">
        <v>353</v>
      </c>
      <c r="B185" s="1" t="s">
        <v>342</v>
      </c>
      <c r="C185" s="2">
        <v>45100</v>
      </c>
      <c r="D185" s="2">
        <v>78100</v>
      </c>
      <c r="E185" s="2">
        <v>42600</v>
      </c>
      <c r="F185" s="2">
        <v>56600</v>
      </c>
      <c r="G185" s="2">
        <v>122000</v>
      </c>
      <c r="H185" s="2">
        <v>183000</v>
      </c>
      <c r="I185" s="9">
        <f t="shared" si="0"/>
        <v>0.73170731707317072</v>
      </c>
    </row>
    <row r="186" spans="1:9" ht="14.25" customHeight="1" x14ac:dyDescent="0.3">
      <c r="A186" s="1" t="s">
        <v>254</v>
      </c>
      <c r="B186" s="1" t="s">
        <v>342</v>
      </c>
      <c r="C186" s="2">
        <v>43100</v>
      </c>
      <c r="D186" s="2">
        <v>78100</v>
      </c>
      <c r="E186" s="2">
        <v>39700</v>
      </c>
      <c r="F186" s="2">
        <v>55700</v>
      </c>
      <c r="G186" s="2">
        <v>106000</v>
      </c>
      <c r="H186" s="2">
        <v>141000</v>
      </c>
      <c r="I186" s="9">
        <f t="shared" si="0"/>
        <v>0.81206496519721583</v>
      </c>
    </row>
    <row r="187" spans="1:9" ht="14.25" customHeight="1" x14ac:dyDescent="0.3">
      <c r="A187" s="1" t="s">
        <v>186</v>
      </c>
      <c r="B187" s="1" t="s">
        <v>342</v>
      </c>
      <c r="C187" s="2">
        <v>47000</v>
      </c>
      <c r="D187" s="2">
        <v>77800</v>
      </c>
      <c r="E187" s="2">
        <v>46900</v>
      </c>
      <c r="F187" s="2">
        <v>59100</v>
      </c>
      <c r="G187" s="2">
        <v>105000</v>
      </c>
      <c r="H187" s="2">
        <v>130000</v>
      </c>
      <c r="I187" s="9">
        <f t="shared" si="0"/>
        <v>0.65531914893617016</v>
      </c>
    </row>
    <row r="188" spans="1:9" ht="14.25" customHeight="1" x14ac:dyDescent="0.3">
      <c r="A188" s="1" t="s">
        <v>184</v>
      </c>
      <c r="B188" s="1" t="s">
        <v>342</v>
      </c>
      <c r="C188" s="2">
        <v>41100</v>
      </c>
      <c r="D188" s="2">
        <v>76300</v>
      </c>
      <c r="E188" s="2">
        <v>42000</v>
      </c>
      <c r="F188" s="2">
        <v>54500</v>
      </c>
      <c r="G188" s="2">
        <v>107000</v>
      </c>
      <c r="H188" s="2">
        <v>163000</v>
      </c>
      <c r="I188" s="9">
        <f t="shared" si="0"/>
        <v>0.85644768856447684</v>
      </c>
    </row>
    <row r="189" spans="1:9" ht="14.25" customHeight="1" x14ac:dyDescent="0.3">
      <c r="A189" s="1" t="s">
        <v>63</v>
      </c>
      <c r="B189" s="1" t="s">
        <v>342</v>
      </c>
      <c r="C189" s="2">
        <v>43200</v>
      </c>
      <c r="D189" s="2">
        <v>75500</v>
      </c>
      <c r="E189" s="2">
        <v>40500</v>
      </c>
      <c r="F189" s="2">
        <v>55800</v>
      </c>
      <c r="G189" s="2">
        <v>98200</v>
      </c>
      <c r="H189" s="2">
        <v>136000</v>
      </c>
      <c r="I189" s="9">
        <f t="shared" si="0"/>
        <v>0.74768518518518523</v>
      </c>
    </row>
    <row r="190" spans="1:9" ht="14.25" customHeight="1" x14ac:dyDescent="0.3">
      <c r="A190" s="1" t="s">
        <v>220</v>
      </c>
      <c r="B190" s="1" t="s">
        <v>342</v>
      </c>
      <c r="C190" s="2">
        <v>43800</v>
      </c>
      <c r="D190" s="2">
        <v>74600</v>
      </c>
      <c r="E190" s="2">
        <v>41900</v>
      </c>
      <c r="F190" s="2">
        <v>53200</v>
      </c>
      <c r="G190" s="2">
        <v>106000</v>
      </c>
      <c r="H190" s="2">
        <v>153000</v>
      </c>
      <c r="I190" s="9">
        <f t="shared" si="0"/>
        <v>0.70319634703196343</v>
      </c>
    </row>
    <row r="191" spans="1:9" ht="14.25" customHeight="1" x14ac:dyDescent="0.3">
      <c r="A191" s="1" t="s">
        <v>160</v>
      </c>
      <c r="B191" s="1" t="s">
        <v>342</v>
      </c>
      <c r="C191" s="2">
        <v>39200</v>
      </c>
      <c r="D191" s="2">
        <v>74500</v>
      </c>
      <c r="E191" s="1" t="s">
        <v>10</v>
      </c>
      <c r="F191" s="2">
        <v>46100</v>
      </c>
      <c r="G191" s="2">
        <v>110000</v>
      </c>
      <c r="H191" s="1" t="s">
        <v>10</v>
      </c>
      <c r="I191" s="9">
        <f t="shared" si="0"/>
        <v>0.90051020408163263</v>
      </c>
    </row>
    <row r="192" spans="1:9" ht="14.25" customHeight="1" x14ac:dyDescent="0.3">
      <c r="A192" s="1" t="s">
        <v>208</v>
      </c>
      <c r="B192" s="1" t="s">
        <v>342</v>
      </c>
      <c r="C192" s="2">
        <v>43100</v>
      </c>
      <c r="D192" s="2">
        <v>74000</v>
      </c>
      <c r="E192" s="2">
        <v>38200</v>
      </c>
      <c r="F192" s="2">
        <v>53200</v>
      </c>
      <c r="G192" s="2">
        <v>99500</v>
      </c>
      <c r="H192" s="2">
        <v>133000</v>
      </c>
      <c r="I192" s="9">
        <f t="shared" si="0"/>
        <v>0.71693735498839906</v>
      </c>
    </row>
    <row r="193" spans="1:9" ht="14.25" customHeight="1" x14ac:dyDescent="0.3">
      <c r="A193" s="1" t="s">
        <v>69</v>
      </c>
      <c r="B193" s="1" t="s">
        <v>342</v>
      </c>
      <c r="C193" s="2">
        <v>41800</v>
      </c>
      <c r="D193" s="2">
        <v>74000</v>
      </c>
      <c r="E193" s="2">
        <v>43000</v>
      </c>
      <c r="F193" s="2">
        <v>55300</v>
      </c>
      <c r="G193" s="2">
        <v>99900</v>
      </c>
      <c r="H193" s="2">
        <v>145000</v>
      </c>
      <c r="I193" s="9">
        <f t="shared" si="0"/>
        <v>0.77033492822966509</v>
      </c>
    </row>
    <row r="194" spans="1:9" ht="14.25" customHeight="1" x14ac:dyDescent="0.3">
      <c r="A194" s="1" t="s">
        <v>354</v>
      </c>
      <c r="B194" s="1" t="s">
        <v>342</v>
      </c>
      <c r="C194" s="2">
        <v>49500</v>
      </c>
      <c r="D194" s="2">
        <v>73800</v>
      </c>
      <c r="E194" s="2">
        <v>41200</v>
      </c>
      <c r="F194" s="2">
        <v>52700</v>
      </c>
      <c r="G194" s="2">
        <v>95200</v>
      </c>
      <c r="H194" s="2">
        <v>126000</v>
      </c>
      <c r="I194" s="9">
        <f t="shared" si="0"/>
        <v>0.49090909090909091</v>
      </c>
    </row>
    <row r="195" spans="1:9" ht="14.25" customHeight="1" x14ac:dyDescent="0.3">
      <c r="A195" s="1" t="s">
        <v>64</v>
      </c>
      <c r="B195" s="1" t="s">
        <v>342</v>
      </c>
      <c r="C195" s="2">
        <v>42100</v>
      </c>
      <c r="D195" s="2">
        <v>73000</v>
      </c>
      <c r="E195" s="2">
        <v>39600</v>
      </c>
      <c r="F195" s="2">
        <v>52800</v>
      </c>
      <c r="G195" s="2">
        <v>107000</v>
      </c>
      <c r="H195" s="2">
        <v>156000</v>
      </c>
      <c r="I195" s="9">
        <f t="shared" si="0"/>
        <v>0.73396674584323041</v>
      </c>
    </row>
    <row r="196" spans="1:9" ht="14.25" customHeight="1" x14ac:dyDescent="0.3">
      <c r="A196" s="1" t="s">
        <v>223</v>
      </c>
      <c r="B196" s="1" t="s">
        <v>342</v>
      </c>
      <c r="C196" s="2">
        <v>43400</v>
      </c>
      <c r="D196" s="2">
        <v>72100</v>
      </c>
      <c r="E196" s="2">
        <v>37700</v>
      </c>
      <c r="F196" s="2">
        <v>50400</v>
      </c>
      <c r="G196" s="2">
        <v>99500</v>
      </c>
      <c r="H196" s="2">
        <v>133000</v>
      </c>
      <c r="I196" s="9">
        <f t="shared" si="0"/>
        <v>0.66129032258064513</v>
      </c>
    </row>
    <row r="197" spans="1:9" ht="14.25" customHeight="1" x14ac:dyDescent="0.3">
      <c r="A197" s="1" t="s">
        <v>169</v>
      </c>
      <c r="B197" s="1" t="s">
        <v>342</v>
      </c>
      <c r="C197" s="2">
        <v>42600</v>
      </c>
      <c r="D197" s="2">
        <v>71700</v>
      </c>
      <c r="E197" s="2">
        <v>39500</v>
      </c>
      <c r="F197" s="2">
        <v>51500</v>
      </c>
      <c r="G197" s="2">
        <v>98400</v>
      </c>
      <c r="H197" s="2">
        <v>125000</v>
      </c>
      <c r="I197" s="9">
        <f t="shared" si="0"/>
        <v>0.68309859154929575</v>
      </c>
    </row>
    <row r="198" spans="1:9" ht="14.25" customHeight="1" x14ac:dyDescent="0.3">
      <c r="A198" s="1" t="s">
        <v>217</v>
      </c>
      <c r="B198" s="1" t="s">
        <v>342</v>
      </c>
      <c r="C198" s="2">
        <v>40000</v>
      </c>
      <c r="D198" s="2">
        <v>71700</v>
      </c>
      <c r="E198" s="2">
        <v>36300</v>
      </c>
      <c r="F198" s="2">
        <v>49900</v>
      </c>
      <c r="G198" s="2">
        <v>98400</v>
      </c>
      <c r="H198" s="2">
        <v>131000</v>
      </c>
      <c r="I198" s="9">
        <f t="shared" si="0"/>
        <v>0.79249999999999998</v>
      </c>
    </row>
    <row r="199" spans="1:9" ht="14.25" customHeight="1" x14ac:dyDescent="0.3">
      <c r="A199" s="1" t="s">
        <v>62</v>
      </c>
      <c r="B199" s="1" t="s">
        <v>342</v>
      </c>
      <c r="C199" s="2">
        <v>42600</v>
      </c>
      <c r="D199" s="2">
        <v>71100</v>
      </c>
      <c r="E199" s="2">
        <v>40700</v>
      </c>
      <c r="F199" s="2">
        <v>53000</v>
      </c>
      <c r="G199" s="2">
        <v>99500</v>
      </c>
      <c r="H199" s="2">
        <v>137000</v>
      </c>
      <c r="I199" s="9">
        <f t="shared" si="0"/>
        <v>0.66901408450704225</v>
      </c>
    </row>
    <row r="200" spans="1:9" ht="14.25" customHeight="1" x14ac:dyDescent="0.3">
      <c r="A200" s="1" t="s">
        <v>218</v>
      </c>
      <c r="B200" s="1" t="s">
        <v>342</v>
      </c>
      <c r="C200" s="2">
        <v>41100</v>
      </c>
      <c r="D200" s="2">
        <v>71100</v>
      </c>
      <c r="E200" s="2">
        <v>39600</v>
      </c>
      <c r="F200" s="2">
        <v>51500</v>
      </c>
      <c r="G200" s="2">
        <v>98100</v>
      </c>
      <c r="H200" s="2">
        <v>131000</v>
      </c>
      <c r="I200" s="9">
        <f t="shared" si="0"/>
        <v>0.72992700729927007</v>
      </c>
    </row>
    <row r="201" spans="1:9" ht="14.25" customHeight="1" x14ac:dyDescent="0.3">
      <c r="A201" s="1" t="s">
        <v>224</v>
      </c>
      <c r="B201" s="1" t="s">
        <v>342</v>
      </c>
      <c r="C201" s="2">
        <v>42500</v>
      </c>
      <c r="D201" s="2">
        <v>70700</v>
      </c>
      <c r="E201" s="2">
        <v>39100</v>
      </c>
      <c r="F201" s="2">
        <v>49800</v>
      </c>
      <c r="G201" s="2">
        <v>92700</v>
      </c>
      <c r="H201" s="2">
        <v>121000</v>
      </c>
      <c r="I201" s="9">
        <f t="shared" si="0"/>
        <v>0.66352941176470592</v>
      </c>
    </row>
    <row r="202" spans="1:9" ht="14.25" customHeight="1" x14ac:dyDescent="0.3">
      <c r="A202" s="1" t="s">
        <v>154</v>
      </c>
      <c r="B202" s="1" t="s">
        <v>342</v>
      </c>
      <c r="C202" s="2">
        <v>39200</v>
      </c>
      <c r="D202" s="2">
        <v>70100</v>
      </c>
      <c r="E202" s="2">
        <v>43000</v>
      </c>
      <c r="F202" s="2">
        <v>53400</v>
      </c>
      <c r="G202" s="2">
        <v>91400</v>
      </c>
      <c r="H202" s="2">
        <v>125000</v>
      </c>
      <c r="I202" s="9">
        <f t="shared" si="0"/>
        <v>0.78826530612244894</v>
      </c>
    </row>
    <row r="203" spans="1:9" ht="14.25" customHeight="1" x14ac:dyDescent="0.3">
      <c r="A203" s="1" t="s">
        <v>192</v>
      </c>
      <c r="B203" s="1" t="s">
        <v>342</v>
      </c>
      <c r="C203" s="2">
        <v>41400</v>
      </c>
      <c r="D203" s="2">
        <v>69700</v>
      </c>
      <c r="E203" s="2">
        <v>36100</v>
      </c>
      <c r="F203" s="2">
        <v>49100</v>
      </c>
      <c r="G203" s="2">
        <v>93500</v>
      </c>
      <c r="H203" s="2">
        <v>127000</v>
      </c>
      <c r="I203" s="9">
        <f t="shared" si="0"/>
        <v>0.68357487922705318</v>
      </c>
    </row>
    <row r="204" spans="1:9" ht="14.25" customHeight="1" x14ac:dyDescent="0.3">
      <c r="A204" s="1" t="s">
        <v>11</v>
      </c>
      <c r="B204" s="1" t="s">
        <v>342</v>
      </c>
      <c r="C204" s="2">
        <v>40400</v>
      </c>
      <c r="D204" s="2">
        <v>69100</v>
      </c>
      <c r="E204" s="2">
        <v>37200</v>
      </c>
      <c r="F204" s="2">
        <v>50400</v>
      </c>
      <c r="G204" s="2">
        <v>90800</v>
      </c>
      <c r="H204" s="2">
        <v>115000</v>
      </c>
      <c r="I204" s="9">
        <f t="shared" si="0"/>
        <v>0.71039603960396036</v>
      </c>
    </row>
    <row r="205" spans="1:9" ht="14.25" customHeight="1" x14ac:dyDescent="0.3">
      <c r="A205" s="1" t="s">
        <v>246</v>
      </c>
      <c r="B205" s="1" t="s">
        <v>342</v>
      </c>
      <c r="C205" s="2">
        <v>42000</v>
      </c>
      <c r="D205" s="2">
        <v>68400</v>
      </c>
      <c r="E205" s="2">
        <v>37400</v>
      </c>
      <c r="F205" s="2">
        <v>51900</v>
      </c>
      <c r="G205" s="2">
        <v>100000</v>
      </c>
      <c r="H205" s="2">
        <v>123000</v>
      </c>
      <c r="I205" s="9">
        <f t="shared" si="0"/>
        <v>0.62857142857142856</v>
      </c>
    </row>
    <row r="206" spans="1:9" ht="14.25" customHeight="1" x14ac:dyDescent="0.3">
      <c r="A206" s="1" t="s">
        <v>56</v>
      </c>
      <c r="B206" s="1" t="s">
        <v>342</v>
      </c>
      <c r="C206" s="2">
        <v>40200</v>
      </c>
      <c r="D206" s="2">
        <v>67500</v>
      </c>
      <c r="E206" s="2">
        <v>38400</v>
      </c>
      <c r="F206" s="2">
        <v>52000</v>
      </c>
      <c r="G206" s="2">
        <v>98700</v>
      </c>
      <c r="H206" s="2">
        <v>151000</v>
      </c>
      <c r="I206" s="9">
        <f t="shared" si="0"/>
        <v>0.67910447761194026</v>
      </c>
    </row>
    <row r="207" spans="1:9" ht="14.25" customHeight="1" x14ac:dyDescent="0.3">
      <c r="A207" s="1" t="s">
        <v>255</v>
      </c>
      <c r="B207" s="1" t="s">
        <v>342</v>
      </c>
      <c r="C207" s="2">
        <v>36900</v>
      </c>
      <c r="D207" s="2">
        <v>66600</v>
      </c>
      <c r="E207" s="2">
        <v>39000</v>
      </c>
      <c r="F207" s="2">
        <v>49500</v>
      </c>
      <c r="G207" s="2">
        <v>94400</v>
      </c>
      <c r="H207" s="2">
        <v>133000</v>
      </c>
      <c r="I207" s="9">
        <f t="shared" si="0"/>
        <v>0.80487804878048785</v>
      </c>
    </row>
    <row r="208" spans="1:9" ht="14.25" customHeight="1" x14ac:dyDescent="0.3">
      <c r="A208" s="1" t="s">
        <v>355</v>
      </c>
      <c r="B208" s="1" t="s">
        <v>342</v>
      </c>
      <c r="C208" s="2">
        <v>46700</v>
      </c>
      <c r="D208" s="2">
        <v>66200</v>
      </c>
      <c r="E208" s="2">
        <v>36700</v>
      </c>
      <c r="F208" s="2">
        <v>47200</v>
      </c>
      <c r="G208" s="2">
        <v>88500</v>
      </c>
      <c r="H208" s="2">
        <v>121000</v>
      </c>
      <c r="I208" s="9">
        <f t="shared" si="0"/>
        <v>0.41755888650963596</v>
      </c>
    </row>
    <row r="209" spans="1:9" ht="14.25" customHeight="1" x14ac:dyDescent="0.3">
      <c r="A209" s="1" t="s">
        <v>209</v>
      </c>
      <c r="B209" s="1" t="s">
        <v>342</v>
      </c>
      <c r="C209" s="2">
        <v>37500</v>
      </c>
      <c r="D209" s="2">
        <v>64400</v>
      </c>
      <c r="E209" s="2">
        <v>32100</v>
      </c>
      <c r="F209" s="2">
        <v>46600</v>
      </c>
      <c r="G209" s="2">
        <v>97100</v>
      </c>
      <c r="H209" s="2">
        <v>129000</v>
      </c>
      <c r="I209" s="9">
        <f t="shared" si="0"/>
        <v>0.71733333333333338</v>
      </c>
    </row>
    <row r="210" spans="1:9" ht="14.25" customHeight="1" x14ac:dyDescent="0.3">
      <c r="A210" s="1" t="s">
        <v>356</v>
      </c>
      <c r="B210" s="1" t="s">
        <v>342</v>
      </c>
      <c r="C210" s="2">
        <v>40000</v>
      </c>
      <c r="D210" s="2">
        <v>64300</v>
      </c>
      <c r="E210" s="1" t="s">
        <v>10</v>
      </c>
      <c r="F210" s="2">
        <v>45400</v>
      </c>
      <c r="G210" s="2">
        <v>80600</v>
      </c>
      <c r="H210" s="1" t="s">
        <v>10</v>
      </c>
      <c r="I210" s="9">
        <f t="shared" si="0"/>
        <v>0.60750000000000004</v>
      </c>
    </row>
    <row r="211" spans="1:9" ht="14.25" customHeight="1" x14ac:dyDescent="0.3">
      <c r="A211" s="1" t="s">
        <v>15</v>
      </c>
      <c r="B211" s="1" t="s">
        <v>342</v>
      </c>
      <c r="C211" s="2">
        <v>38700</v>
      </c>
      <c r="D211" s="2">
        <v>63300</v>
      </c>
      <c r="E211" s="2">
        <v>33600</v>
      </c>
      <c r="F211" s="2">
        <v>45300</v>
      </c>
      <c r="G211" s="2">
        <v>83900</v>
      </c>
      <c r="H211" s="2">
        <v>118000</v>
      </c>
      <c r="I211" s="9">
        <f t="shared" si="0"/>
        <v>0.63565891472868219</v>
      </c>
    </row>
    <row r="212" spans="1:9" ht="14.25" customHeight="1" x14ac:dyDescent="0.3">
      <c r="A212" s="1" t="s">
        <v>148</v>
      </c>
      <c r="B212" s="1" t="s">
        <v>342</v>
      </c>
      <c r="C212" s="2">
        <v>40800</v>
      </c>
      <c r="D212" s="2">
        <v>62400</v>
      </c>
      <c r="E212" s="2">
        <v>32100</v>
      </c>
      <c r="F212" s="2">
        <v>47400</v>
      </c>
      <c r="G212" s="2">
        <v>80400</v>
      </c>
      <c r="H212" s="2">
        <v>126000</v>
      </c>
      <c r="I212" s="9">
        <f t="shared" si="0"/>
        <v>0.52941176470588236</v>
      </c>
    </row>
    <row r="213" spans="1:9" ht="14.25" customHeight="1" x14ac:dyDescent="0.3">
      <c r="A213" s="1" t="s">
        <v>98</v>
      </c>
      <c r="B213" s="1" t="s">
        <v>342</v>
      </c>
      <c r="C213" s="2">
        <v>34800</v>
      </c>
      <c r="D213" s="2">
        <v>60600</v>
      </c>
      <c r="E213" s="2">
        <v>34300</v>
      </c>
      <c r="F213" s="2">
        <v>46500</v>
      </c>
      <c r="G213" s="2">
        <v>72000</v>
      </c>
      <c r="H213" s="2">
        <v>91300</v>
      </c>
      <c r="I213" s="9">
        <f t="shared" si="0"/>
        <v>0.74137931034482762</v>
      </c>
    </row>
    <row r="214" spans="1:9" ht="14.25" customHeight="1" x14ac:dyDescent="0.3">
      <c r="A214" s="1" t="s">
        <v>357</v>
      </c>
      <c r="B214" s="1" t="s">
        <v>342</v>
      </c>
      <c r="C214" s="2">
        <v>35400</v>
      </c>
      <c r="D214" s="2">
        <v>60400</v>
      </c>
      <c r="E214" s="1" t="s">
        <v>10</v>
      </c>
      <c r="F214" s="2">
        <v>43900</v>
      </c>
      <c r="G214" s="2">
        <v>80400</v>
      </c>
      <c r="H214" s="1" t="s">
        <v>10</v>
      </c>
      <c r="I214" s="9">
        <f t="shared" si="0"/>
        <v>0.70621468926553677</v>
      </c>
    </row>
    <row r="215" spans="1:9" ht="14.25" customHeight="1" x14ac:dyDescent="0.3">
      <c r="A215" s="1" t="s">
        <v>358</v>
      </c>
      <c r="B215" s="1" t="s">
        <v>342</v>
      </c>
      <c r="C215" s="2">
        <v>39400</v>
      </c>
      <c r="D215" s="2">
        <v>60200</v>
      </c>
      <c r="E215" s="2">
        <v>38500</v>
      </c>
      <c r="F215" s="2">
        <v>50300</v>
      </c>
      <c r="G215" s="2">
        <v>81800</v>
      </c>
      <c r="H215" s="2">
        <v>98100</v>
      </c>
      <c r="I215" s="9">
        <f t="shared" si="0"/>
        <v>0.52791878172588835</v>
      </c>
    </row>
    <row r="216" spans="1:9" ht="14.25" customHeight="1" x14ac:dyDescent="0.3">
      <c r="A216" s="1" t="s">
        <v>17</v>
      </c>
      <c r="B216" s="1" t="s">
        <v>342</v>
      </c>
      <c r="C216" s="2">
        <v>37700</v>
      </c>
      <c r="D216" s="2">
        <v>59200</v>
      </c>
      <c r="E216" s="2">
        <v>32200</v>
      </c>
      <c r="F216" s="2">
        <v>40500</v>
      </c>
      <c r="G216" s="2">
        <v>73900</v>
      </c>
      <c r="H216" s="2">
        <v>96200</v>
      </c>
      <c r="I216" s="9">
        <f t="shared" si="0"/>
        <v>0.57029177718832891</v>
      </c>
    </row>
    <row r="217" spans="1:9" ht="14.25" customHeight="1" x14ac:dyDescent="0.3">
      <c r="A217" s="1" t="s">
        <v>359</v>
      </c>
      <c r="B217" s="1" t="s">
        <v>342</v>
      </c>
      <c r="C217" s="2">
        <v>40900</v>
      </c>
      <c r="D217" s="2">
        <v>57800</v>
      </c>
      <c r="E217" s="2">
        <v>34400</v>
      </c>
      <c r="F217" s="2">
        <v>41800</v>
      </c>
      <c r="G217" s="2">
        <v>80600</v>
      </c>
      <c r="H217" s="2">
        <v>113000</v>
      </c>
      <c r="I217" s="9">
        <f t="shared" si="0"/>
        <v>0.41320293398533009</v>
      </c>
    </row>
    <row r="218" spans="1:9" ht="14.25" customHeight="1" x14ac:dyDescent="0.3">
      <c r="A218" s="1" t="s">
        <v>360</v>
      </c>
      <c r="B218" s="1" t="s">
        <v>342</v>
      </c>
      <c r="C218" s="2">
        <v>36900</v>
      </c>
      <c r="D218" s="2">
        <v>55500</v>
      </c>
      <c r="E218" s="2">
        <v>36200</v>
      </c>
      <c r="F218" s="2">
        <v>43000</v>
      </c>
      <c r="G218" s="2">
        <v>87300</v>
      </c>
      <c r="H218" s="2">
        <v>124000</v>
      </c>
      <c r="I218" s="9">
        <f t="shared" si="0"/>
        <v>0.50406504065040647</v>
      </c>
    </row>
    <row r="219" spans="1:9" ht="14.25" customHeight="1" x14ac:dyDescent="0.3">
      <c r="A219" s="1" t="s">
        <v>361</v>
      </c>
      <c r="B219" s="1" t="s">
        <v>342</v>
      </c>
      <c r="C219" s="2">
        <v>34600</v>
      </c>
      <c r="D219" s="2">
        <v>54900</v>
      </c>
      <c r="E219" s="1" t="s">
        <v>10</v>
      </c>
      <c r="F219" s="2">
        <v>37100</v>
      </c>
      <c r="G219" s="2">
        <v>88900</v>
      </c>
      <c r="H219" s="1" t="s">
        <v>10</v>
      </c>
      <c r="I219" s="9">
        <f t="shared" si="0"/>
        <v>0.58670520231213874</v>
      </c>
    </row>
    <row r="220" spans="1:9" ht="14.25" customHeight="1" x14ac:dyDescent="0.3">
      <c r="A220" s="1" t="s">
        <v>362</v>
      </c>
      <c r="B220" s="1" t="s">
        <v>342</v>
      </c>
      <c r="C220" s="2">
        <v>34500</v>
      </c>
      <c r="D220" s="2">
        <v>53900</v>
      </c>
      <c r="E220" s="1" t="s">
        <v>10</v>
      </c>
      <c r="F220" s="2">
        <v>44500</v>
      </c>
      <c r="G220" s="2">
        <v>76800</v>
      </c>
      <c r="H220" s="1" t="s">
        <v>10</v>
      </c>
      <c r="I220" s="9">
        <f t="shared" si="0"/>
        <v>0.56231884057971016</v>
      </c>
    </row>
    <row r="221" spans="1:9" ht="14.25" customHeight="1" x14ac:dyDescent="0.3">
      <c r="A221" s="1" t="s">
        <v>363</v>
      </c>
      <c r="B221" s="1" t="s">
        <v>342</v>
      </c>
      <c r="C221" s="2">
        <v>36600</v>
      </c>
      <c r="D221" s="2">
        <v>51000</v>
      </c>
      <c r="E221" s="2">
        <v>32800</v>
      </c>
      <c r="F221" s="2">
        <v>36800</v>
      </c>
      <c r="G221" s="2">
        <v>70400</v>
      </c>
      <c r="H221" s="2">
        <v>102000</v>
      </c>
      <c r="I221" s="9">
        <f t="shared" si="0"/>
        <v>0.39344262295081966</v>
      </c>
    </row>
    <row r="222" spans="1:9" ht="14.25" customHeight="1" x14ac:dyDescent="0.3">
      <c r="A222" s="1" t="s">
        <v>52</v>
      </c>
      <c r="B222" s="1" t="s">
        <v>364</v>
      </c>
      <c r="C222" s="2">
        <v>58000</v>
      </c>
      <c r="D222" s="2">
        <v>134000</v>
      </c>
      <c r="E222" s="2">
        <v>63100</v>
      </c>
      <c r="F222" s="2">
        <v>90200</v>
      </c>
      <c r="G222" s="2">
        <v>234000</v>
      </c>
      <c r="H222" s="2">
        <v>321000</v>
      </c>
      <c r="I222" s="9">
        <f t="shared" si="0"/>
        <v>1.3103448275862069</v>
      </c>
    </row>
    <row r="223" spans="1:9" ht="14.25" customHeight="1" x14ac:dyDescent="0.3">
      <c r="A223" s="1" t="s">
        <v>117</v>
      </c>
      <c r="B223" s="1" t="s">
        <v>364</v>
      </c>
      <c r="C223" s="2">
        <v>66500</v>
      </c>
      <c r="D223" s="2">
        <v>131000</v>
      </c>
      <c r="E223" s="2">
        <v>68900</v>
      </c>
      <c r="F223" s="2">
        <v>100000</v>
      </c>
      <c r="G223" s="2">
        <v>190000</v>
      </c>
      <c r="H223" s="2">
        <v>261000</v>
      </c>
      <c r="I223" s="9">
        <f t="shared" si="0"/>
        <v>0.96992481203007519</v>
      </c>
    </row>
    <row r="224" spans="1:9" ht="14.25" customHeight="1" x14ac:dyDescent="0.3">
      <c r="A224" s="1" t="s">
        <v>89</v>
      </c>
      <c r="B224" s="1" t="s">
        <v>364</v>
      </c>
      <c r="C224" s="2">
        <v>72200</v>
      </c>
      <c r="D224" s="2">
        <v>126000</v>
      </c>
      <c r="E224" s="2">
        <v>76800</v>
      </c>
      <c r="F224" s="2">
        <v>99200</v>
      </c>
      <c r="G224" s="2">
        <v>168000</v>
      </c>
      <c r="H224" s="2">
        <v>220000</v>
      </c>
      <c r="I224" s="9">
        <f t="shared" si="0"/>
        <v>0.74515235457063711</v>
      </c>
    </row>
    <row r="225" spans="1:9" ht="14.25" customHeight="1" x14ac:dyDescent="0.3">
      <c r="A225" s="1" t="s">
        <v>262</v>
      </c>
      <c r="B225" s="1" t="s">
        <v>364</v>
      </c>
      <c r="C225" s="2">
        <v>59100</v>
      </c>
      <c r="D225" s="2">
        <v>126000</v>
      </c>
      <c r="E225" s="2">
        <v>58000</v>
      </c>
      <c r="F225" s="2">
        <v>80600</v>
      </c>
      <c r="G225" s="2">
        <v>198000</v>
      </c>
      <c r="H225" s="2">
        <v>326000</v>
      </c>
      <c r="I225" s="9">
        <f t="shared" si="0"/>
        <v>1.131979695431472</v>
      </c>
    </row>
    <row r="226" spans="1:9" ht="14.25" customHeight="1" x14ac:dyDescent="0.3">
      <c r="A226" s="1" t="s">
        <v>74</v>
      </c>
      <c r="B226" s="1" t="s">
        <v>364</v>
      </c>
      <c r="C226" s="2">
        <v>63400</v>
      </c>
      <c r="D226" s="2">
        <v>124000</v>
      </c>
      <c r="E226" s="2">
        <v>54800</v>
      </c>
      <c r="F226" s="2">
        <v>86200</v>
      </c>
      <c r="G226" s="2">
        <v>179000</v>
      </c>
      <c r="H226" s="2">
        <v>288000</v>
      </c>
      <c r="I226" s="9">
        <f t="shared" si="0"/>
        <v>0.95583596214511046</v>
      </c>
    </row>
    <row r="227" spans="1:9" ht="14.25" customHeight="1" x14ac:dyDescent="0.3">
      <c r="A227" s="1" t="s">
        <v>213</v>
      </c>
      <c r="B227" s="1" t="s">
        <v>364</v>
      </c>
      <c r="C227" s="2">
        <v>60900</v>
      </c>
      <c r="D227" s="2">
        <v>120000</v>
      </c>
      <c r="E227" s="2">
        <v>55900</v>
      </c>
      <c r="F227" s="2">
        <v>79200</v>
      </c>
      <c r="G227" s="2">
        <v>192000</v>
      </c>
      <c r="H227" s="2">
        <v>282000</v>
      </c>
      <c r="I227" s="9">
        <f t="shared" si="0"/>
        <v>0.97044334975369462</v>
      </c>
    </row>
    <row r="228" spans="1:9" ht="14.25" customHeight="1" x14ac:dyDescent="0.3">
      <c r="A228" s="1" t="s">
        <v>114</v>
      </c>
      <c r="B228" s="1" t="s">
        <v>364</v>
      </c>
      <c r="C228" s="2">
        <v>62400</v>
      </c>
      <c r="D228" s="2">
        <v>114000</v>
      </c>
      <c r="E228" s="2">
        <v>66800</v>
      </c>
      <c r="F228" s="2">
        <v>94300</v>
      </c>
      <c r="G228" s="2">
        <v>143000</v>
      </c>
      <c r="H228" s="2">
        <v>190000</v>
      </c>
      <c r="I228" s="9">
        <f t="shared" si="0"/>
        <v>0.82692307692307687</v>
      </c>
    </row>
    <row r="229" spans="1:9" ht="14.25" customHeight="1" x14ac:dyDescent="0.3">
      <c r="A229" s="1" t="s">
        <v>50</v>
      </c>
      <c r="B229" s="1" t="s">
        <v>364</v>
      </c>
      <c r="C229" s="2">
        <v>62200</v>
      </c>
      <c r="D229" s="2">
        <v>114000</v>
      </c>
      <c r="E229" s="1" t="s">
        <v>10</v>
      </c>
      <c r="F229" s="2">
        <v>80200</v>
      </c>
      <c r="G229" s="2">
        <v>142000</v>
      </c>
      <c r="H229" s="1" t="s">
        <v>10</v>
      </c>
      <c r="I229" s="9">
        <f t="shared" si="0"/>
        <v>0.83279742765273312</v>
      </c>
    </row>
    <row r="230" spans="1:9" ht="14.25" customHeight="1" x14ac:dyDescent="0.3">
      <c r="A230" s="1" t="s">
        <v>261</v>
      </c>
      <c r="B230" s="1" t="s">
        <v>364</v>
      </c>
      <c r="C230" s="2">
        <v>61000</v>
      </c>
      <c r="D230" s="2">
        <v>114000</v>
      </c>
      <c r="E230" s="2">
        <v>80000</v>
      </c>
      <c r="F230" s="2">
        <v>91200</v>
      </c>
      <c r="G230" s="2">
        <v>137000</v>
      </c>
      <c r="H230" s="2">
        <v>180000</v>
      </c>
      <c r="I230" s="9">
        <f t="shared" si="0"/>
        <v>0.86885245901639341</v>
      </c>
    </row>
    <row r="231" spans="1:9" ht="14.25" customHeight="1" x14ac:dyDescent="0.3">
      <c r="A231" s="1" t="s">
        <v>40</v>
      </c>
      <c r="B231" s="1" t="s">
        <v>364</v>
      </c>
      <c r="C231" s="2">
        <v>61800</v>
      </c>
      <c r="D231" s="2">
        <v>111000</v>
      </c>
      <c r="E231" s="2">
        <v>63300</v>
      </c>
      <c r="F231" s="2">
        <v>80100</v>
      </c>
      <c r="G231" s="2">
        <v>150000</v>
      </c>
      <c r="H231" s="2">
        <v>209000</v>
      </c>
      <c r="I231" s="9">
        <f t="shared" si="0"/>
        <v>0.79611650485436891</v>
      </c>
    </row>
    <row r="232" spans="1:9" ht="14.25" customHeight="1" x14ac:dyDescent="0.3">
      <c r="A232" s="1" t="s">
        <v>121</v>
      </c>
      <c r="B232" s="1" t="s">
        <v>364</v>
      </c>
      <c r="C232" s="2">
        <v>61100</v>
      </c>
      <c r="D232" s="2">
        <v>110000</v>
      </c>
      <c r="E232" s="2">
        <v>71600</v>
      </c>
      <c r="F232" s="2">
        <v>85500</v>
      </c>
      <c r="G232" s="2">
        <v>140000</v>
      </c>
      <c r="H232" s="2">
        <v>182000</v>
      </c>
      <c r="I232" s="9">
        <f t="shared" si="0"/>
        <v>0.80032733224222585</v>
      </c>
    </row>
    <row r="233" spans="1:9" ht="14.25" customHeight="1" x14ac:dyDescent="0.3">
      <c r="A233" s="1" t="s">
        <v>51</v>
      </c>
      <c r="B233" s="1" t="s">
        <v>364</v>
      </c>
      <c r="C233" s="2">
        <v>60300</v>
      </c>
      <c r="D233" s="2">
        <v>110000</v>
      </c>
      <c r="E233" s="2">
        <v>56800</v>
      </c>
      <c r="F233" s="2">
        <v>79800</v>
      </c>
      <c r="G233" s="2">
        <v>160000</v>
      </c>
      <c r="H233" s="2">
        <v>210000</v>
      </c>
      <c r="I233" s="9">
        <f t="shared" si="0"/>
        <v>0.82421227197346603</v>
      </c>
    </row>
    <row r="234" spans="1:9" ht="14.25" customHeight="1" x14ac:dyDescent="0.3">
      <c r="A234" s="1" t="s">
        <v>27</v>
      </c>
      <c r="B234" s="1" t="s">
        <v>364</v>
      </c>
      <c r="C234" s="2">
        <v>54100</v>
      </c>
      <c r="D234" s="2">
        <v>110000</v>
      </c>
      <c r="E234" s="2">
        <v>62800</v>
      </c>
      <c r="F234" s="2">
        <v>80600</v>
      </c>
      <c r="G234" s="2">
        <v>156000</v>
      </c>
      <c r="H234" s="2">
        <v>251000</v>
      </c>
      <c r="I234" s="9">
        <f t="shared" si="0"/>
        <v>1.033271719038817</v>
      </c>
    </row>
    <row r="235" spans="1:9" ht="14.25" customHeight="1" x14ac:dyDescent="0.3">
      <c r="A235" s="1" t="s">
        <v>25</v>
      </c>
      <c r="B235" s="1" t="s">
        <v>364</v>
      </c>
      <c r="C235" s="2">
        <v>56200</v>
      </c>
      <c r="D235" s="2">
        <v>109000</v>
      </c>
      <c r="E235" s="2">
        <v>55400</v>
      </c>
      <c r="F235" s="2">
        <v>74400</v>
      </c>
      <c r="G235" s="2">
        <v>159000</v>
      </c>
      <c r="H235" s="2">
        <v>228000</v>
      </c>
      <c r="I235" s="9">
        <f t="shared" si="0"/>
        <v>0.93950177935943058</v>
      </c>
    </row>
    <row r="236" spans="1:9" ht="14.25" customHeight="1" x14ac:dyDescent="0.3">
      <c r="A236" s="1" t="s">
        <v>44</v>
      </c>
      <c r="B236" s="1" t="s">
        <v>364</v>
      </c>
      <c r="C236" s="2">
        <v>52800</v>
      </c>
      <c r="D236" s="2">
        <v>108000</v>
      </c>
      <c r="E236" s="2">
        <v>60000</v>
      </c>
      <c r="F236" s="2">
        <v>76700</v>
      </c>
      <c r="G236" s="2">
        <v>167000</v>
      </c>
      <c r="H236" s="2">
        <v>265000</v>
      </c>
      <c r="I236" s="9">
        <f t="shared" si="0"/>
        <v>1.0454545454545454</v>
      </c>
    </row>
    <row r="237" spans="1:9" ht="14.25" customHeight="1" x14ac:dyDescent="0.3">
      <c r="A237" s="1" t="s">
        <v>49</v>
      </c>
      <c r="B237" s="1" t="s">
        <v>364</v>
      </c>
      <c r="C237" s="2">
        <v>59400</v>
      </c>
      <c r="D237" s="2">
        <v>107000</v>
      </c>
      <c r="E237" s="2">
        <v>50300</v>
      </c>
      <c r="F237" s="2">
        <v>71900</v>
      </c>
      <c r="G237" s="2">
        <v>161000</v>
      </c>
      <c r="H237" s="2">
        <v>241000</v>
      </c>
      <c r="I237" s="9">
        <f t="shared" si="0"/>
        <v>0.80134680134680136</v>
      </c>
    </row>
    <row r="238" spans="1:9" ht="14.25" customHeight="1" x14ac:dyDescent="0.3">
      <c r="A238" s="1" t="s">
        <v>8</v>
      </c>
      <c r="B238" s="1" t="s">
        <v>364</v>
      </c>
      <c r="C238" s="2">
        <v>54500</v>
      </c>
      <c r="D238" s="2">
        <v>107000</v>
      </c>
      <c r="E238" s="1" t="s">
        <v>10</v>
      </c>
      <c r="F238" s="2">
        <v>84900</v>
      </c>
      <c r="G238" s="2">
        <v>162000</v>
      </c>
      <c r="H238" s="1" t="s">
        <v>10</v>
      </c>
      <c r="I238" s="9">
        <f t="shared" si="0"/>
        <v>0.96330275229357798</v>
      </c>
    </row>
    <row r="239" spans="1:9" ht="14.25" customHeight="1" x14ac:dyDescent="0.3">
      <c r="A239" s="1" t="s">
        <v>85</v>
      </c>
      <c r="B239" s="1" t="s">
        <v>364</v>
      </c>
      <c r="C239" s="2">
        <v>53900</v>
      </c>
      <c r="D239" s="2">
        <v>107000</v>
      </c>
      <c r="E239" s="2">
        <v>70600</v>
      </c>
      <c r="F239" s="2">
        <v>79300</v>
      </c>
      <c r="G239" s="2">
        <v>144000</v>
      </c>
      <c r="H239" s="2">
        <v>204000</v>
      </c>
      <c r="I239" s="9">
        <f t="shared" si="0"/>
        <v>0.98515769944341369</v>
      </c>
    </row>
    <row r="240" spans="1:9" ht="14.25" customHeight="1" x14ac:dyDescent="0.3">
      <c r="A240" s="1" t="s">
        <v>23</v>
      </c>
      <c r="B240" s="1" t="s">
        <v>364</v>
      </c>
      <c r="C240" s="2">
        <v>48100</v>
      </c>
      <c r="D240" s="2">
        <v>107000</v>
      </c>
      <c r="E240" s="1" t="s">
        <v>10</v>
      </c>
      <c r="F240" s="2">
        <v>74600</v>
      </c>
      <c r="G240" s="2">
        <v>146000</v>
      </c>
      <c r="H240" s="1" t="s">
        <v>10</v>
      </c>
      <c r="I240" s="9">
        <f t="shared" si="0"/>
        <v>1.2245322245322245</v>
      </c>
    </row>
    <row r="241" spans="1:9" ht="14.25" customHeight="1" x14ac:dyDescent="0.3">
      <c r="A241" s="1" t="s">
        <v>45</v>
      </c>
      <c r="B241" s="1" t="s">
        <v>364</v>
      </c>
      <c r="C241" s="2">
        <v>50200</v>
      </c>
      <c r="D241" s="2">
        <v>106000</v>
      </c>
      <c r="E241" s="1" t="s">
        <v>10</v>
      </c>
      <c r="F241" s="2">
        <v>65600</v>
      </c>
      <c r="G241" s="2">
        <v>143000</v>
      </c>
      <c r="H241" s="1" t="s">
        <v>10</v>
      </c>
      <c r="I241" s="9">
        <f t="shared" si="0"/>
        <v>1.1115537848605577</v>
      </c>
    </row>
    <row r="242" spans="1:9" ht="14.25" customHeight="1" x14ac:dyDescent="0.3">
      <c r="A242" s="1" t="s">
        <v>145</v>
      </c>
      <c r="B242" s="1" t="s">
        <v>364</v>
      </c>
      <c r="C242" s="2">
        <v>60600</v>
      </c>
      <c r="D242" s="2">
        <v>105000</v>
      </c>
      <c r="E242" s="2">
        <v>68700</v>
      </c>
      <c r="F242" s="2">
        <v>81900</v>
      </c>
      <c r="G242" s="2">
        <v>138000</v>
      </c>
      <c r="H242" s="2">
        <v>185000</v>
      </c>
      <c r="I242" s="9">
        <f t="shared" si="0"/>
        <v>0.73267326732673266</v>
      </c>
    </row>
    <row r="243" spans="1:9" ht="14.25" customHeight="1" x14ac:dyDescent="0.3">
      <c r="A243" s="1" t="s">
        <v>365</v>
      </c>
      <c r="B243" s="1" t="s">
        <v>364</v>
      </c>
      <c r="C243" s="2">
        <v>59200</v>
      </c>
      <c r="D243" s="2">
        <v>105000</v>
      </c>
      <c r="E243" s="2">
        <v>69500</v>
      </c>
      <c r="F243" s="2">
        <v>85000</v>
      </c>
      <c r="G243" s="2">
        <v>160000</v>
      </c>
      <c r="H243" s="2">
        <v>229000</v>
      </c>
      <c r="I243" s="9">
        <f t="shared" si="0"/>
        <v>0.77364864864864868</v>
      </c>
    </row>
    <row r="244" spans="1:9" ht="14.25" customHeight="1" x14ac:dyDescent="0.3">
      <c r="A244" s="1" t="s">
        <v>147</v>
      </c>
      <c r="B244" s="1" t="s">
        <v>364</v>
      </c>
      <c r="C244" s="2">
        <v>49700</v>
      </c>
      <c r="D244" s="2">
        <v>104000</v>
      </c>
      <c r="E244" s="1" t="s">
        <v>10</v>
      </c>
      <c r="F244" s="2">
        <v>67200</v>
      </c>
      <c r="G244" s="2">
        <v>167000</v>
      </c>
      <c r="H244" s="1" t="s">
        <v>10</v>
      </c>
      <c r="I244" s="9">
        <f t="shared" si="0"/>
        <v>1.0925553319919517</v>
      </c>
    </row>
    <row r="245" spans="1:9" ht="14.25" customHeight="1" x14ac:dyDescent="0.3">
      <c r="A245" s="1" t="s">
        <v>366</v>
      </c>
      <c r="B245" s="1" t="s">
        <v>364</v>
      </c>
      <c r="C245" s="2">
        <v>52700</v>
      </c>
      <c r="D245" s="2">
        <v>103000</v>
      </c>
      <c r="E245" s="2">
        <v>48900</v>
      </c>
      <c r="F245" s="2">
        <v>70000</v>
      </c>
      <c r="G245" s="2">
        <v>143000</v>
      </c>
      <c r="H245" s="2">
        <v>195000</v>
      </c>
      <c r="I245" s="9">
        <f t="shared" si="0"/>
        <v>0.95445920303605314</v>
      </c>
    </row>
    <row r="246" spans="1:9" ht="14.25" customHeight="1" x14ac:dyDescent="0.3">
      <c r="A246" s="1" t="s">
        <v>259</v>
      </c>
      <c r="B246" s="1" t="s">
        <v>364</v>
      </c>
      <c r="C246" s="2">
        <v>51700</v>
      </c>
      <c r="D246" s="2">
        <v>102000</v>
      </c>
      <c r="E246" s="1" t="s">
        <v>10</v>
      </c>
      <c r="F246" s="2">
        <v>76400</v>
      </c>
      <c r="G246" s="2">
        <v>143000</v>
      </c>
      <c r="H246" s="1" t="s">
        <v>10</v>
      </c>
      <c r="I246" s="9">
        <f t="shared" si="0"/>
        <v>0.97292069632495159</v>
      </c>
    </row>
    <row r="247" spans="1:9" ht="14.25" customHeight="1" x14ac:dyDescent="0.3">
      <c r="A247" s="1" t="s">
        <v>367</v>
      </c>
      <c r="B247" s="1" t="s">
        <v>364</v>
      </c>
      <c r="C247" s="2">
        <v>55800</v>
      </c>
      <c r="D247" s="2">
        <v>101000</v>
      </c>
      <c r="E247" s="2">
        <v>56800</v>
      </c>
      <c r="F247" s="2">
        <v>76200</v>
      </c>
      <c r="G247" s="2">
        <v>156000</v>
      </c>
      <c r="H247" s="2">
        <v>226000</v>
      </c>
      <c r="I247" s="9">
        <f t="shared" si="0"/>
        <v>0.81003584229390679</v>
      </c>
    </row>
    <row r="248" spans="1:9" ht="14.25" customHeight="1" x14ac:dyDescent="0.3">
      <c r="A248" s="1" t="s">
        <v>368</v>
      </c>
      <c r="B248" s="1" t="s">
        <v>364</v>
      </c>
      <c r="C248" s="2">
        <v>47800</v>
      </c>
      <c r="D248" s="2">
        <v>99900</v>
      </c>
      <c r="E248" s="2">
        <v>48600</v>
      </c>
      <c r="F248" s="2">
        <v>65900</v>
      </c>
      <c r="G248" s="2">
        <v>142000</v>
      </c>
      <c r="H248" s="2">
        <v>198000</v>
      </c>
      <c r="I248" s="9">
        <f t="shared" si="0"/>
        <v>1.0899581589958158</v>
      </c>
    </row>
    <row r="249" spans="1:9" ht="14.25" customHeight="1" x14ac:dyDescent="0.3">
      <c r="A249" s="1" t="s">
        <v>253</v>
      </c>
      <c r="B249" s="1" t="s">
        <v>364</v>
      </c>
      <c r="C249" s="2">
        <v>46500</v>
      </c>
      <c r="D249" s="2">
        <v>97900</v>
      </c>
      <c r="E249" s="2">
        <v>42000</v>
      </c>
      <c r="F249" s="2">
        <v>62500</v>
      </c>
      <c r="G249" s="2">
        <v>126000</v>
      </c>
      <c r="H249" s="2">
        <v>215000</v>
      </c>
      <c r="I249" s="9">
        <f t="shared" si="0"/>
        <v>1.1053763440860216</v>
      </c>
    </row>
    <row r="250" spans="1:9" ht="14.25" customHeight="1" x14ac:dyDescent="0.3">
      <c r="A250" s="1" t="s">
        <v>252</v>
      </c>
      <c r="B250" s="1" t="s">
        <v>364</v>
      </c>
      <c r="C250" s="2">
        <v>53000</v>
      </c>
      <c r="D250" s="2">
        <v>96700</v>
      </c>
      <c r="E250" s="2">
        <v>55200</v>
      </c>
      <c r="F250" s="2">
        <v>74000</v>
      </c>
      <c r="G250" s="2">
        <v>117000</v>
      </c>
      <c r="H250" s="2">
        <v>153000</v>
      </c>
      <c r="I250" s="9">
        <f t="shared" si="0"/>
        <v>0.82452830188679249</v>
      </c>
    </row>
    <row r="251" spans="1:9" ht="14.25" customHeight="1" x14ac:dyDescent="0.3">
      <c r="A251" s="1" t="s">
        <v>19</v>
      </c>
      <c r="B251" s="1" t="s">
        <v>364</v>
      </c>
      <c r="C251" s="2">
        <v>47300</v>
      </c>
      <c r="D251" s="2">
        <v>96500</v>
      </c>
      <c r="E251" s="1" t="s">
        <v>10</v>
      </c>
      <c r="F251" s="2">
        <v>60700</v>
      </c>
      <c r="G251" s="2">
        <v>162000</v>
      </c>
      <c r="H251" s="1" t="s">
        <v>10</v>
      </c>
      <c r="I251" s="9">
        <f t="shared" si="0"/>
        <v>1.040169133192389</v>
      </c>
    </row>
    <row r="252" spans="1:9" ht="14.25" customHeight="1" x14ac:dyDescent="0.3">
      <c r="A252" s="1" t="s">
        <v>20</v>
      </c>
      <c r="B252" s="1" t="s">
        <v>364</v>
      </c>
      <c r="C252" s="2">
        <v>53600</v>
      </c>
      <c r="D252" s="2">
        <v>95900</v>
      </c>
      <c r="E252" s="2">
        <v>50900</v>
      </c>
      <c r="F252" s="2">
        <v>71200</v>
      </c>
      <c r="G252" s="2">
        <v>146000</v>
      </c>
      <c r="H252" s="2">
        <v>201000</v>
      </c>
      <c r="I252" s="9">
        <f t="shared" si="0"/>
        <v>0.78917910447761197</v>
      </c>
    </row>
    <row r="253" spans="1:9" ht="14.25" customHeight="1" x14ac:dyDescent="0.3">
      <c r="A253" s="1" t="s">
        <v>152</v>
      </c>
      <c r="B253" s="1" t="s">
        <v>364</v>
      </c>
      <c r="C253" s="2">
        <v>47200</v>
      </c>
      <c r="D253" s="2">
        <v>95800</v>
      </c>
      <c r="E253" s="2">
        <v>48700</v>
      </c>
      <c r="F253" s="2">
        <v>75200</v>
      </c>
      <c r="G253" s="2">
        <v>135000</v>
      </c>
      <c r="H253" s="2">
        <v>230000</v>
      </c>
      <c r="I253" s="9">
        <f t="shared" si="0"/>
        <v>1.0296610169491525</v>
      </c>
    </row>
    <row r="254" spans="1:9" ht="14.25" customHeight="1" x14ac:dyDescent="0.3">
      <c r="A254" s="1" t="s">
        <v>369</v>
      </c>
      <c r="B254" s="1" t="s">
        <v>364</v>
      </c>
      <c r="C254" s="2">
        <v>50300</v>
      </c>
      <c r="D254" s="2">
        <v>95600</v>
      </c>
      <c r="E254" s="2">
        <v>47500</v>
      </c>
      <c r="F254" s="2">
        <v>65000</v>
      </c>
      <c r="G254" s="2">
        <v>142000</v>
      </c>
      <c r="H254" s="2">
        <v>216000</v>
      </c>
      <c r="I254" s="9">
        <f t="shared" si="0"/>
        <v>0.90059642147117291</v>
      </c>
    </row>
    <row r="255" spans="1:9" ht="14.25" customHeight="1" x14ac:dyDescent="0.3">
      <c r="A255" s="1" t="s">
        <v>245</v>
      </c>
      <c r="B255" s="1" t="s">
        <v>364</v>
      </c>
      <c r="C255" s="2">
        <v>46000</v>
      </c>
      <c r="D255" s="2">
        <v>94600</v>
      </c>
      <c r="E255" s="1" t="s">
        <v>10</v>
      </c>
      <c r="F255" s="2">
        <v>60600</v>
      </c>
      <c r="G255" s="2">
        <v>123000</v>
      </c>
      <c r="H255" s="1" t="s">
        <v>10</v>
      </c>
      <c r="I255" s="9">
        <f t="shared" si="0"/>
        <v>1.0565217391304347</v>
      </c>
    </row>
    <row r="256" spans="1:9" ht="14.25" customHeight="1" x14ac:dyDescent="0.3">
      <c r="A256" s="1" t="s">
        <v>91</v>
      </c>
      <c r="B256" s="1" t="s">
        <v>364</v>
      </c>
      <c r="C256" s="2">
        <v>47700</v>
      </c>
      <c r="D256" s="2">
        <v>94200</v>
      </c>
      <c r="E256" s="1" t="s">
        <v>10</v>
      </c>
      <c r="F256" s="2">
        <v>69100</v>
      </c>
      <c r="G256" s="2">
        <v>129000</v>
      </c>
      <c r="H256" s="1" t="s">
        <v>10</v>
      </c>
      <c r="I256" s="9">
        <f t="shared" si="0"/>
        <v>0.97484276729559749</v>
      </c>
    </row>
    <row r="257" spans="1:9" ht="14.25" customHeight="1" x14ac:dyDescent="0.3">
      <c r="A257" s="1" t="s">
        <v>99</v>
      </c>
      <c r="B257" s="1" t="s">
        <v>364</v>
      </c>
      <c r="C257" s="2">
        <v>42400</v>
      </c>
      <c r="D257" s="2">
        <v>94200</v>
      </c>
      <c r="E257" s="1" t="s">
        <v>10</v>
      </c>
      <c r="F257" s="2">
        <v>57100</v>
      </c>
      <c r="G257" s="2">
        <v>131000</v>
      </c>
      <c r="H257" s="1" t="s">
        <v>10</v>
      </c>
      <c r="I257" s="9">
        <f t="shared" si="0"/>
        <v>1.2216981132075471</v>
      </c>
    </row>
    <row r="258" spans="1:9" ht="14.25" customHeight="1" x14ac:dyDescent="0.3">
      <c r="A258" s="1" t="s">
        <v>370</v>
      </c>
      <c r="B258" s="1" t="s">
        <v>364</v>
      </c>
      <c r="C258" s="2">
        <v>49000</v>
      </c>
      <c r="D258" s="2">
        <v>93900</v>
      </c>
      <c r="E258" s="2">
        <v>48000</v>
      </c>
      <c r="F258" s="2">
        <v>64900</v>
      </c>
      <c r="G258" s="2">
        <v>130000</v>
      </c>
      <c r="H258" s="2">
        <v>193000</v>
      </c>
      <c r="I258" s="9">
        <f t="shared" si="0"/>
        <v>0.91632653061224489</v>
      </c>
    </row>
    <row r="259" spans="1:9" ht="14.25" customHeight="1" x14ac:dyDescent="0.3">
      <c r="A259" s="1" t="s">
        <v>371</v>
      </c>
      <c r="B259" s="1" t="s">
        <v>364</v>
      </c>
      <c r="C259" s="2">
        <v>53400</v>
      </c>
      <c r="D259" s="2">
        <v>93500</v>
      </c>
      <c r="E259" s="2">
        <v>54900</v>
      </c>
      <c r="F259" s="2">
        <v>72500</v>
      </c>
      <c r="G259" s="2">
        <v>122000</v>
      </c>
      <c r="H259" s="2">
        <v>161000</v>
      </c>
      <c r="I259" s="9">
        <f t="shared" si="0"/>
        <v>0.75093632958801493</v>
      </c>
    </row>
    <row r="260" spans="1:9" ht="14.25" customHeight="1" x14ac:dyDescent="0.3">
      <c r="A260" s="1" t="s">
        <v>372</v>
      </c>
      <c r="B260" s="1" t="s">
        <v>364</v>
      </c>
      <c r="C260" s="2">
        <v>48000</v>
      </c>
      <c r="D260" s="2">
        <v>93400</v>
      </c>
      <c r="E260" s="2">
        <v>48000</v>
      </c>
      <c r="F260" s="2">
        <v>65400</v>
      </c>
      <c r="G260" s="2">
        <v>124000</v>
      </c>
      <c r="H260" s="2">
        <v>181000</v>
      </c>
      <c r="I260" s="9">
        <f t="shared" si="0"/>
        <v>0.9458333333333333</v>
      </c>
    </row>
    <row r="261" spans="1:9" ht="14.25" customHeight="1" x14ac:dyDescent="0.3">
      <c r="A261" s="1" t="s">
        <v>373</v>
      </c>
      <c r="B261" s="1" t="s">
        <v>364</v>
      </c>
      <c r="C261" s="2">
        <v>47300</v>
      </c>
      <c r="D261" s="2">
        <v>93200</v>
      </c>
      <c r="E261" s="2">
        <v>46300</v>
      </c>
      <c r="F261" s="2">
        <v>62100</v>
      </c>
      <c r="G261" s="2">
        <v>122000</v>
      </c>
      <c r="H261" s="2">
        <v>169000</v>
      </c>
      <c r="I261" s="9">
        <f t="shared" si="0"/>
        <v>0.97040169133192389</v>
      </c>
    </row>
    <row r="262" spans="1:9" ht="14.25" customHeight="1" x14ac:dyDescent="0.3">
      <c r="A262" s="1" t="s">
        <v>146</v>
      </c>
      <c r="B262" s="1" t="s">
        <v>364</v>
      </c>
      <c r="C262" s="2">
        <v>49500</v>
      </c>
      <c r="D262" s="2">
        <v>93000</v>
      </c>
      <c r="E262" s="2">
        <v>47200</v>
      </c>
      <c r="F262" s="2">
        <v>67100</v>
      </c>
      <c r="G262" s="2">
        <v>129000</v>
      </c>
      <c r="H262" s="2">
        <v>181000</v>
      </c>
      <c r="I262" s="9">
        <f t="shared" si="0"/>
        <v>0.87878787878787878</v>
      </c>
    </row>
    <row r="263" spans="1:9" ht="14.25" customHeight="1" x14ac:dyDescent="0.3">
      <c r="A263" s="1" t="s">
        <v>66</v>
      </c>
      <c r="B263" s="1" t="s">
        <v>364</v>
      </c>
      <c r="C263" s="2">
        <v>49100</v>
      </c>
      <c r="D263" s="2">
        <v>92800</v>
      </c>
      <c r="E263" s="1" t="s">
        <v>10</v>
      </c>
      <c r="F263" s="2">
        <v>55800</v>
      </c>
      <c r="G263" s="2">
        <v>185000</v>
      </c>
      <c r="H263" s="1" t="s">
        <v>10</v>
      </c>
      <c r="I263" s="9">
        <f t="shared" si="0"/>
        <v>0.89002036659877803</v>
      </c>
    </row>
    <row r="264" spans="1:9" ht="14.25" customHeight="1" x14ac:dyDescent="0.3">
      <c r="A264" s="1" t="s">
        <v>374</v>
      </c>
      <c r="B264" s="1" t="s">
        <v>364</v>
      </c>
      <c r="C264" s="2">
        <v>46800</v>
      </c>
      <c r="D264" s="2">
        <v>92700</v>
      </c>
      <c r="E264" s="2">
        <v>48900</v>
      </c>
      <c r="F264" s="2">
        <v>67000</v>
      </c>
      <c r="G264" s="2">
        <v>135000</v>
      </c>
      <c r="H264" s="2">
        <v>189000</v>
      </c>
      <c r="I264" s="9">
        <f t="shared" si="0"/>
        <v>0.98076923076923073</v>
      </c>
    </row>
    <row r="265" spans="1:9" ht="14.25" customHeight="1" x14ac:dyDescent="0.3">
      <c r="A265" s="1" t="s">
        <v>136</v>
      </c>
      <c r="B265" s="1" t="s">
        <v>364</v>
      </c>
      <c r="C265" s="2">
        <v>44500</v>
      </c>
      <c r="D265" s="2">
        <v>92200</v>
      </c>
      <c r="E265" s="2">
        <v>47000</v>
      </c>
      <c r="F265" s="2">
        <v>63100</v>
      </c>
      <c r="G265" s="2">
        <v>135000</v>
      </c>
      <c r="H265" s="2">
        <v>209000</v>
      </c>
      <c r="I265" s="9">
        <f t="shared" si="0"/>
        <v>1.0719101123595505</v>
      </c>
    </row>
    <row r="266" spans="1:9" ht="14.25" customHeight="1" x14ac:dyDescent="0.3">
      <c r="A266" s="1" t="s">
        <v>123</v>
      </c>
      <c r="B266" s="1" t="s">
        <v>364</v>
      </c>
      <c r="C266" s="2">
        <v>50300</v>
      </c>
      <c r="D266" s="2">
        <v>91800</v>
      </c>
      <c r="E266" s="2">
        <v>48100</v>
      </c>
      <c r="F266" s="2">
        <v>65100</v>
      </c>
      <c r="G266" s="2">
        <v>128000</v>
      </c>
      <c r="H266" s="2">
        <v>176000</v>
      </c>
      <c r="I266" s="9">
        <f t="shared" si="0"/>
        <v>0.8250497017892644</v>
      </c>
    </row>
    <row r="267" spans="1:9" ht="14.25" customHeight="1" x14ac:dyDescent="0.3">
      <c r="A267" s="1" t="s">
        <v>375</v>
      </c>
      <c r="B267" s="1" t="s">
        <v>364</v>
      </c>
      <c r="C267" s="2">
        <v>43800</v>
      </c>
      <c r="D267" s="2">
        <v>89900</v>
      </c>
      <c r="E267" s="2">
        <v>48600</v>
      </c>
      <c r="F267" s="2">
        <v>65400</v>
      </c>
      <c r="G267" s="2">
        <v>123000</v>
      </c>
      <c r="H267" s="2">
        <v>155000</v>
      </c>
      <c r="I267" s="9">
        <f t="shared" si="0"/>
        <v>1.0525114155251141</v>
      </c>
    </row>
    <row r="268" spans="1:9" ht="14.25" customHeight="1" x14ac:dyDescent="0.3">
      <c r="A268" s="1" t="s">
        <v>376</v>
      </c>
      <c r="B268" s="1" t="s">
        <v>364</v>
      </c>
      <c r="C268" s="2">
        <v>53200</v>
      </c>
      <c r="D268" s="2">
        <v>89700</v>
      </c>
      <c r="E268" s="2">
        <v>44200</v>
      </c>
      <c r="F268" s="2">
        <v>65400</v>
      </c>
      <c r="G268" s="2">
        <v>129000</v>
      </c>
      <c r="H268" s="2">
        <v>187000</v>
      </c>
      <c r="I268" s="9">
        <f t="shared" si="0"/>
        <v>0.68609022556390975</v>
      </c>
    </row>
    <row r="269" spans="1:9" ht="14.25" customHeight="1" x14ac:dyDescent="0.3">
      <c r="A269" s="1" t="s">
        <v>377</v>
      </c>
      <c r="B269" s="1" t="s">
        <v>364</v>
      </c>
      <c r="C269" s="2">
        <v>48900</v>
      </c>
      <c r="D269" s="2">
        <v>89200</v>
      </c>
      <c r="E269" s="2">
        <v>55700</v>
      </c>
      <c r="F269" s="2">
        <v>70600</v>
      </c>
      <c r="G269" s="2">
        <v>133000</v>
      </c>
      <c r="H269" s="2">
        <v>195000</v>
      </c>
      <c r="I269" s="9">
        <f t="shared" si="0"/>
        <v>0.82413087934560325</v>
      </c>
    </row>
    <row r="270" spans="1:9" ht="14.25" customHeight="1" x14ac:dyDescent="0.3">
      <c r="A270" s="1" t="s">
        <v>378</v>
      </c>
      <c r="B270" s="1" t="s">
        <v>364</v>
      </c>
      <c r="C270" s="2">
        <v>43600</v>
      </c>
      <c r="D270" s="2">
        <v>88900</v>
      </c>
      <c r="E270" s="2">
        <v>47100</v>
      </c>
      <c r="F270" s="2">
        <v>63100</v>
      </c>
      <c r="G270" s="2">
        <v>127000</v>
      </c>
      <c r="H270" s="2">
        <v>150000</v>
      </c>
      <c r="I270" s="9">
        <f t="shared" si="0"/>
        <v>1.0389908256880733</v>
      </c>
    </row>
    <row r="271" spans="1:9" ht="14.25" customHeight="1" x14ac:dyDescent="0.3">
      <c r="A271" s="1" t="s">
        <v>172</v>
      </c>
      <c r="B271" s="1" t="s">
        <v>364</v>
      </c>
      <c r="C271" s="2">
        <v>48000</v>
      </c>
      <c r="D271" s="2">
        <v>88800</v>
      </c>
      <c r="E271" s="2">
        <v>46100</v>
      </c>
      <c r="F271" s="2">
        <v>66400</v>
      </c>
      <c r="G271" s="2">
        <v>120000</v>
      </c>
      <c r="H271" s="2">
        <v>162000</v>
      </c>
      <c r="I271" s="9">
        <f t="shared" si="0"/>
        <v>0.85</v>
      </c>
    </row>
    <row r="272" spans="1:9" ht="14.25" customHeight="1" x14ac:dyDescent="0.3">
      <c r="A272" s="1" t="s">
        <v>379</v>
      </c>
      <c r="B272" s="1" t="s">
        <v>364</v>
      </c>
      <c r="C272" s="2">
        <v>48000</v>
      </c>
      <c r="D272" s="2">
        <v>88600</v>
      </c>
      <c r="E272" s="2">
        <v>42800</v>
      </c>
      <c r="F272" s="2">
        <v>62900</v>
      </c>
      <c r="G272" s="2">
        <v>138000</v>
      </c>
      <c r="H272" s="2">
        <v>194000</v>
      </c>
      <c r="I272" s="9">
        <f t="shared" si="0"/>
        <v>0.84583333333333333</v>
      </c>
    </row>
    <row r="273" spans="1:9" ht="14.25" customHeight="1" x14ac:dyDescent="0.3">
      <c r="A273" s="1" t="s">
        <v>188</v>
      </c>
      <c r="B273" s="1" t="s">
        <v>364</v>
      </c>
      <c r="C273" s="2">
        <v>46600</v>
      </c>
      <c r="D273" s="2">
        <v>88200</v>
      </c>
      <c r="E273" s="2">
        <v>43100</v>
      </c>
      <c r="F273" s="2">
        <v>61300</v>
      </c>
      <c r="G273" s="2">
        <v>122000</v>
      </c>
      <c r="H273" s="2">
        <v>168000</v>
      </c>
      <c r="I273" s="9">
        <f t="shared" si="0"/>
        <v>0.89270386266094426</v>
      </c>
    </row>
    <row r="274" spans="1:9" ht="14.25" customHeight="1" x14ac:dyDescent="0.3">
      <c r="A274" s="1" t="s">
        <v>380</v>
      </c>
      <c r="B274" s="1" t="s">
        <v>364</v>
      </c>
      <c r="C274" s="2">
        <v>42700</v>
      </c>
      <c r="D274" s="2">
        <v>87400</v>
      </c>
      <c r="E274" s="2">
        <v>50200</v>
      </c>
      <c r="F274" s="2">
        <v>62400</v>
      </c>
      <c r="G274" s="2">
        <v>128000</v>
      </c>
      <c r="H274" s="2">
        <v>174000</v>
      </c>
      <c r="I274" s="9">
        <f t="shared" si="0"/>
        <v>1.0468384074941453</v>
      </c>
    </row>
    <row r="275" spans="1:9" ht="14.25" customHeight="1" x14ac:dyDescent="0.3">
      <c r="A275" s="1" t="s">
        <v>191</v>
      </c>
      <c r="B275" s="1" t="s">
        <v>364</v>
      </c>
      <c r="C275" s="2">
        <v>45400</v>
      </c>
      <c r="D275" s="2">
        <v>86600</v>
      </c>
      <c r="E275" s="2">
        <v>50900</v>
      </c>
      <c r="F275" s="2">
        <v>65000</v>
      </c>
      <c r="G275" s="2">
        <v>113000</v>
      </c>
      <c r="H275" s="2">
        <v>158000</v>
      </c>
      <c r="I275" s="9">
        <f t="shared" si="0"/>
        <v>0.90748898678414092</v>
      </c>
    </row>
    <row r="276" spans="1:9" ht="14.25" customHeight="1" x14ac:dyDescent="0.3">
      <c r="A276" s="1" t="s">
        <v>381</v>
      </c>
      <c r="B276" s="1" t="s">
        <v>364</v>
      </c>
      <c r="C276" s="2">
        <v>50500</v>
      </c>
      <c r="D276" s="2">
        <v>86400</v>
      </c>
      <c r="E276" s="2">
        <v>47100</v>
      </c>
      <c r="F276" s="2">
        <v>62700</v>
      </c>
      <c r="G276" s="2">
        <v>117000</v>
      </c>
      <c r="H276" s="2">
        <v>159000</v>
      </c>
      <c r="I276" s="9">
        <f t="shared" si="0"/>
        <v>0.71089108910891086</v>
      </c>
    </row>
    <row r="277" spans="1:9" ht="14.25" customHeight="1" x14ac:dyDescent="0.3">
      <c r="A277" s="1" t="s">
        <v>382</v>
      </c>
      <c r="B277" s="1" t="s">
        <v>364</v>
      </c>
      <c r="C277" s="2">
        <v>45700</v>
      </c>
      <c r="D277" s="2">
        <v>85900</v>
      </c>
      <c r="E277" s="2">
        <v>46400</v>
      </c>
      <c r="F277" s="2">
        <v>59400</v>
      </c>
      <c r="G277" s="2">
        <v>119000</v>
      </c>
      <c r="H277" s="2">
        <v>178000</v>
      </c>
      <c r="I277" s="9">
        <f t="shared" si="0"/>
        <v>0.87964989059080967</v>
      </c>
    </row>
    <row r="278" spans="1:9" ht="14.25" customHeight="1" x14ac:dyDescent="0.3">
      <c r="A278" s="1" t="s">
        <v>43</v>
      </c>
      <c r="B278" s="1" t="s">
        <v>364</v>
      </c>
      <c r="C278" s="2">
        <v>46400</v>
      </c>
      <c r="D278" s="2">
        <v>85800</v>
      </c>
      <c r="E278" s="1" t="s">
        <v>10</v>
      </c>
      <c r="F278" s="2">
        <v>63500</v>
      </c>
      <c r="G278" s="2">
        <v>129000</v>
      </c>
      <c r="H278" s="1" t="s">
        <v>10</v>
      </c>
      <c r="I278" s="9">
        <f t="shared" si="0"/>
        <v>0.84913793103448276</v>
      </c>
    </row>
    <row r="279" spans="1:9" ht="14.25" customHeight="1" x14ac:dyDescent="0.3">
      <c r="A279" s="1" t="s">
        <v>70</v>
      </c>
      <c r="B279" s="1" t="s">
        <v>364</v>
      </c>
      <c r="C279" s="2">
        <v>44700</v>
      </c>
      <c r="D279" s="2">
        <v>85800</v>
      </c>
      <c r="E279" s="1" t="s">
        <v>10</v>
      </c>
      <c r="F279" s="2">
        <v>66300</v>
      </c>
      <c r="G279" s="2">
        <v>132000</v>
      </c>
      <c r="H279" s="1" t="s">
        <v>10</v>
      </c>
      <c r="I279" s="9">
        <f t="shared" si="0"/>
        <v>0.91946308724832215</v>
      </c>
    </row>
    <row r="280" spans="1:9" ht="14.25" customHeight="1" x14ac:dyDescent="0.3">
      <c r="A280" s="1" t="s">
        <v>112</v>
      </c>
      <c r="B280" s="1" t="s">
        <v>364</v>
      </c>
      <c r="C280" s="2">
        <v>49900</v>
      </c>
      <c r="D280" s="2">
        <v>85700</v>
      </c>
      <c r="E280" s="2">
        <v>46300</v>
      </c>
      <c r="F280" s="2">
        <v>62000</v>
      </c>
      <c r="G280" s="2">
        <v>117000</v>
      </c>
      <c r="H280" s="2">
        <v>160000</v>
      </c>
      <c r="I280" s="9">
        <f t="shared" si="0"/>
        <v>0.71743486973947901</v>
      </c>
    </row>
    <row r="281" spans="1:9" ht="14.25" customHeight="1" x14ac:dyDescent="0.3">
      <c r="A281" s="1" t="s">
        <v>215</v>
      </c>
      <c r="B281" s="1" t="s">
        <v>364</v>
      </c>
      <c r="C281" s="2">
        <v>43900</v>
      </c>
      <c r="D281" s="2">
        <v>85300</v>
      </c>
      <c r="E281" s="2">
        <v>45400</v>
      </c>
      <c r="F281" s="2">
        <v>60100</v>
      </c>
      <c r="G281" s="2">
        <v>112000</v>
      </c>
      <c r="H281" s="2">
        <v>157000</v>
      </c>
      <c r="I281" s="9">
        <f t="shared" si="0"/>
        <v>0.94305239179954437</v>
      </c>
    </row>
    <row r="282" spans="1:9" ht="14.25" customHeight="1" x14ac:dyDescent="0.3">
      <c r="A282" s="1" t="s">
        <v>127</v>
      </c>
      <c r="B282" s="1" t="s">
        <v>364</v>
      </c>
      <c r="C282" s="2">
        <v>45500</v>
      </c>
      <c r="D282" s="2">
        <v>85200</v>
      </c>
      <c r="E282" s="2">
        <v>38700</v>
      </c>
      <c r="F282" s="2">
        <v>58400</v>
      </c>
      <c r="G282" s="2">
        <v>129000</v>
      </c>
      <c r="H282" s="2">
        <v>189000</v>
      </c>
      <c r="I282" s="9">
        <f t="shared" si="0"/>
        <v>0.87252747252747254</v>
      </c>
    </row>
    <row r="283" spans="1:9" ht="14.25" customHeight="1" x14ac:dyDescent="0.3">
      <c r="A283" s="1" t="s">
        <v>383</v>
      </c>
      <c r="B283" s="1" t="s">
        <v>364</v>
      </c>
      <c r="C283" s="2">
        <v>43400</v>
      </c>
      <c r="D283" s="2">
        <v>84700</v>
      </c>
      <c r="E283" s="2">
        <v>45300</v>
      </c>
      <c r="F283" s="2">
        <v>57500</v>
      </c>
      <c r="G283" s="2">
        <v>106000</v>
      </c>
      <c r="H283" s="2">
        <v>151000</v>
      </c>
      <c r="I283" s="9">
        <f t="shared" si="0"/>
        <v>0.95161290322580649</v>
      </c>
    </row>
    <row r="284" spans="1:9" ht="14.25" customHeight="1" x14ac:dyDescent="0.3">
      <c r="A284" s="1" t="s">
        <v>122</v>
      </c>
      <c r="B284" s="1" t="s">
        <v>364</v>
      </c>
      <c r="C284" s="2">
        <v>48900</v>
      </c>
      <c r="D284" s="2">
        <v>84600</v>
      </c>
      <c r="E284" s="2">
        <v>45000</v>
      </c>
      <c r="F284" s="2">
        <v>62100</v>
      </c>
      <c r="G284" s="2">
        <v>112000</v>
      </c>
      <c r="H284" s="2">
        <v>159000</v>
      </c>
      <c r="I284" s="9">
        <f t="shared" si="0"/>
        <v>0.73006134969325154</v>
      </c>
    </row>
    <row r="285" spans="1:9" ht="14.25" customHeight="1" x14ac:dyDescent="0.3">
      <c r="A285" s="1" t="s">
        <v>384</v>
      </c>
      <c r="B285" s="1" t="s">
        <v>364</v>
      </c>
      <c r="C285" s="2">
        <v>40700</v>
      </c>
      <c r="D285" s="2">
        <v>84400</v>
      </c>
      <c r="E285" s="2">
        <v>42600</v>
      </c>
      <c r="F285" s="2">
        <v>59500</v>
      </c>
      <c r="G285" s="2">
        <v>107000</v>
      </c>
      <c r="H285" s="2">
        <v>131000</v>
      </c>
      <c r="I285" s="9">
        <f t="shared" si="0"/>
        <v>1.0737100737100738</v>
      </c>
    </row>
    <row r="286" spans="1:9" ht="14.25" customHeight="1" x14ac:dyDescent="0.3">
      <c r="A286" s="1" t="s">
        <v>138</v>
      </c>
      <c r="B286" s="1" t="s">
        <v>364</v>
      </c>
      <c r="C286" s="2">
        <v>47300</v>
      </c>
      <c r="D286" s="2">
        <v>84200</v>
      </c>
      <c r="E286" s="2">
        <v>50200</v>
      </c>
      <c r="F286" s="2">
        <v>59800</v>
      </c>
      <c r="G286" s="2">
        <v>110000</v>
      </c>
      <c r="H286" s="2">
        <v>162000</v>
      </c>
      <c r="I286" s="9">
        <f t="shared" si="0"/>
        <v>0.78012684989429171</v>
      </c>
    </row>
    <row r="287" spans="1:9" ht="14.25" customHeight="1" x14ac:dyDescent="0.3">
      <c r="A287" s="1" t="s">
        <v>129</v>
      </c>
      <c r="B287" s="1" t="s">
        <v>364</v>
      </c>
      <c r="C287" s="2">
        <v>44000</v>
      </c>
      <c r="D287" s="2">
        <v>83900</v>
      </c>
      <c r="E287" s="2">
        <v>45100</v>
      </c>
      <c r="F287" s="2">
        <v>59800</v>
      </c>
      <c r="G287" s="2">
        <v>129000</v>
      </c>
      <c r="H287" s="2">
        <v>184000</v>
      </c>
      <c r="I287" s="9">
        <f t="shared" si="0"/>
        <v>0.90681818181818186</v>
      </c>
    </row>
    <row r="288" spans="1:9" ht="14.25" customHeight="1" x14ac:dyDescent="0.3">
      <c r="A288" s="1" t="s">
        <v>73</v>
      </c>
      <c r="B288" s="1" t="s">
        <v>364</v>
      </c>
      <c r="C288" s="2">
        <v>49200</v>
      </c>
      <c r="D288" s="2">
        <v>83700</v>
      </c>
      <c r="E288" s="1" t="s">
        <v>10</v>
      </c>
      <c r="F288" s="2">
        <v>51900</v>
      </c>
      <c r="G288" s="2">
        <v>123000</v>
      </c>
      <c r="H288" s="1" t="s">
        <v>10</v>
      </c>
      <c r="I288" s="9">
        <f t="shared" si="0"/>
        <v>0.70121951219512191</v>
      </c>
    </row>
    <row r="289" spans="1:9" ht="14.25" customHeight="1" x14ac:dyDescent="0.3">
      <c r="A289" s="1" t="s">
        <v>251</v>
      </c>
      <c r="B289" s="1" t="s">
        <v>364</v>
      </c>
      <c r="C289" s="2">
        <v>42800</v>
      </c>
      <c r="D289" s="2">
        <v>83500</v>
      </c>
      <c r="E289" s="1" t="s">
        <v>10</v>
      </c>
      <c r="F289" s="2">
        <v>58600</v>
      </c>
      <c r="G289" s="2">
        <v>125000</v>
      </c>
      <c r="H289" s="1" t="s">
        <v>10</v>
      </c>
      <c r="I289" s="9">
        <f t="shared" si="0"/>
        <v>0.9509345794392523</v>
      </c>
    </row>
    <row r="290" spans="1:9" ht="14.25" customHeight="1" x14ac:dyDescent="0.3">
      <c r="A290" s="1" t="s">
        <v>385</v>
      </c>
      <c r="B290" s="1" t="s">
        <v>364</v>
      </c>
      <c r="C290" s="2">
        <v>52900</v>
      </c>
      <c r="D290" s="2">
        <v>83400</v>
      </c>
      <c r="E290" s="2">
        <v>42600</v>
      </c>
      <c r="F290" s="2">
        <v>61400</v>
      </c>
      <c r="G290" s="2">
        <v>106000</v>
      </c>
      <c r="H290" s="2">
        <v>138000</v>
      </c>
      <c r="I290" s="9">
        <f t="shared" si="0"/>
        <v>0.57655954631379958</v>
      </c>
    </row>
    <row r="291" spans="1:9" ht="14.25" customHeight="1" x14ac:dyDescent="0.3">
      <c r="A291" s="1" t="s">
        <v>386</v>
      </c>
      <c r="B291" s="1" t="s">
        <v>364</v>
      </c>
      <c r="C291" s="2">
        <v>44400</v>
      </c>
      <c r="D291" s="2">
        <v>82900</v>
      </c>
      <c r="E291" s="2">
        <v>48500</v>
      </c>
      <c r="F291" s="2">
        <v>66100</v>
      </c>
      <c r="G291" s="2">
        <v>113000</v>
      </c>
      <c r="H291" s="2">
        <v>157000</v>
      </c>
      <c r="I291" s="9">
        <f t="shared" si="0"/>
        <v>0.86711711711711714</v>
      </c>
    </row>
    <row r="292" spans="1:9" ht="14.25" customHeight="1" x14ac:dyDescent="0.3">
      <c r="A292" s="1" t="s">
        <v>387</v>
      </c>
      <c r="B292" s="1" t="s">
        <v>364</v>
      </c>
      <c r="C292" s="2">
        <v>41100</v>
      </c>
      <c r="D292" s="2">
        <v>82800</v>
      </c>
      <c r="E292" s="2">
        <v>46500</v>
      </c>
      <c r="F292" s="2">
        <v>60600</v>
      </c>
      <c r="G292" s="2">
        <v>117000</v>
      </c>
      <c r="H292" s="2">
        <v>142000</v>
      </c>
      <c r="I292" s="9">
        <f t="shared" si="0"/>
        <v>1.0145985401459854</v>
      </c>
    </row>
    <row r="293" spans="1:9" ht="14.25" customHeight="1" x14ac:dyDescent="0.3">
      <c r="A293" s="1" t="s">
        <v>227</v>
      </c>
      <c r="B293" s="1" t="s">
        <v>364</v>
      </c>
      <c r="C293" s="2">
        <v>44800</v>
      </c>
      <c r="D293" s="2">
        <v>82700</v>
      </c>
      <c r="E293" s="2">
        <v>44700</v>
      </c>
      <c r="F293" s="2">
        <v>58000</v>
      </c>
      <c r="G293" s="2">
        <v>122000</v>
      </c>
      <c r="H293" s="2">
        <v>194000</v>
      </c>
      <c r="I293" s="9">
        <f t="shared" si="0"/>
        <v>0.8459821428571429</v>
      </c>
    </row>
    <row r="294" spans="1:9" ht="14.25" customHeight="1" x14ac:dyDescent="0.3">
      <c r="A294" s="1" t="s">
        <v>137</v>
      </c>
      <c r="B294" s="1" t="s">
        <v>364</v>
      </c>
      <c r="C294" s="2">
        <v>46200</v>
      </c>
      <c r="D294" s="2">
        <v>81700</v>
      </c>
      <c r="E294" s="2">
        <v>45900</v>
      </c>
      <c r="F294" s="2">
        <v>61400</v>
      </c>
      <c r="G294" s="2">
        <v>110000</v>
      </c>
      <c r="H294" s="2">
        <v>147000</v>
      </c>
      <c r="I294" s="9">
        <f t="shared" si="0"/>
        <v>0.76839826839826841</v>
      </c>
    </row>
    <row r="295" spans="1:9" ht="14.25" customHeight="1" x14ac:dyDescent="0.3">
      <c r="A295" s="1" t="s">
        <v>140</v>
      </c>
      <c r="B295" s="1" t="s">
        <v>364</v>
      </c>
      <c r="C295" s="2">
        <v>42300</v>
      </c>
      <c r="D295" s="2">
        <v>81300</v>
      </c>
      <c r="E295" s="2">
        <v>39300</v>
      </c>
      <c r="F295" s="2">
        <v>47600</v>
      </c>
      <c r="G295" s="2">
        <v>117000</v>
      </c>
      <c r="H295" s="2">
        <v>173000</v>
      </c>
      <c r="I295" s="9">
        <f t="shared" si="0"/>
        <v>0.92198581560283688</v>
      </c>
    </row>
    <row r="296" spans="1:9" ht="14.25" customHeight="1" x14ac:dyDescent="0.3">
      <c r="A296" s="1" t="s">
        <v>388</v>
      </c>
      <c r="B296" s="1" t="s">
        <v>364</v>
      </c>
      <c r="C296" s="2">
        <v>42800</v>
      </c>
      <c r="D296" s="2">
        <v>81000</v>
      </c>
      <c r="E296" s="2">
        <v>38800</v>
      </c>
      <c r="F296" s="2">
        <v>60500</v>
      </c>
      <c r="G296" s="2">
        <v>106000</v>
      </c>
      <c r="H296" s="2">
        <v>138000</v>
      </c>
      <c r="I296" s="9">
        <f t="shared" si="0"/>
        <v>0.89252336448598135</v>
      </c>
    </row>
    <row r="297" spans="1:9" ht="14.25" customHeight="1" x14ac:dyDescent="0.3">
      <c r="A297" s="1" t="s">
        <v>389</v>
      </c>
      <c r="B297" s="1" t="s">
        <v>364</v>
      </c>
      <c r="C297" s="2">
        <v>45100</v>
      </c>
      <c r="D297" s="2">
        <v>80300</v>
      </c>
      <c r="E297" s="2">
        <v>45800</v>
      </c>
      <c r="F297" s="2">
        <v>61900</v>
      </c>
      <c r="G297" s="2">
        <v>108000</v>
      </c>
      <c r="H297" s="2">
        <v>141000</v>
      </c>
      <c r="I297" s="9">
        <f t="shared" si="0"/>
        <v>0.78048780487804881</v>
      </c>
    </row>
    <row r="298" spans="1:9" ht="14.25" customHeight="1" x14ac:dyDescent="0.3">
      <c r="A298" s="1" t="s">
        <v>242</v>
      </c>
      <c r="B298" s="1" t="s">
        <v>364</v>
      </c>
      <c r="C298" s="2">
        <v>42100</v>
      </c>
      <c r="D298" s="2">
        <v>80000</v>
      </c>
      <c r="E298" s="2">
        <v>35600</v>
      </c>
      <c r="F298" s="2">
        <v>54300</v>
      </c>
      <c r="G298" s="2">
        <v>100000</v>
      </c>
      <c r="H298" s="2">
        <v>160000</v>
      </c>
      <c r="I298" s="9">
        <f t="shared" si="0"/>
        <v>0.9002375296912114</v>
      </c>
    </row>
    <row r="299" spans="1:9" ht="14.25" customHeight="1" x14ac:dyDescent="0.3">
      <c r="A299" s="1" t="s">
        <v>390</v>
      </c>
      <c r="B299" s="1" t="s">
        <v>364</v>
      </c>
      <c r="C299" s="2">
        <v>40600</v>
      </c>
      <c r="D299" s="2">
        <v>79200</v>
      </c>
      <c r="E299" s="2">
        <v>44200</v>
      </c>
      <c r="F299" s="2">
        <v>54800</v>
      </c>
      <c r="G299" s="2">
        <v>114000</v>
      </c>
      <c r="H299" s="2">
        <v>160000</v>
      </c>
      <c r="I299" s="9">
        <f t="shared" si="0"/>
        <v>0.95073891625615758</v>
      </c>
    </row>
    <row r="300" spans="1:9" ht="14.25" customHeight="1" x14ac:dyDescent="0.3">
      <c r="A300" s="1" t="s">
        <v>82</v>
      </c>
      <c r="B300" s="1" t="s">
        <v>364</v>
      </c>
      <c r="C300" s="2">
        <v>41800</v>
      </c>
      <c r="D300" s="2">
        <v>78900</v>
      </c>
      <c r="E300" s="1" t="s">
        <v>10</v>
      </c>
      <c r="F300" s="2">
        <v>67200</v>
      </c>
      <c r="G300" s="2">
        <v>110000</v>
      </c>
      <c r="H300" s="1" t="s">
        <v>10</v>
      </c>
      <c r="I300" s="9">
        <f t="shared" si="0"/>
        <v>0.88755980861244022</v>
      </c>
    </row>
    <row r="301" spans="1:9" ht="14.25" customHeight="1" x14ac:dyDescent="0.3">
      <c r="A301" s="1" t="s">
        <v>391</v>
      </c>
      <c r="B301" s="1" t="s">
        <v>364</v>
      </c>
      <c r="C301" s="2">
        <v>45700</v>
      </c>
      <c r="D301" s="2">
        <v>78700</v>
      </c>
      <c r="E301" s="2">
        <v>40200</v>
      </c>
      <c r="F301" s="2">
        <v>56300</v>
      </c>
      <c r="G301" s="2">
        <v>112000</v>
      </c>
      <c r="H301" s="2">
        <v>171000</v>
      </c>
      <c r="I301" s="9">
        <f t="shared" si="0"/>
        <v>0.72210065645514221</v>
      </c>
    </row>
    <row r="302" spans="1:9" ht="14.25" customHeight="1" x14ac:dyDescent="0.3">
      <c r="A302" s="1" t="s">
        <v>205</v>
      </c>
      <c r="B302" s="1" t="s">
        <v>364</v>
      </c>
      <c r="C302" s="2">
        <v>41800</v>
      </c>
      <c r="D302" s="2">
        <v>78300</v>
      </c>
      <c r="E302" s="2">
        <v>41700</v>
      </c>
      <c r="F302" s="2">
        <v>56400</v>
      </c>
      <c r="G302" s="2">
        <v>114000</v>
      </c>
      <c r="H302" s="2">
        <v>147000</v>
      </c>
      <c r="I302" s="9">
        <f t="shared" si="0"/>
        <v>0.87320574162679421</v>
      </c>
    </row>
    <row r="303" spans="1:9" ht="14.25" customHeight="1" x14ac:dyDescent="0.3">
      <c r="A303" s="1" t="s">
        <v>189</v>
      </c>
      <c r="B303" s="1" t="s">
        <v>364</v>
      </c>
      <c r="C303" s="2">
        <v>45600</v>
      </c>
      <c r="D303" s="2">
        <v>78200</v>
      </c>
      <c r="E303" s="2">
        <v>36300</v>
      </c>
      <c r="F303" s="2">
        <v>53800</v>
      </c>
      <c r="G303" s="2">
        <v>109000</v>
      </c>
      <c r="H303" s="2">
        <v>151000</v>
      </c>
      <c r="I303" s="9">
        <f t="shared" si="0"/>
        <v>0.71491228070175439</v>
      </c>
    </row>
    <row r="304" spans="1:9" ht="14.25" customHeight="1" x14ac:dyDescent="0.3">
      <c r="A304" s="1" t="s">
        <v>142</v>
      </c>
      <c r="B304" s="1" t="s">
        <v>364</v>
      </c>
      <c r="C304" s="2">
        <v>38000</v>
      </c>
      <c r="D304" s="2">
        <v>77800</v>
      </c>
      <c r="E304" s="2">
        <v>40400</v>
      </c>
      <c r="F304" s="2">
        <v>53000</v>
      </c>
      <c r="G304" s="2">
        <v>115000</v>
      </c>
      <c r="H304" s="2">
        <v>169000</v>
      </c>
      <c r="I304" s="9">
        <f t="shared" si="0"/>
        <v>1.0473684210526315</v>
      </c>
    </row>
    <row r="305" spans="1:9" ht="14.25" customHeight="1" x14ac:dyDescent="0.3">
      <c r="A305" s="1" t="s">
        <v>190</v>
      </c>
      <c r="B305" s="1" t="s">
        <v>364</v>
      </c>
      <c r="C305" s="2">
        <v>43200</v>
      </c>
      <c r="D305" s="2">
        <v>77700</v>
      </c>
      <c r="E305" s="2">
        <v>43300</v>
      </c>
      <c r="F305" s="2">
        <v>56200</v>
      </c>
      <c r="G305" s="2">
        <v>107000</v>
      </c>
      <c r="H305" s="2">
        <v>132000</v>
      </c>
      <c r="I305" s="9">
        <f t="shared" si="0"/>
        <v>0.79861111111111116</v>
      </c>
    </row>
    <row r="306" spans="1:9" ht="14.25" customHeight="1" x14ac:dyDescent="0.3">
      <c r="A306" s="1" t="s">
        <v>141</v>
      </c>
      <c r="B306" s="1" t="s">
        <v>364</v>
      </c>
      <c r="C306" s="2">
        <v>37500</v>
      </c>
      <c r="D306" s="2">
        <v>76700</v>
      </c>
      <c r="E306" s="2">
        <v>40000</v>
      </c>
      <c r="F306" s="2">
        <v>54300</v>
      </c>
      <c r="G306" s="2">
        <v>97700</v>
      </c>
      <c r="H306" s="2">
        <v>155000</v>
      </c>
      <c r="I306" s="9">
        <f t="shared" si="0"/>
        <v>1.0453333333333332</v>
      </c>
    </row>
    <row r="307" spans="1:9" ht="14.25" customHeight="1" x14ac:dyDescent="0.3">
      <c r="A307" s="1" t="s">
        <v>392</v>
      </c>
      <c r="B307" s="1" t="s">
        <v>364</v>
      </c>
      <c r="C307" s="2">
        <v>43000</v>
      </c>
      <c r="D307" s="2">
        <v>76500</v>
      </c>
      <c r="E307" s="2">
        <v>47900</v>
      </c>
      <c r="F307" s="2">
        <v>57400</v>
      </c>
      <c r="G307" s="2">
        <v>117000</v>
      </c>
      <c r="H307" s="2">
        <v>155000</v>
      </c>
      <c r="I307" s="9">
        <f t="shared" si="0"/>
        <v>0.77906976744186052</v>
      </c>
    </row>
    <row r="308" spans="1:9" ht="14.25" customHeight="1" x14ac:dyDescent="0.3">
      <c r="A308" s="1" t="s">
        <v>143</v>
      </c>
      <c r="B308" s="1" t="s">
        <v>364</v>
      </c>
      <c r="C308" s="2">
        <v>40800</v>
      </c>
      <c r="D308" s="2">
        <v>76200</v>
      </c>
      <c r="E308" s="2">
        <v>38400</v>
      </c>
      <c r="F308" s="2">
        <v>54100</v>
      </c>
      <c r="G308" s="2">
        <v>105000</v>
      </c>
      <c r="H308" s="2">
        <v>136000</v>
      </c>
      <c r="I308" s="9">
        <f t="shared" si="0"/>
        <v>0.86764705882352944</v>
      </c>
    </row>
    <row r="309" spans="1:9" ht="14.25" customHeight="1" x14ac:dyDescent="0.3">
      <c r="A309" s="1" t="s">
        <v>393</v>
      </c>
      <c r="B309" s="1" t="s">
        <v>364</v>
      </c>
      <c r="C309" s="2">
        <v>46000</v>
      </c>
      <c r="D309" s="2">
        <v>75300</v>
      </c>
      <c r="E309" s="2">
        <v>39700</v>
      </c>
      <c r="F309" s="2">
        <v>54800</v>
      </c>
      <c r="G309" s="2">
        <v>105000</v>
      </c>
      <c r="H309" s="2">
        <v>150000</v>
      </c>
      <c r="I309" s="9">
        <f t="shared" si="0"/>
        <v>0.63695652173913042</v>
      </c>
    </row>
    <row r="310" spans="1:9" ht="14.25" customHeight="1" x14ac:dyDescent="0.3">
      <c r="A310" s="1" t="s">
        <v>128</v>
      </c>
      <c r="B310" s="1" t="s">
        <v>364</v>
      </c>
      <c r="C310" s="2">
        <v>41600</v>
      </c>
      <c r="D310" s="2">
        <v>74600</v>
      </c>
      <c r="E310" s="1" t="s">
        <v>10</v>
      </c>
      <c r="F310" s="2">
        <v>42800</v>
      </c>
      <c r="G310" s="2">
        <v>147000</v>
      </c>
      <c r="H310" s="1" t="s">
        <v>10</v>
      </c>
      <c r="I310" s="9">
        <f t="shared" si="0"/>
        <v>0.79326923076923073</v>
      </c>
    </row>
    <row r="311" spans="1:9" ht="14.25" customHeight="1" x14ac:dyDescent="0.3">
      <c r="A311" s="1" t="s">
        <v>97</v>
      </c>
      <c r="B311" s="1" t="s">
        <v>364</v>
      </c>
      <c r="C311" s="2">
        <v>42500</v>
      </c>
      <c r="D311" s="2">
        <v>74400</v>
      </c>
      <c r="E311" s="1" t="s">
        <v>10</v>
      </c>
      <c r="F311" s="2">
        <v>56700</v>
      </c>
      <c r="G311" s="2">
        <v>94900</v>
      </c>
      <c r="H311" s="1" t="s">
        <v>10</v>
      </c>
      <c r="I311" s="9">
        <f t="shared" si="0"/>
        <v>0.75058823529411767</v>
      </c>
    </row>
    <row r="312" spans="1:9" ht="14.25" customHeight="1" x14ac:dyDescent="0.3">
      <c r="A312" s="1" t="s">
        <v>111</v>
      </c>
      <c r="B312" s="1" t="s">
        <v>364</v>
      </c>
      <c r="C312" s="2">
        <v>45700</v>
      </c>
      <c r="D312" s="2">
        <v>74000</v>
      </c>
      <c r="E312" s="2">
        <v>44000</v>
      </c>
      <c r="F312" s="2">
        <v>53100</v>
      </c>
      <c r="G312" s="2">
        <v>104000</v>
      </c>
      <c r="H312" s="2">
        <v>150000</v>
      </c>
      <c r="I312" s="9">
        <f t="shared" si="0"/>
        <v>0.61925601750547044</v>
      </c>
    </row>
    <row r="313" spans="1:9" ht="14.25" customHeight="1" x14ac:dyDescent="0.3">
      <c r="A313" s="1" t="s">
        <v>394</v>
      </c>
      <c r="B313" s="1" t="s">
        <v>364</v>
      </c>
      <c r="C313" s="2">
        <v>42100</v>
      </c>
      <c r="D313" s="2">
        <v>74000</v>
      </c>
      <c r="E313" s="2">
        <v>48700</v>
      </c>
      <c r="F313" s="2">
        <v>57800</v>
      </c>
      <c r="G313" s="2">
        <v>95100</v>
      </c>
      <c r="H313" s="2">
        <v>145000</v>
      </c>
      <c r="I313" s="9">
        <f t="shared" si="0"/>
        <v>0.75771971496437052</v>
      </c>
    </row>
    <row r="314" spans="1:9" ht="14.25" customHeight="1" x14ac:dyDescent="0.3">
      <c r="A314" s="1" t="s">
        <v>61</v>
      </c>
      <c r="B314" s="1" t="s">
        <v>364</v>
      </c>
      <c r="C314" s="2">
        <v>42400</v>
      </c>
      <c r="D314" s="2">
        <v>72600</v>
      </c>
      <c r="E314" s="2">
        <v>43300</v>
      </c>
      <c r="F314" s="2">
        <v>56100</v>
      </c>
      <c r="G314" s="2">
        <v>99600</v>
      </c>
      <c r="H314" s="2">
        <v>151000</v>
      </c>
      <c r="I314" s="9">
        <f t="shared" si="0"/>
        <v>0.71226415094339623</v>
      </c>
    </row>
    <row r="315" spans="1:9" ht="14.25" customHeight="1" x14ac:dyDescent="0.3">
      <c r="A315" s="1" t="s">
        <v>395</v>
      </c>
      <c r="B315" s="1" t="s">
        <v>364</v>
      </c>
      <c r="C315" s="2">
        <v>42000</v>
      </c>
      <c r="D315" s="2">
        <v>72300</v>
      </c>
      <c r="E315" s="2">
        <v>39800</v>
      </c>
      <c r="F315" s="2">
        <v>48500</v>
      </c>
      <c r="G315" s="2">
        <v>102000</v>
      </c>
      <c r="H315" s="2">
        <v>138000</v>
      </c>
      <c r="I315" s="9">
        <f t="shared" si="0"/>
        <v>0.72142857142857142</v>
      </c>
    </row>
    <row r="316" spans="1:9" ht="14.25" customHeight="1" x14ac:dyDescent="0.3">
      <c r="A316" s="1" t="s">
        <v>185</v>
      </c>
      <c r="B316" s="1" t="s">
        <v>364</v>
      </c>
      <c r="C316" s="2">
        <v>41200</v>
      </c>
      <c r="D316" s="2">
        <v>72100</v>
      </c>
      <c r="E316" s="2">
        <v>41700</v>
      </c>
      <c r="F316" s="2">
        <v>55600</v>
      </c>
      <c r="G316" s="2">
        <v>99300</v>
      </c>
      <c r="H316" s="2">
        <v>141000</v>
      </c>
      <c r="I316" s="9">
        <f t="shared" si="0"/>
        <v>0.75</v>
      </c>
    </row>
    <row r="317" spans="1:9" ht="14.25" customHeight="1" x14ac:dyDescent="0.3">
      <c r="A317" s="1" t="s">
        <v>144</v>
      </c>
      <c r="B317" s="1" t="s">
        <v>364</v>
      </c>
      <c r="C317" s="2">
        <v>38000</v>
      </c>
      <c r="D317" s="2">
        <v>70300</v>
      </c>
      <c r="E317" s="2">
        <v>35100</v>
      </c>
      <c r="F317" s="2">
        <v>51200</v>
      </c>
      <c r="G317" s="2">
        <v>100000</v>
      </c>
      <c r="H317" s="2">
        <v>179000</v>
      </c>
      <c r="I317" s="9">
        <f t="shared" si="0"/>
        <v>0.85</v>
      </c>
    </row>
    <row r="318" spans="1:9" ht="14.25" customHeight="1" x14ac:dyDescent="0.3">
      <c r="A318" s="1" t="s">
        <v>396</v>
      </c>
      <c r="B318" s="1" t="s">
        <v>364</v>
      </c>
      <c r="C318" s="2">
        <v>36900</v>
      </c>
      <c r="D318" s="2">
        <v>69700</v>
      </c>
      <c r="E318" s="2">
        <v>44000</v>
      </c>
      <c r="F318" s="2">
        <v>57000</v>
      </c>
      <c r="G318" s="2">
        <v>92000</v>
      </c>
      <c r="H318" s="2">
        <v>128000</v>
      </c>
      <c r="I318" s="9">
        <f t="shared" si="0"/>
        <v>0.88888888888888884</v>
      </c>
    </row>
    <row r="319" spans="1:9" ht="14.25" customHeight="1" x14ac:dyDescent="0.3">
      <c r="A319" s="1" t="s">
        <v>139</v>
      </c>
      <c r="B319" s="1" t="s">
        <v>364</v>
      </c>
      <c r="C319" s="2">
        <v>37800</v>
      </c>
      <c r="D319" s="2">
        <v>66200</v>
      </c>
      <c r="E319" s="2">
        <v>32800</v>
      </c>
      <c r="F319" s="2">
        <v>44200</v>
      </c>
      <c r="G319" s="2">
        <v>93300</v>
      </c>
      <c r="H319" s="2">
        <v>181000</v>
      </c>
      <c r="I319" s="9">
        <f t="shared" si="0"/>
        <v>0.75132275132275128</v>
      </c>
    </row>
    <row r="320" spans="1:9" ht="14.25" customHeight="1" x14ac:dyDescent="0.3">
      <c r="A320" s="1" t="s">
        <v>219</v>
      </c>
      <c r="B320" s="1" t="s">
        <v>364</v>
      </c>
      <c r="C320" s="2">
        <v>39400</v>
      </c>
      <c r="D320" s="2">
        <v>63600</v>
      </c>
      <c r="E320" s="2">
        <v>40400</v>
      </c>
      <c r="F320" s="2">
        <v>47900</v>
      </c>
      <c r="G320" s="2">
        <v>85700</v>
      </c>
      <c r="H320" s="2">
        <v>117000</v>
      </c>
      <c r="I320" s="9">
        <f t="shared" si="0"/>
        <v>0.6142131979695431</v>
      </c>
    </row>
    <row r="321" spans="1:9" ht="14.25" customHeight="1" x14ac:dyDescent="0.3">
      <c r="A321" s="1" t="s">
        <v>397</v>
      </c>
      <c r="B321" s="1" t="s">
        <v>364</v>
      </c>
      <c r="C321" s="2">
        <v>43700</v>
      </c>
      <c r="D321" s="2">
        <v>62600</v>
      </c>
      <c r="E321" s="2">
        <v>35600</v>
      </c>
      <c r="F321" s="2">
        <v>47300</v>
      </c>
      <c r="G321" s="2">
        <v>99000</v>
      </c>
      <c r="H321" s="2">
        <v>134000</v>
      </c>
      <c r="I321" s="9">
        <f t="shared" si="0"/>
        <v>0.43249427917620137</v>
      </c>
    </row>
    <row r="322" spans="1:9" ht="14.25" customHeight="1" x14ac:dyDescent="0.3">
      <c r="I322" s="9"/>
    </row>
    <row r="323" spans="1:9" ht="14.25" customHeight="1" x14ac:dyDescent="0.3">
      <c r="I323" s="9"/>
    </row>
    <row r="324" spans="1:9" ht="14.25" customHeight="1" x14ac:dyDescent="0.3">
      <c r="I324" s="9"/>
    </row>
    <row r="325" spans="1:9" ht="14.25" customHeight="1" x14ac:dyDescent="0.3">
      <c r="I325" s="9"/>
    </row>
    <row r="326" spans="1:9" ht="14.25" customHeight="1" x14ac:dyDescent="0.3">
      <c r="I326" s="9"/>
    </row>
    <row r="327" spans="1:9" ht="14.25" customHeight="1" x14ac:dyDescent="0.3">
      <c r="I327" s="9"/>
    </row>
    <row r="328" spans="1:9" ht="14.25" customHeight="1" x14ac:dyDescent="0.3">
      <c r="I328" s="9"/>
    </row>
    <row r="329" spans="1:9" ht="14.25" customHeight="1" x14ac:dyDescent="0.3">
      <c r="I329" s="9"/>
    </row>
    <row r="330" spans="1:9" ht="14.25" customHeight="1" x14ac:dyDescent="0.3">
      <c r="I330" s="9"/>
    </row>
    <row r="331" spans="1:9" ht="14.25" customHeight="1" x14ac:dyDescent="0.3">
      <c r="I331" s="9"/>
    </row>
    <row r="332" spans="1:9" ht="14.25" customHeight="1" x14ac:dyDescent="0.3">
      <c r="I332" s="9"/>
    </row>
    <row r="333" spans="1:9" ht="14.25" customHeight="1" x14ac:dyDescent="0.3">
      <c r="I333" s="9"/>
    </row>
    <row r="334" spans="1:9" ht="14.25" customHeight="1" x14ac:dyDescent="0.3">
      <c r="I334" s="9"/>
    </row>
    <row r="335" spans="1:9" ht="14.25" customHeight="1" x14ac:dyDescent="0.3">
      <c r="I335" s="9"/>
    </row>
    <row r="336" spans="1:9" ht="14.25" customHeight="1" x14ac:dyDescent="0.3">
      <c r="I336" s="9"/>
    </row>
    <row r="337" spans="9:9" ht="14.25" customHeight="1" x14ac:dyDescent="0.3">
      <c r="I337" s="9"/>
    </row>
    <row r="338" spans="9:9" ht="14.25" customHeight="1" x14ac:dyDescent="0.3">
      <c r="I338" s="9"/>
    </row>
    <row r="339" spans="9:9" ht="14.25" customHeight="1" x14ac:dyDescent="0.3">
      <c r="I339" s="9"/>
    </row>
    <row r="340" spans="9:9" ht="14.25" customHeight="1" x14ac:dyDescent="0.3">
      <c r="I340" s="9"/>
    </row>
    <row r="341" spans="9:9" ht="14.25" customHeight="1" x14ac:dyDescent="0.3">
      <c r="I341" s="9"/>
    </row>
    <row r="342" spans="9:9" ht="14.25" customHeight="1" x14ac:dyDescent="0.3">
      <c r="I342" s="9"/>
    </row>
    <row r="343" spans="9:9" ht="14.25" customHeight="1" x14ac:dyDescent="0.3">
      <c r="I343" s="9"/>
    </row>
    <row r="344" spans="9:9" ht="14.25" customHeight="1" x14ac:dyDescent="0.3">
      <c r="I344" s="9"/>
    </row>
    <row r="345" spans="9:9" ht="14.25" customHeight="1" x14ac:dyDescent="0.3">
      <c r="I345" s="9"/>
    </row>
    <row r="346" spans="9:9" ht="14.25" customHeight="1" x14ac:dyDescent="0.3">
      <c r="I346" s="9"/>
    </row>
    <row r="347" spans="9:9" ht="14.25" customHeight="1" x14ac:dyDescent="0.3">
      <c r="I347" s="9"/>
    </row>
    <row r="348" spans="9:9" ht="14.25" customHeight="1" x14ac:dyDescent="0.3">
      <c r="I348" s="9"/>
    </row>
    <row r="349" spans="9:9" ht="14.25" customHeight="1" x14ac:dyDescent="0.3">
      <c r="I349" s="9"/>
    </row>
    <row r="350" spans="9:9" ht="14.25" customHeight="1" x14ac:dyDescent="0.3">
      <c r="I350" s="9"/>
    </row>
    <row r="351" spans="9:9" ht="14.25" customHeight="1" x14ac:dyDescent="0.3">
      <c r="I351" s="9"/>
    </row>
    <row r="352" spans="9:9" ht="14.25" customHeight="1" x14ac:dyDescent="0.3">
      <c r="I352" s="9"/>
    </row>
    <row r="353" spans="9:9" ht="14.25" customHeight="1" x14ac:dyDescent="0.3">
      <c r="I353" s="9"/>
    </row>
    <row r="354" spans="9:9" ht="14.25" customHeight="1" x14ac:dyDescent="0.3">
      <c r="I354" s="9"/>
    </row>
    <row r="355" spans="9:9" ht="14.25" customHeight="1" x14ac:dyDescent="0.3">
      <c r="I355" s="9"/>
    </row>
    <row r="356" spans="9:9" ht="14.25" customHeight="1" x14ac:dyDescent="0.3">
      <c r="I356" s="9"/>
    </row>
    <row r="357" spans="9:9" ht="14.25" customHeight="1" x14ac:dyDescent="0.3">
      <c r="I357" s="9"/>
    </row>
    <row r="358" spans="9:9" ht="14.25" customHeight="1" x14ac:dyDescent="0.3">
      <c r="I358" s="9"/>
    </row>
    <row r="359" spans="9:9" ht="14.25" customHeight="1" x14ac:dyDescent="0.3">
      <c r="I359" s="9"/>
    </row>
    <row r="360" spans="9:9" ht="14.25" customHeight="1" x14ac:dyDescent="0.3">
      <c r="I360" s="9"/>
    </row>
    <row r="361" spans="9:9" ht="14.25" customHeight="1" x14ac:dyDescent="0.3">
      <c r="I361" s="9"/>
    </row>
    <row r="362" spans="9:9" ht="14.25" customHeight="1" x14ac:dyDescent="0.3">
      <c r="I362" s="9"/>
    </row>
    <row r="363" spans="9:9" ht="14.25" customHeight="1" x14ac:dyDescent="0.3">
      <c r="I363" s="9"/>
    </row>
    <row r="364" spans="9:9" ht="14.25" customHeight="1" x14ac:dyDescent="0.3">
      <c r="I364" s="9"/>
    </row>
    <row r="365" spans="9:9" ht="14.25" customHeight="1" x14ac:dyDescent="0.3">
      <c r="I365" s="9"/>
    </row>
    <row r="366" spans="9:9" ht="14.25" customHeight="1" x14ac:dyDescent="0.3">
      <c r="I366" s="9"/>
    </row>
    <row r="367" spans="9:9" ht="14.25" customHeight="1" x14ac:dyDescent="0.3">
      <c r="I367" s="9"/>
    </row>
    <row r="368" spans="9:9" ht="14.25" customHeight="1" x14ac:dyDescent="0.3">
      <c r="I368" s="9"/>
    </row>
    <row r="369" spans="9:9" ht="14.25" customHeight="1" x14ac:dyDescent="0.3">
      <c r="I369" s="9"/>
    </row>
    <row r="370" spans="9:9" ht="14.25" customHeight="1" x14ac:dyDescent="0.3">
      <c r="I370" s="9"/>
    </row>
    <row r="371" spans="9:9" ht="14.25" customHeight="1" x14ac:dyDescent="0.3">
      <c r="I371" s="9"/>
    </row>
    <row r="372" spans="9:9" ht="14.25" customHeight="1" x14ac:dyDescent="0.3">
      <c r="I372" s="9"/>
    </row>
    <row r="373" spans="9:9" ht="14.25" customHeight="1" x14ac:dyDescent="0.3">
      <c r="I373" s="9"/>
    </row>
    <row r="374" spans="9:9" ht="14.25" customHeight="1" x14ac:dyDescent="0.3">
      <c r="I374" s="9"/>
    </row>
    <row r="375" spans="9:9" ht="14.25" customHeight="1" x14ac:dyDescent="0.3">
      <c r="I375" s="9"/>
    </row>
    <row r="376" spans="9:9" ht="14.25" customHeight="1" x14ac:dyDescent="0.3">
      <c r="I376" s="9"/>
    </row>
    <row r="377" spans="9:9" ht="14.25" customHeight="1" x14ac:dyDescent="0.3">
      <c r="I377" s="9"/>
    </row>
    <row r="378" spans="9:9" ht="14.25" customHeight="1" x14ac:dyDescent="0.3">
      <c r="I378" s="9"/>
    </row>
    <row r="379" spans="9:9" ht="14.25" customHeight="1" x14ac:dyDescent="0.3">
      <c r="I379" s="9"/>
    </row>
    <row r="380" spans="9:9" ht="14.25" customHeight="1" x14ac:dyDescent="0.3">
      <c r="I380" s="9"/>
    </row>
    <row r="381" spans="9:9" ht="14.25" customHeight="1" x14ac:dyDescent="0.3">
      <c r="I381" s="9"/>
    </row>
    <row r="382" spans="9:9" ht="14.25" customHeight="1" x14ac:dyDescent="0.3">
      <c r="I382" s="9"/>
    </row>
    <row r="383" spans="9:9" ht="14.25" customHeight="1" x14ac:dyDescent="0.3">
      <c r="I383" s="9"/>
    </row>
    <row r="384" spans="9:9" ht="14.25" customHeight="1" x14ac:dyDescent="0.3">
      <c r="I384" s="9"/>
    </row>
    <row r="385" spans="9:9" ht="14.25" customHeight="1" x14ac:dyDescent="0.3">
      <c r="I385" s="9"/>
    </row>
    <row r="386" spans="9:9" ht="14.25" customHeight="1" x14ac:dyDescent="0.3">
      <c r="I386" s="9"/>
    </row>
    <row r="387" spans="9:9" ht="14.25" customHeight="1" x14ac:dyDescent="0.3">
      <c r="I387" s="9"/>
    </row>
    <row r="388" spans="9:9" ht="14.25" customHeight="1" x14ac:dyDescent="0.3">
      <c r="I388" s="9"/>
    </row>
    <row r="389" spans="9:9" ht="14.25" customHeight="1" x14ac:dyDescent="0.3">
      <c r="I389" s="9"/>
    </row>
    <row r="390" spans="9:9" ht="14.25" customHeight="1" x14ac:dyDescent="0.3">
      <c r="I390" s="9"/>
    </row>
    <row r="391" spans="9:9" ht="14.25" customHeight="1" x14ac:dyDescent="0.3">
      <c r="I391" s="9"/>
    </row>
    <row r="392" spans="9:9" ht="14.25" customHeight="1" x14ac:dyDescent="0.3">
      <c r="I392" s="9"/>
    </row>
    <row r="393" spans="9:9" ht="14.25" customHeight="1" x14ac:dyDescent="0.3">
      <c r="I393" s="9"/>
    </row>
    <row r="394" spans="9:9" ht="14.25" customHeight="1" x14ac:dyDescent="0.3">
      <c r="I394" s="9"/>
    </row>
    <row r="395" spans="9:9" ht="14.25" customHeight="1" x14ac:dyDescent="0.3">
      <c r="I395" s="9"/>
    </row>
    <row r="396" spans="9:9" ht="14.25" customHeight="1" x14ac:dyDescent="0.3">
      <c r="I396" s="9"/>
    </row>
    <row r="397" spans="9:9" ht="14.25" customHeight="1" x14ac:dyDescent="0.3">
      <c r="I397" s="9"/>
    </row>
    <row r="398" spans="9:9" ht="14.25" customHeight="1" x14ac:dyDescent="0.3">
      <c r="I398" s="9"/>
    </row>
    <row r="399" spans="9:9" ht="14.25" customHeight="1" x14ac:dyDescent="0.3">
      <c r="I399" s="9"/>
    </row>
    <row r="400" spans="9:9" ht="14.25" customHeight="1" x14ac:dyDescent="0.3">
      <c r="I400" s="9"/>
    </row>
    <row r="401" spans="9:9" ht="14.25" customHeight="1" x14ac:dyDescent="0.3">
      <c r="I401" s="9"/>
    </row>
    <row r="402" spans="9:9" ht="14.25" customHeight="1" x14ac:dyDescent="0.3">
      <c r="I402" s="9"/>
    </row>
    <row r="403" spans="9:9" ht="14.25" customHeight="1" x14ac:dyDescent="0.3">
      <c r="I403" s="9"/>
    </row>
    <row r="404" spans="9:9" ht="14.25" customHeight="1" x14ac:dyDescent="0.3">
      <c r="I404" s="9"/>
    </row>
    <row r="405" spans="9:9" ht="14.25" customHeight="1" x14ac:dyDescent="0.3">
      <c r="I405" s="9"/>
    </row>
    <row r="406" spans="9:9" ht="14.25" customHeight="1" x14ac:dyDescent="0.3">
      <c r="I406" s="9"/>
    </row>
    <row r="407" spans="9:9" ht="14.25" customHeight="1" x14ac:dyDescent="0.3">
      <c r="I407" s="9"/>
    </row>
    <row r="408" spans="9:9" ht="14.25" customHeight="1" x14ac:dyDescent="0.3">
      <c r="I408" s="9"/>
    </row>
    <row r="409" spans="9:9" ht="14.25" customHeight="1" x14ac:dyDescent="0.3">
      <c r="I409" s="9"/>
    </row>
    <row r="410" spans="9:9" ht="14.25" customHeight="1" x14ac:dyDescent="0.3">
      <c r="I410" s="9"/>
    </row>
    <row r="411" spans="9:9" ht="14.25" customHeight="1" x14ac:dyDescent="0.3">
      <c r="I411" s="9"/>
    </row>
    <row r="412" spans="9:9" ht="14.25" customHeight="1" x14ac:dyDescent="0.3">
      <c r="I412" s="9"/>
    </row>
    <row r="413" spans="9:9" ht="14.25" customHeight="1" x14ac:dyDescent="0.3">
      <c r="I413" s="9"/>
    </row>
    <row r="414" spans="9:9" ht="14.25" customHeight="1" x14ac:dyDescent="0.3">
      <c r="I414" s="9"/>
    </row>
    <row r="415" spans="9:9" ht="14.25" customHeight="1" x14ac:dyDescent="0.3">
      <c r="I415" s="9"/>
    </row>
    <row r="416" spans="9:9" ht="14.25" customHeight="1" x14ac:dyDescent="0.3">
      <c r="I416" s="9"/>
    </row>
    <row r="417" spans="9:9" ht="14.25" customHeight="1" x14ac:dyDescent="0.3">
      <c r="I417" s="9"/>
    </row>
    <row r="418" spans="9:9" ht="14.25" customHeight="1" x14ac:dyDescent="0.3">
      <c r="I418" s="9"/>
    </row>
    <row r="419" spans="9:9" ht="14.25" customHeight="1" x14ac:dyDescent="0.3">
      <c r="I419" s="9"/>
    </row>
    <row r="420" spans="9:9" ht="14.25" customHeight="1" x14ac:dyDescent="0.3">
      <c r="I420" s="9"/>
    </row>
    <row r="421" spans="9:9" ht="14.25" customHeight="1" x14ac:dyDescent="0.3">
      <c r="I421" s="9"/>
    </row>
    <row r="422" spans="9:9" ht="14.25" customHeight="1" x14ac:dyDescent="0.3">
      <c r="I422" s="9"/>
    </row>
    <row r="423" spans="9:9" ht="14.25" customHeight="1" x14ac:dyDescent="0.3">
      <c r="I423" s="9"/>
    </row>
    <row r="424" spans="9:9" ht="14.25" customHeight="1" x14ac:dyDescent="0.3">
      <c r="I424" s="9"/>
    </row>
    <row r="425" spans="9:9" ht="14.25" customHeight="1" x14ac:dyDescent="0.3">
      <c r="I425" s="9"/>
    </row>
    <row r="426" spans="9:9" ht="14.25" customHeight="1" x14ac:dyDescent="0.3">
      <c r="I426" s="9"/>
    </row>
    <row r="427" spans="9:9" ht="14.25" customHeight="1" x14ac:dyDescent="0.3">
      <c r="I427" s="9"/>
    </row>
    <row r="428" spans="9:9" ht="14.25" customHeight="1" x14ac:dyDescent="0.3">
      <c r="I428" s="9"/>
    </row>
    <row r="429" spans="9:9" ht="14.25" customHeight="1" x14ac:dyDescent="0.3">
      <c r="I429" s="9"/>
    </row>
    <row r="430" spans="9:9" ht="14.25" customHeight="1" x14ac:dyDescent="0.3">
      <c r="I430" s="9"/>
    </row>
    <row r="431" spans="9:9" ht="14.25" customHeight="1" x14ac:dyDescent="0.3">
      <c r="I431" s="9"/>
    </row>
    <row r="432" spans="9:9" ht="14.25" customHeight="1" x14ac:dyDescent="0.3">
      <c r="I432" s="9"/>
    </row>
    <row r="433" spans="9:9" ht="14.25" customHeight="1" x14ac:dyDescent="0.3">
      <c r="I433" s="9"/>
    </row>
    <row r="434" spans="9:9" ht="14.25" customHeight="1" x14ac:dyDescent="0.3">
      <c r="I434" s="9"/>
    </row>
    <row r="435" spans="9:9" ht="14.25" customHeight="1" x14ac:dyDescent="0.3">
      <c r="I435" s="9"/>
    </row>
    <row r="436" spans="9:9" ht="14.25" customHeight="1" x14ac:dyDescent="0.3">
      <c r="I436" s="9"/>
    </row>
    <row r="437" spans="9:9" ht="14.25" customHeight="1" x14ac:dyDescent="0.3">
      <c r="I437" s="9"/>
    </row>
    <row r="438" spans="9:9" ht="14.25" customHeight="1" x14ac:dyDescent="0.3">
      <c r="I438" s="9"/>
    </row>
    <row r="439" spans="9:9" ht="14.25" customHeight="1" x14ac:dyDescent="0.3">
      <c r="I439" s="9"/>
    </row>
    <row r="440" spans="9:9" ht="14.25" customHeight="1" x14ac:dyDescent="0.3">
      <c r="I440" s="9"/>
    </row>
    <row r="441" spans="9:9" ht="14.25" customHeight="1" x14ac:dyDescent="0.3">
      <c r="I441" s="9"/>
    </row>
    <row r="442" spans="9:9" ht="14.25" customHeight="1" x14ac:dyDescent="0.3">
      <c r="I442" s="9"/>
    </row>
    <row r="443" spans="9:9" ht="14.25" customHeight="1" x14ac:dyDescent="0.3">
      <c r="I443" s="9"/>
    </row>
    <row r="444" spans="9:9" ht="14.25" customHeight="1" x14ac:dyDescent="0.3">
      <c r="I444" s="9"/>
    </row>
    <row r="445" spans="9:9" ht="14.25" customHeight="1" x14ac:dyDescent="0.3">
      <c r="I445" s="9"/>
    </row>
    <row r="446" spans="9:9" ht="14.25" customHeight="1" x14ac:dyDescent="0.3">
      <c r="I446" s="9"/>
    </row>
    <row r="447" spans="9:9" ht="14.25" customHeight="1" x14ac:dyDescent="0.3">
      <c r="I447" s="9"/>
    </row>
    <row r="448" spans="9:9" ht="14.25" customHeight="1" x14ac:dyDescent="0.3">
      <c r="I448" s="9"/>
    </row>
    <row r="449" spans="9:9" ht="14.25" customHeight="1" x14ac:dyDescent="0.3">
      <c r="I449" s="9"/>
    </row>
    <row r="450" spans="9:9" ht="14.25" customHeight="1" x14ac:dyDescent="0.3">
      <c r="I450" s="9"/>
    </row>
    <row r="451" spans="9:9" ht="14.25" customHeight="1" x14ac:dyDescent="0.3">
      <c r="I451" s="9"/>
    </row>
    <row r="452" spans="9:9" ht="14.25" customHeight="1" x14ac:dyDescent="0.3">
      <c r="I452" s="9"/>
    </row>
    <row r="453" spans="9:9" ht="14.25" customHeight="1" x14ac:dyDescent="0.3">
      <c r="I453" s="9"/>
    </row>
    <row r="454" spans="9:9" ht="14.25" customHeight="1" x14ac:dyDescent="0.3">
      <c r="I454" s="9"/>
    </row>
    <row r="455" spans="9:9" ht="14.25" customHeight="1" x14ac:dyDescent="0.3">
      <c r="I455" s="9"/>
    </row>
    <row r="456" spans="9:9" ht="14.25" customHeight="1" x14ac:dyDescent="0.3">
      <c r="I456" s="9"/>
    </row>
    <row r="457" spans="9:9" ht="14.25" customHeight="1" x14ac:dyDescent="0.3">
      <c r="I457" s="9"/>
    </row>
    <row r="458" spans="9:9" ht="14.25" customHeight="1" x14ac:dyDescent="0.3">
      <c r="I458" s="9"/>
    </row>
    <row r="459" spans="9:9" ht="14.25" customHeight="1" x14ac:dyDescent="0.3">
      <c r="I459" s="9"/>
    </row>
    <row r="460" spans="9:9" ht="14.25" customHeight="1" x14ac:dyDescent="0.3">
      <c r="I460" s="9"/>
    </row>
    <row r="461" spans="9:9" ht="14.25" customHeight="1" x14ac:dyDescent="0.3">
      <c r="I461" s="9"/>
    </row>
    <row r="462" spans="9:9" ht="14.25" customHeight="1" x14ac:dyDescent="0.3">
      <c r="I462" s="9"/>
    </row>
    <row r="463" spans="9:9" ht="14.25" customHeight="1" x14ac:dyDescent="0.3">
      <c r="I463" s="9"/>
    </row>
    <row r="464" spans="9:9" ht="14.25" customHeight="1" x14ac:dyDescent="0.3">
      <c r="I464" s="9"/>
    </row>
    <row r="465" spans="9:9" ht="14.25" customHeight="1" x14ac:dyDescent="0.3">
      <c r="I465" s="9"/>
    </row>
    <row r="466" spans="9:9" ht="14.25" customHeight="1" x14ac:dyDescent="0.3">
      <c r="I466" s="9"/>
    </row>
    <row r="467" spans="9:9" ht="14.25" customHeight="1" x14ac:dyDescent="0.3">
      <c r="I467" s="9"/>
    </row>
    <row r="468" spans="9:9" ht="14.25" customHeight="1" x14ac:dyDescent="0.3">
      <c r="I468" s="9"/>
    </row>
    <row r="469" spans="9:9" ht="14.25" customHeight="1" x14ac:dyDescent="0.3">
      <c r="I469" s="9"/>
    </row>
    <row r="470" spans="9:9" ht="14.25" customHeight="1" x14ac:dyDescent="0.3">
      <c r="I470" s="9"/>
    </row>
    <row r="471" spans="9:9" ht="14.25" customHeight="1" x14ac:dyDescent="0.3">
      <c r="I471" s="9"/>
    </row>
    <row r="472" spans="9:9" ht="14.25" customHeight="1" x14ac:dyDescent="0.3">
      <c r="I472" s="9"/>
    </row>
    <row r="473" spans="9:9" ht="14.25" customHeight="1" x14ac:dyDescent="0.3">
      <c r="I473" s="9"/>
    </row>
    <row r="474" spans="9:9" ht="14.25" customHeight="1" x14ac:dyDescent="0.3">
      <c r="I474" s="9"/>
    </row>
    <row r="475" spans="9:9" ht="14.25" customHeight="1" x14ac:dyDescent="0.3">
      <c r="I475" s="9"/>
    </row>
    <row r="476" spans="9:9" ht="14.25" customHeight="1" x14ac:dyDescent="0.3">
      <c r="I476" s="9"/>
    </row>
    <row r="477" spans="9:9" ht="14.25" customHeight="1" x14ac:dyDescent="0.3">
      <c r="I477" s="9"/>
    </row>
    <row r="478" spans="9:9" ht="14.25" customHeight="1" x14ac:dyDescent="0.3">
      <c r="I478" s="9"/>
    </row>
    <row r="479" spans="9:9" ht="14.25" customHeight="1" x14ac:dyDescent="0.3">
      <c r="I479" s="9"/>
    </row>
    <row r="480" spans="9:9" ht="14.25" customHeight="1" x14ac:dyDescent="0.3">
      <c r="I480" s="9"/>
    </row>
    <row r="481" spans="9:9" ht="14.25" customHeight="1" x14ac:dyDescent="0.3">
      <c r="I481" s="9"/>
    </row>
    <row r="482" spans="9:9" ht="14.25" customHeight="1" x14ac:dyDescent="0.3">
      <c r="I482" s="9"/>
    </row>
    <row r="483" spans="9:9" ht="14.25" customHeight="1" x14ac:dyDescent="0.3">
      <c r="I483" s="9"/>
    </row>
    <row r="484" spans="9:9" ht="14.25" customHeight="1" x14ac:dyDescent="0.3">
      <c r="I484" s="9"/>
    </row>
    <row r="485" spans="9:9" ht="14.25" customHeight="1" x14ac:dyDescent="0.3">
      <c r="I485" s="9"/>
    </row>
    <row r="486" spans="9:9" ht="14.25" customHeight="1" x14ac:dyDescent="0.3">
      <c r="I486" s="9"/>
    </row>
    <row r="487" spans="9:9" ht="14.25" customHeight="1" x14ac:dyDescent="0.3">
      <c r="I487" s="9"/>
    </row>
    <row r="488" spans="9:9" ht="14.25" customHeight="1" x14ac:dyDescent="0.3">
      <c r="I488" s="9"/>
    </row>
    <row r="489" spans="9:9" ht="14.25" customHeight="1" x14ac:dyDescent="0.3">
      <c r="I489" s="9"/>
    </row>
    <row r="490" spans="9:9" ht="14.25" customHeight="1" x14ac:dyDescent="0.3">
      <c r="I490" s="9"/>
    </row>
    <row r="491" spans="9:9" ht="14.25" customHeight="1" x14ac:dyDescent="0.3">
      <c r="I491" s="9"/>
    </row>
    <row r="492" spans="9:9" ht="14.25" customHeight="1" x14ac:dyDescent="0.3">
      <c r="I492" s="9"/>
    </row>
    <row r="493" spans="9:9" ht="14.25" customHeight="1" x14ac:dyDescent="0.3">
      <c r="I493" s="9"/>
    </row>
    <row r="494" spans="9:9" ht="14.25" customHeight="1" x14ac:dyDescent="0.3">
      <c r="I494" s="9"/>
    </row>
    <row r="495" spans="9:9" ht="14.25" customHeight="1" x14ac:dyDescent="0.3">
      <c r="I495" s="9"/>
    </row>
    <row r="496" spans="9:9" ht="14.25" customHeight="1" x14ac:dyDescent="0.3">
      <c r="I496" s="9"/>
    </row>
    <row r="497" spans="9:9" ht="14.25" customHeight="1" x14ac:dyDescent="0.3">
      <c r="I497" s="9"/>
    </row>
    <row r="498" spans="9:9" ht="14.25" customHeight="1" x14ac:dyDescent="0.3">
      <c r="I498" s="9"/>
    </row>
    <row r="499" spans="9:9" ht="14.25" customHeight="1" x14ac:dyDescent="0.3">
      <c r="I499" s="9"/>
    </row>
    <row r="500" spans="9:9" ht="14.25" customHeight="1" x14ac:dyDescent="0.3">
      <c r="I500" s="9"/>
    </row>
    <row r="501" spans="9:9" ht="14.25" customHeight="1" x14ac:dyDescent="0.3">
      <c r="I501" s="9"/>
    </row>
    <row r="502" spans="9:9" ht="14.25" customHeight="1" x14ac:dyDescent="0.3">
      <c r="I502" s="9"/>
    </row>
    <row r="503" spans="9:9" ht="14.25" customHeight="1" x14ac:dyDescent="0.3">
      <c r="I503" s="9"/>
    </row>
    <row r="504" spans="9:9" ht="14.25" customHeight="1" x14ac:dyDescent="0.3">
      <c r="I504" s="9"/>
    </row>
    <row r="505" spans="9:9" ht="14.25" customHeight="1" x14ac:dyDescent="0.3">
      <c r="I505" s="9"/>
    </row>
    <row r="506" spans="9:9" ht="14.25" customHeight="1" x14ac:dyDescent="0.3">
      <c r="I506" s="9"/>
    </row>
    <row r="507" spans="9:9" ht="14.25" customHeight="1" x14ac:dyDescent="0.3">
      <c r="I507" s="9"/>
    </row>
    <row r="508" spans="9:9" ht="14.25" customHeight="1" x14ac:dyDescent="0.3">
      <c r="I508" s="9"/>
    </row>
    <row r="509" spans="9:9" ht="14.25" customHeight="1" x14ac:dyDescent="0.3">
      <c r="I509" s="9"/>
    </row>
    <row r="510" spans="9:9" ht="14.25" customHeight="1" x14ac:dyDescent="0.3">
      <c r="I510" s="9"/>
    </row>
    <row r="511" spans="9:9" ht="14.25" customHeight="1" x14ac:dyDescent="0.3">
      <c r="I511" s="9"/>
    </row>
    <row r="512" spans="9:9" ht="14.25" customHeight="1" x14ac:dyDescent="0.3">
      <c r="I512" s="9"/>
    </row>
    <row r="513" spans="9:9" ht="14.25" customHeight="1" x14ac:dyDescent="0.3">
      <c r="I513" s="9"/>
    </row>
    <row r="514" spans="9:9" ht="14.25" customHeight="1" x14ac:dyDescent="0.3">
      <c r="I514" s="9"/>
    </row>
    <row r="515" spans="9:9" ht="14.25" customHeight="1" x14ac:dyDescent="0.3">
      <c r="I515" s="9"/>
    </row>
    <row r="516" spans="9:9" ht="14.25" customHeight="1" x14ac:dyDescent="0.3">
      <c r="I516" s="9"/>
    </row>
    <row r="517" spans="9:9" ht="14.25" customHeight="1" x14ac:dyDescent="0.3">
      <c r="I517" s="9"/>
    </row>
    <row r="518" spans="9:9" ht="14.25" customHeight="1" x14ac:dyDescent="0.3">
      <c r="I518" s="9"/>
    </row>
    <row r="519" spans="9:9" ht="14.25" customHeight="1" x14ac:dyDescent="0.3">
      <c r="I519" s="9"/>
    </row>
    <row r="520" spans="9:9" ht="14.25" customHeight="1" x14ac:dyDescent="0.3">
      <c r="I520" s="9"/>
    </row>
    <row r="521" spans="9:9" ht="14.25" customHeight="1" x14ac:dyDescent="0.3">
      <c r="I521" s="9"/>
    </row>
    <row r="522" spans="9:9" ht="14.25" customHeight="1" x14ac:dyDescent="0.3">
      <c r="I522" s="9"/>
    </row>
    <row r="523" spans="9:9" ht="14.25" customHeight="1" x14ac:dyDescent="0.3">
      <c r="I523" s="9"/>
    </row>
    <row r="524" spans="9:9" ht="14.25" customHeight="1" x14ac:dyDescent="0.3">
      <c r="I524" s="9"/>
    </row>
    <row r="525" spans="9:9" ht="14.25" customHeight="1" x14ac:dyDescent="0.3">
      <c r="I525" s="9"/>
    </row>
    <row r="526" spans="9:9" ht="14.25" customHeight="1" x14ac:dyDescent="0.3">
      <c r="I526" s="9"/>
    </row>
    <row r="527" spans="9:9" ht="14.25" customHeight="1" x14ac:dyDescent="0.3">
      <c r="I527" s="9"/>
    </row>
    <row r="528" spans="9:9" ht="14.25" customHeight="1" x14ac:dyDescent="0.3">
      <c r="I528" s="9"/>
    </row>
    <row r="529" spans="9:9" ht="14.25" customHeight="1" x14ac:dyDescent="0.3">
      <c r="I529" s="9"/>
    </row>
    <row r="530" spans="9:9" ht="14.25" customHeight="1" x14ac:dyDescent="0.3">
      <c r="I530" s="9"/>
    </row>
    <row r="531" spans="9:9" ht="14.25" customHeight="1" x14ac:dyDescent="0.3">
      <c r="I531" s="9"/>
    </row>
    <row r="532" spans="9:9" ht="14.25" customHeight="1" x14ac:dyDescent="0.3">
      <c r="I532" s="9"/>
    </row>
    <row r="533" spans="9:9" ht="14.25" customHeight="1" x14ac:dyDescent="0.3">
      <c r="I533" s="9"/>
    </row>
    <row r="534" spans="9:9" ht="14.25" customHeight="1" x14ac:dyDescent="0.3">
      <c r="I534" s="9"/>
    </row>
    <row r="535" spans="9:9" ht="14.25" customHeight="1" x14ac:dyDescent="0.3">
      <c r="I535" s="9"/>
    </row>
    <row r="536" spans="9:9" ht="14.25" customHeight="1" x14ac:dyDescent="0.3">
      <c r="I536" s="9"/>
    </row>
    <row r="537" spans="9:9" ht="14.25" customHeight="1" x14ac:dyDescent="0.3">
      <c r="I537" s="9"/>
    </row>
    <row r="538" spans="9:9" ht="14.25" customHeight="1" x14ac:dyDescent="0.3">
      <c r="I538" s="9"/>
    </row>
    <row r="539" spans="9:9" ht="14.25" customHeight="1" x14ac:dyDescent="0.3">
      <c r="I539" s="9"/>
    </row>
    <row r="540" spans="9:9" ht="14.25" customHeight="1" x14ac:dyDescent="0.3">
      <c r="I540" s="9"/>
    </row>
    <row r="541" spans="9:9" ht="14.25" customHeight="1" x14ac:dyDescent="0.3">
      <c r="I541" s="9"/>
    </row>
    <row r="542" spans="9:9" ht="14.25" customHeight="1" x14ac:dyDescent="0.3">
      <c r="I542" s="9"/>
    </row>
    <row r="543" spans="9:9" ht="14.25" customHeight="1" x14ac:dyDescent="0.3">
      <c r="I543" s="9"/>
    </row>
    <row r="544" spans="9:9" ht="14.25" customHeight="1" x14ac:dyDescent="0.3">
      <c r="I544" s="9"/>
    </row>
    <row r="545" spans="9:9" ht="14.25" customHeight="1" x14ac:dyDescent="0.3">
      <c r="I545" s="9"/>
    </row>
    <row r="546" spans="9:9" ht="14.25" customHeight="1" x14ac:dyDescent="0.3">
      <c r="I546" s="9"/>
    </row>
    <row r="547" spans="9:9" ht="14.25" customHeight="1" x14ac:dyDescent="0.3">
      <c r="I547" s="9"/>
    </row>
    <row r="548" spans="9:9" ht="14.25" customHeight="1" x14ac:dyDescent="0.3">
      <c r="I548" s="9"/>
    </row>
    <row r="549" spans="9:9" ht="14.25" customHeight="1" x14ac:dyDescent="0.3">
      <c r="I549" s="9"/>
    </row>
    <row r="550" spans="9:9" ht="14.25" customHeight="1" x14ac:dyDescent="0.3">
      <c r="I550" s="9"/>
    </row>
    <row r="551" spans="9:9" ht="14.25" customHeight="1" x14ac:dyDescent="0.3">
      <c r="I551" s="9"/>
    </row>
    <row r="552" spans="9:9" ht="14.25" customHeight="1" x14ac:dyDescent="0.3">
      <c r="I552" s="9"/>
    </row>
    <row r="553" spans="9:9" ht="14.25" customHeight="1" x14ac:dyDescent="0.3">
      <c r="I553" s="9"/>
    </row>
    <row r="554" spans="9:9" ht="14.25" customHeight="1" x14ac:dyDescent="0.3">
      <c r="I554" s="9"/>
    </row>
    <row r="555" spans="9:9" ht="14.25" customHeight="1" x14ac:dyDescent="0.3">
      <c r="I555" s="9"/>
    </row>
    <row r="556" spans="9:9" ht="14.25" customHeight="1" x14ac:dyDescent="0.3">
      <c r="I556" s="9"/>
    </row>
    <row r="557" spans="9:9" ht="14.25" customHeight="1" x14ac:dyDescent="0.3">
      <c r="I557" s="9"/>
    </row>
    <row r="558" spans="9:9" ht="14.25" customHeight="1" x14ac:dyDescent="0.3">
      <c r="I558" s="9"/>
    </row>
    <row r="559" spans="9:9" ht="14.25" customHeight="1" x14ac:dyDescent="0.3">
      <c r="I559" s="9"/>
    </row>
    <row r="560" spans="9:9" ht="14.25" customHeight="1" x14ac:dyDescent="0.3">
      <c r="I560" s="9"/>
    </row>
    <row r="561" spans="9:9" ht="14.25" customHeight="1" x14ac:dyDescent="0.3">
      <c r="I561" s="9"/>
    </row>
    <row r="562" spans="9:9" ht="14.25" customHeight="1" x14ac:dyDescent="0.3">
      <c r="I562" s="9"/>
    </row>
    <row r="563" spans="9:9" ht="14.25" customHeight="1" x14ac:dyDescent="0.3">
      <c r="I563" s="9"/>
    </row>
    <row r="564" spans="9:9" ht="14.25" customHeight="1" x14ac:dyDescent="0.3">
      <c r="I564" s="9"/>
    </row>
    <row r="565" spans="9:9" ht="14.25" customHeight="1" x14ac:dyDescent="0.3">
      <c r="I565" s="9"/>
    </row>
    <row r="566" spans="9:9" ht="14.25" customHeight="1" x14ac:dyDescent="0.3">
      <c r="I566" s="9"/>
    </row>
    <row r="567" spans="9:9" ht="14.25" customHeight="1" x14ac:dyDescent="0.3">
      <c r="I567" s="9"/>
    </row>
    <row r="568" spans="9:9" ht="14.25" customHeight="1" x14ac:dyDescent="0.3">
      <c r="I568" s="9"/>
    </row>
    <row r="569" spans="9:9" ht="14.25" customHeight="1" x14ac:dyDescent="0.3">
      <c r="I569" s="9"/>
    </row>
    <row r="570" spans="9:9" ht="14.25" customHeight="1" x14ac:dyDescent="0.3">
      <c r="I570" s="9"/>
    </row>
    <row r="571" spans="9:9" ht="14.25" customHeight="1" x14ac:dyDescent="0.3">
      <c r="I571" s="9"/>
    </row>
    <row r="572" spans="9:9" ht="14.25" customHeight="1" x14ac:dyDescent="0.3">
      <c r="I572" s="9"/>
    </row>
    <row r="573" spans="9:9" ht="14.25" customHeight="1" x14ac:dyDescent="0.3">
      <c r="I573" s="9"/>
    </row>
    <row r="574" spans="9:9" ht="14.25" customHeight="1" x14ac:dyDescent="0.3">
      <c r="I574" s="9"/>
    </row>
    <row r="575" spans="9:9" ht="14.25" customHeight="1" x14ac:dyDescent="0.3">
      <c r="I575" s="9"/>
    </row>
    <row r="576" spans="9:9" ht="14.25" customHeight="1" x14ac:dyDescent="0.3">
      <c r="I576" s="9"/>
    </row>
    <row r="577" spans="9:9" ht="14.25" customHeight="1" x14ac:dyDescent="0.3">
      <c r="I577" s="9"/>
    </row>
    <row r="578" spans="9:9" ht="14.25" customHeight="1" x14ac:dyDescent="0.3">
      <c r="I578" s="9"/>
    </row>
    <row r="579" spans="9:9" ht="14.25" customHeight="1" x14ac:dyDescent="0.3">
      <c r="I579" s="9"/>
    </row>
    <row r="580" spans="9:9" ht="14.25" customHeight="1" x14ac:dyDescent="0.3">
      <c r="I580" s="9"/>
    </row>
    <row r="581" spans="9:9" ht="14.25" customHeight="1" x14ac:dyDescent="0.3">
      <c r="I581" s="9"/>
    </row>
    <row r="582" spans="9:9" ht="14.25" customHeight="1" x14ac:dyDescent="0.3">
      <c r="I582" s="9"/>
    </row>
    <row r="583" spans="9:9" ht="14.25" customHeight="1" x14ac:dyDescent="0.3">
      <c r="I583" s="9"/>
    </row>
    <row r="584" spans="9:9" ht="14.25" customHeight="1" x14ac:dyDescent="0.3">
      <c r="I584" s="9"/>
    </row>
    <row r="585" spans="9:9" ht="14.25" customHeight="1" x14ac:dyDescent="0.3">
      <c r="I585" s="9"/>
    </row>
    <row r="586" spans="9:9" ht="14.25" customHeight="1" x14ac:dyDescent="0.3">
      <c r="I586" s="9"/>
    </row>
    <row r="587" spans="9:9" ht="14.25" customHeight="1" x14ac:dyDescent="0.3">
      <c r="I587" s="9"/>
    </row>
    <row r="588" spans="9:9" ht="14.25" customHeight="1" x14ac:dyDescent="0.3">
      <c r="I588" s="9"/>
    </row>
    <row r="589" spans="9:9" ht="14.25" customHeight="1" x14ac:dyDescent="0.3">
      <c r="I589" s="9"/>
    </row>
    <row r="590" spans="9:9" ht="14.25" customHeight="1" x14ac:dyDescent="0.3">
      <c r="I590" s="9"/>
    </row>
    <row r="591" spans="9:9" ht="14.25" customHeight="1" x14ac:dyDescent="0.3">
      <c r="I591" s="9"/>
    </row>
    <row r="592" spans="9:9" ht="14.25" customHeight="1" x14ac:dyDescent="0.3">
      <c r="I592" s="9"/>
    </row>
    <row r="593" spans="9:9" ht="14.25" customHeight="1" x14ac:dyDescent="0.3">
      <c r="I593" s="9"/>
    </row>
    <row r="594" spans="9:9" ht="14.25" customHeight="1" x14ac:dyDescent="0.3">
      <c r="I594" s="9"/>
    </row>
    <row r="595" spans="9:9" ht="14.25" customHeight="1" x14ac:dyDescent="0.3">
      <c r="I595" s="9"/>
    </row>
    <row r="596" spans="9:9" ht="14.25" customHeight="1" x14ac:dyDescent="0.3">
      <c r="I596" s="9"/>
    </row>
    <row r="597" spans="9:9" ht="14.25" customHeight="1" x14ac:dyDescent="0.3">
      <c r="I597" s="9"/>
    </row>
    <row r="598" spans="9:9" ht="14.25" customHeight="1" x14ac:dyDescent="0.3">
      <c r="I598" s="9"/>
    </row>
    <row r="599" spans="9:9" ht="14.25" customHeight="1" x14ac:dyDescent="0.3">
      <c r="I599" s="9"/>
    </row>
    <row r="600" spans="9:9" ht="14.25" customHeight="1" x14ac:dyDescent="0.3">
      <c r="I600" s="9"/>
    </row>
    <row r="601" spans="9:9" ht="14.25" customHeight="1" x14ac:dyDescent="0.3">
      <c r="I601" s="9"/>
    </row>
    <row r="602" spans="9:9" ht="14.25" customHeight="1" x14ac:dyDescent="0.3">
      <c r="I602" s="9"/>
    </row>
    <row r="603" spans="9:9" ht="14.25" customHeight="1" x14ac:dyDescent="0.3">
      <c r="I603" s="9"/>
    </row>
    <row r="604" spans="9:9" ht="14.25" customHeight="1" x14ac:dyDescent="0.3">
      <c r="I604" s="9"/>
    </row>
    <row r="605" spans="9:9" ht="14.25" customHeight="1" x14ac:dyDescent="0.3">
      <c r="I605" s="9"/>
    </row>
    <row r="606" spans="9:9" ht="14.25" customHeight="1" x14ac:dyDescent="0.3">
      <c r="I606" s="9"/>
    </row>
    <row r="607" spans="9:9" ht="14.25" customHeight="1" x14ac:dyDescent="0.3">
      <c r="I607" s="9"/>
    </row>
    <row r="608" spans="9:9" ht="14.25" customHeight="1" x14ac:dyDescent="0.3">
      <c r="I608" s="9"/>
    </row>
    <row r="609" spans="9:9" ht="14.25" customHeight="1" x14ac:dyDescent="0.3">
      <c r="I609" s="9"/>
    </row>
    <row r="610" spans="9:9" ht="14.25" customHeight="1" x14ac:dyDescent="0.3">
      <c r="I610" s="9"/>
    </row>
    <row r="611" spans="9:9" ht="14.25" customHeight="1" x14ac:dyDescent="0.3">
      <c r="I611" s="9"/>
    </row>
    <row r="612" spans="9:9" ht="14.25" customHeight="1" x14ac:dyDescent="0.3">
      <c r="I612" s="9"/>
    </row>
    <row r="613" spans="9:9" ht="14.25" customHeight="1" x14ac:dyDescent="0.3">
      <c r="I613" s="9"/>
    </row>
    <row r="614" spans="9:9" ht="14.25" customHeight="1" x14ac:dyDescent="0.3">
      <c r="I614" s="9"/>
    </row>
    <row r="615" spans="9:9" ht="14.25" customHeight="1" x14ac:dyDescent="0.3">
      <c r="I615" s="9"/>
    </row>
    <row r="616" spans="9:9" ht="14.25" customHeight="1" x14ac:dyDescent="0.3">
      <c r="I616" s="9"/>
    </row>
    <row r="617" spans="9:9" ht="14.25" customHeight="1" x14ac:dyDescent="0.3">
      <c r="I617" s="9"/>
    </row>
    <row r="618" spans="9:9" ht="14.25" customHeight="1" x14ac:dyDescent="0.3">
      <c r="I618" s="9"/>
    </row>
    <row r="619" spans="9:9" ht="14.25" customHeight="1" x14ac:dyDescent="0.3">
      <c r="I619" s="9"/>
    </row>
    <row r="620" spans="9:9" ht="14.25" customHeight="1" x14ac:dyDescent="0.3">
      <c r="I620" s="9"/>
    </row>
    <row r="621" spans="9:9" ht="14.25" customHeight="1" x14ac:dyDescent="0.3">
      <c r="I621" s="9"/>
    </row>
    <row r="622" spans="9:9" ht="14.25" customHeight="1" x14ac:dyDescent="0.3">
      <c r="I622" s="9"/>
    </row>
    <row r="623" spans="9:9" ht="14.25" customHeight="1" x14ac:dyDescent="0.3">
      <c r="I623" s="9"/>
    </row>
    <row r="624" spans="9:9" ht="14.25" customHeight="1" x14ac:dyDescent="0.3">
      <c r="I624" s="9"/>
    </row>
    <row r="625" spans="9:9" ht="14.25" customHeight="1" x14ac:dyDescent="0.3">
      <c r="I625" s="9"/>
    </row>
    <row r="626" spans="9:9" ht="14.25" customHeight="1" x14ac:dyDescent="0.3">
      <c r="I626" s="9"/>
    </row>
    <row r="627" spans="9:9" ht="14.25" customHeight="1" x14ac:dyDescent="0.3">
      <c r="I627" s="9"/>
    </row>
    <row r="628" spans="9:9" ht="14.25" customHeight="1" x14ac:dyDescent="0.3">
      <c r="I628" s="9"/>
    </row>
    <row r="629" spans="9:9" ht="14.25" customHeight="1" x14ac:dyDescent="0.3">
      <c r="I629" s="9"/>
    </row>
    <row r="630" spans="9:9" ht="14.25" customHeight="1" x14ac:dyDescent="0.3">
      <c r="I630" s="9"/>
    </row>
    <row r="631" spans="9:9" ht="14.25" customHeight="1" x14ac:dyDescent="0.3">
      <c r="I631" s="9"/>
    </row>
    <row r="632" spans="9:9" ht="14.25" customHeight="1" x14ac:dyDescent="0.3">
      <c r="I632" s="9"/>
    </row>
    <row r="633" spans="9:9" ht="14.25" customHeight="1" x14ac:dyDescent="0.3">
      <c r="I633" s="9"/>
    </row>
    <row r="634" spans="9:9" ht="14.25" customHeight="1" x14ac:dyDescent="0.3">
      <c r="I634" s="9"/>
    </row>
    <row r="635" spans="9:9" ht="14.25" customHeight="1" x14ac:dyDescent="0.3">
      <c r="I635" s="9"/>
    </row>
    <row r="636" spans="9:9" ht="14.25" customHeight="1" x14ac:dyDescent="0.3">
      <c r="I636" s="9"/>
    </row>
    <row r="637" spans="9:9" ht="14.25" customHeight="1" x14ac:dyDescent="0.3">
      <c r="I637" s="9"/>
    </row>
    <row r="638" spans="9:9" ht="14.25" customHeight="1" x14ac:dyDescent="0.3">
      <c r="I638" s="9"/>
    </row>
    <row r="639" spans="9:9" ht="14.25" customHeight="1" x14ac:dyDescent="0.3">
      <c r="I639" s="9"/>
    </row>
    <row r="640" spans="9:9" ht="14.25" customHeight="1" x14ac:dyDescent="0.3">
      <c r="I640" s="9"/>
    </row>
    <row r="641" spans="9:9" ht="14.25" customHeight="1" x14ac:dyDescent="0.3">
      <c r="I641" s="9"/>
    </row>
    <row r="642" spans="9:9" ht="14.25" customHeight="1" x14ac:dyDescent="0.3">
      <c r="I642" s="9"/>
    </row>
    <row r="643" spans="9:9" ht="14.25" customHeight="1" x14ac:dyDescent="0.3">
      <c r="I643" s="9"/>
    </row>
    <row r="644" spans="9:9" ht="14.25" customHeight="1" x14ac:dyDescent="0.3">
      <c r="I644" s="9"/>
    </row>
    <row r="645" spans="9:9" ht="14.25" customHeight="1" x14ac:dyDescent="0.3">
      <c r="I645" s="9"/>
    </row>
    <row r="646" spans="9:9" ht="14.25" customHeight="1" x14ac:dyDescent="0.3">
      <c r="I646" s="9"/>
    </row>
    <row r="647" spans="9:9" ht="14.25" customHeight="1" x14ac:dyDescent="0.3">
      <c r="I647" s="9"/>
    </row>
    <row r="648" spans="9:9" ht="14.25" customHeight="1" x14ac:dyDescent="0.3">
      <c r="I648" s="9"/>
    </row>
    <row r="649" spans="9:9" ht="14.25" customHeight="1" x14ac:dyDescent="0.3">
      <c r="I649" s="9"/>
    </row>
    <row r="650" spans="9:9" ht="14.25" customHeight="1" x14ac:dyDescent="0.3">
      <c r="I650" s="9"/>
    </row>
    <row r="651" spans="9:9" ht="14.25" customHeight="1" x14ac:dyDescent="0.3">
      <c r="I651" s="9"/>
    </row>
    <row r="652" spans="9:9" ht="14.25" customHeight="1" x14ac:dyDescent="0.3">
      <c r="I652" s="9"/>
    </row>
    <row r="653" spans="9:9" ht="14.25" customHeight="1" x14ac:dyDescent="0.3">
      <c r="I653" s="9"/>
    </row>
    <row r="654" spans="9:9" ht="14.25" customHeight="1" x14ac:dyDescent="0.3">
      <c r="I654" s="9"/>
    </row>
    <row r="655" spans="9:9" ht="14.25" customHeight="1" x14ac:dyDescent="0.3">
      <c r="I655" s="9"/>
    </row>
    <row r="656" spans="9:9" ht="14.25" customHeight="1" x14ac:dyDescent="0.3">
      <c r="I656" s="9"/>
    </row>
    <row r="657" spans="9:9" ht="14.25" customHeight="1" x14ac:dyDescent="0.3">
      <c r="I657" s="9"/>
    </row>
    <row r="658" spans="9:9" ht="14.25" customHeight="1" x14ac:dyDescent="0.3">
      <c r="I658" s="9"/>
    </row>
    <row r="659" spans="9:9" ht="14.25" customHeight="1" x14ac:dyDescent="0.3">
      <c r="I659" s="9"/>
    </row>
    <row r="660" spans="9:9" ht="14.25" customHeight="1" x14ac:dyDescent="0.3">
      <c r="I660" s="9"/>
    </row>
    <row r="661" spans="9:9" ht="14.25" customHeight="1" x14ac:dyDescent="0.3">
      <c r="I661" s="9"/>
    </row>
    <row r="662" spans="9:9" ht="14.25" customHeight="1" x14ac:dyDescent="0.3">
      <c r="I662" s="9"/>
    </row>
    <row r="663" spans="9:9" ht="14.25" customHeight="1" x14ac:dyDescent="0.3">
      <c r="I663" s="9"/>
    </row>
    <row r="664" spans="9:9" ht="14.25" customHeight="1" x14ac:dyDescent="0.3">
      <c r="I664" s="9"/>
    </row>
    <row r="665" spans="9:9" ht="14.25" customHeight="1" x14ac:dyDescent="0.3">
      <c r="I665" s="9"/>
    </row>
    <row r="666" spans="9:9" ht="14.25" customHeight="1" x14ac:dyDescent="0.3">
      <c r="I666" s="9"/>
    </row>
    <row r="667" spans="9:9" ht="14.25" customHeight="1" x14ac:dyDescent="0.3">
      <c r="I667" s="9"/>
    </row>
    <row r="668" spans="9:9" ht="14.25" customHeight="1" x14ac:dyDescent="0.3">
      <c r="I668" s="9"/>
    </row>
    <row r="669" spans="9:9" ht="14.25" customHeight="1" x14ac:dyDescent="0.3">
      <c r="I669" s="9"/>
    </row>
    <row r="670" spans="9:9" ht="14.25" customHeight="1" x14ac:dyDescent="0.3">
      <c r="I670" s="9"/>
    </row>
    <row r="671" spans="9:9" ht="14.25" customHeight="1" x14ac:dyDescent="0.3">
      <c r="I671" s="9"/>
    </row>
    <row r="672" spans="9:9" ht="14.25" customHeight="1" x14ac:dyDescent="0.3">
      <c r="I672" s="9"/>
    </row>
    <row r="673" spans="9:9" ht="14.25" customHeight="1" x14ac:dyDescent="0.3">
      <c r="I673" s="9"/>
    </row>
    <row r="674" spans="9:9" ht="14.25" customHeight="1" x14ac:dyDescent="0.3">
      <c r="I674" s="9"/>
    </row>
    <row r="675" spans="9:9" ht="14.25" customHeight="1" x14ac:dyDescent="0.3">
      <c r="I675" s="9"/>
    </row>
    <row r="676" spans="9:9" ht="14.25" customHeight="1" x14ac:dyDescent="0.3">
      <c r="I676" s="9"/>
    </row>
    <row r="677" spans="9:9" ht="14.25" customHeight="1" x14ac:dyDescent="0.3">
      <c r="I677" s="9"/>
    </row>
    <row r="678" spans="9:9" ht="14.25" customHeight="1" x14ac:dyDescent="0.3">
      <c r="I678" s="9"/>
    </row>
    <row r="679" spans="9:9" ht="14.25" customHeight="1" x14ac:dyDescent="0.3">
      <c r="I679" s="9"/>
    </row>
    <row r="680" spans="9:9" ht="14.25" customHeight="1" x14ac:dyDescent="0.3">
      <c r="I680" s="9"/>
    </row>
    <row r="681" spans="9:9" ht="14.25" customHeight="1" x14ac:dyDescent="0.3">
      <c r="I681" s="9"/>
    </row>
    <row r="682" spans="9:9" ht="14.25" customHeight="1" x14ac:dyDescent="0.3">
      <c r="I682" s="9"/>
    </row>
    <row r="683" spans="9:9" ht="14.25" customHeight="1" x14ac:dyDescent="0.3">
      <c r="I683" s="9"/>
    </row>
    <row r="684" spans="9:9" ht="14.25" customHeight="1" x14ac:dyDescent="0.3">
      <c r="I684" s="9"/>
    </row>
    <row r="685" spans="9:9" ht="14.25" customHeight="1" x14ac:dyDescent="0.3">
      <c r="I685" s="9"/>
    </row>
    <row r="686" spans="9:9" ht="14.25" customHeight="1" x14ac:dyDescent="0.3">
      <c r="I686" s="9"/>
    </row>
    <row r="687" spans="9:9" ht="14.25" customHeight="1" x14ac:dyDescent="0.3">
      <c r="I687" s="9"/>
    </row>
    <row r="688" spans="9:9" ht="14.25" customHeight="1" x14ac:dyDescent="0.3">
      <c r="I688" s="9"/>
    </row>
    <row r="689" spans="9:9" ht="14.25" customHeight="1" x14ac:dyDescent="0.3">
      <c r="I689" s="9"/>
    </row>
    <row r="690" spans="9:9" ht="14.25" customHeight="1" x14ac:dyDescent="0.3">
      <c r="I690" s="9"/>
    </row>
    <row r="691" spans="9:9" ht="14.25" customHeight="1" x14ac:dyDescent="0.3">
      <c r="I691" s="9"/>
    </row>
    <row r="692" spans="9:9" ht="14.25" customHeight="1" x14ac:dyDescent="0.3">
      <c r="I692" s="9"/>
    </row>
    <row r="693" spans="9:9" ht="14.25" customHeight="1" x14ac:dyDescent="0.3">
      <c r="I693" s="9"/>
    </row>
    <row r="694" spans="9:9" ht="14.25" customHeight="1" x14ac:dyDescent="0.3">
      <c r="I694" s="9"/>
    </row>
    <row r="695" spans="9:9" ht="14.25" customHeight="1" x14ac:dyDescent="0.3">
      <c r="I695" s="9"/>
    </row>
    <row r="696" spans="9:9" ht="14.25" customHeight="1" x14ac:dyDescent="0.3">
      <c r="I696" s="9"/>
    </row>
    <row r="697" spans="9:9" ht="14.25" customHeight="1" x14ac:dyDescent="0.3">
      <c r="I697" s="9"/>
    </row>
    <row r="698" spans="9:9" ht="14.25" customHeight="1" x14ac:dyDescent="0.3">
      <c r="I698" s="9"/>
    </row>
    <row r="699" spans="9:9" ht="14.25" customHeight="1" x14ac:dyDescent="0.3">
      <c r="I699" s="9"/>
    </row>
    <row r="700" spans="9:9" ht="14.25" customHeight="1" x14ac:dyDescent="0.3">
      <c r="I700" s="9"/>
    </row>
    <row r="701" spans="9:9" ht="14.25" customHeight="1" x14ac:dyDescent="0.3">
      <c r="I701" s="9"/>
    </row>
    <row r="702" spans="9:9" ht="14.25" customHeight="1" x14ac:dyDescent="0.3">
      <c r="I702" s="9"/>
    </row>
    <row r="703" spans="9:9" ht="14.25" customHeight="1" x14ac:dyDescent="0.3">
      <c r="I703" s="9"/>
    </row>
    <row r="704" spans="9:9" ht="14.25" customHeight="1" x14ac:dyDescent="0.3">
      <c r="I704" s="9"/>
    </row>
    <row r="705" spans="9:9" ht="14.25" customHeight="1" x14ac:dyDescent="0.3">
      <c r="I705" s="9"/>
    </row>
    <row r="706" spans="9:9" ht="14.25" customHeight="1" x14ac:dyDescent="0.3">
      <c r="I706" s="9"/>
    </row>
    <row r="707" spans="9:9" ht="14.25" customHeight="1" x14ac:dyDescent="0.3">
      <c r="I707" s="9"/>
    </row>
    <row r="708" spans="9:9" ht="14.25" customHeight="1" x14ac:dyDescent="0.3">
      <c r="I708" s="9"/>
    </row>
    <row r="709" spans="9:9" ht="14.25" customHeight="1" x14ac:dyDescent="0.3">
      <c r="I709" s="9"/>
    </row>
    <row r="710" spans="9:9" ht="14.25" customHeight="1" x14ac:dyDescent="0.3">
      <c r="I710" s="9"/>
    </row>
    <row r="711" spans="9:9" ht="14.25" customHeight="1" x14ac:dyDescent="0.3">
      <c r="I711" s="9"/>
    </row>
    <row r="712" spans="9:9" ht="14.25" customHeight="1" x14ac:dyDescent="0.3">
      <c r="I712" s="9"/>
    </row>
    <row r="713" spans="9:9" ht="14.25" customHeight="1" x14ac:dyDescent="0.3">
      <c r="I713" s="9"/>
    </row>
    <row r="714" spans="9:9" ht="14.25" customHeight="1" x14ac:dyDescent="0.3">
      <c r="I714" s="9"/>
    </row>
    <row r="715" spans="9:9" ht="14.25" customHeight="1" x14ac:dyDescent="0.3">
      <c r="I715" s="9"/>
    </row>
    <row r="716" spans="9:9" ht="14.25" customHeight="1" x14ac:dyDescent="0.3">
      <c r="I716" s="9"/>
    </row>
    <row r="717" spans="9:9" ht="14.25" customHeight="1" x14ac:dyDescent="0.3">
      <c r="I717" s="9"/>
    </row>
    <row r="718" spans="9:9" ht="14.25" customHeight="1" x14ac:dyDescent="0.3">
      <c r="I718" s="9"/>
    </row>
    <row r="719" spans="9:9" ht="14.25" customHeight="1" x14ac:dyDescent="0.3">
      <c r="I719" s="9"/>
    </row>
    <row r="720" spans="9:9" ht="14.25" customHeight="1" x14ac:dyDescent="0.3">
      <c r="I720" s="9"/>
    </row>
    <row r="721" spans="9:9" ht="14.25" customHeight="1" x14ac:dyDescent="0.3">
      <c r="I721" s="9"/>
    </row>
    <row r="722" spans="9:9" ht="14.25" customHeight="1" x14ac:dyDescent="0.3">
      <c r="I722" s="9"/>
    </row>
    <row r="723" spans="9:9" ht="14.25" customHeight="1" x14ac:dyDescent="0.3">
      <c r="I723" s="9"/>
    </row>
    <row r="724" spans="9:9" ht="14.25" customHeight="1" x14ac:dyDescent="0.3">
      <c r="I724" s="9"/>
    </row>
    <row r="725" spans="9:9" ht="14.25" customHeight="1" x14ac:dyDescent="0.3">
      <c r="I725" s="9"/>
    </row>
    <row r="726" spans="9:9" ht="14.25" customHeight="1" x14ac:dyDescent="0.3">
      <c r="I726" s="9"/>
    </row>
    <row r="727" spans="9:9" ht="14.25" customHeight="1" x14ac:dyDescent="0.3">
      <c r="I727" s="9"/>
    </row>
    <row r="728" spans="9:9" ht="14.25" customHeight="1" x14ac:dyDescent="0.3">
      <c r="I728" s="9"/>
    </row>
    <row r="729" spans="9:9" ht="14.25" customHeight="1" x14ac:dyDescent="0.3">
      <c r="I729" s="9"/>
    </row>
    <row r="730" spans="9:9" ht="14.25" customHeight="1" x14ac:dyDescent="0.3">
      <c r="I730" s="9"/>
    </row>
    <row r="731" spans="9:9" ht="14.25" customHeight="1" x14ac:dyDescent="0.3">
      <c r="I731" s="9"/>
    </row>
    <row r="732" spans="9:9" ht="14.25" customHeight="1" x14ac:dyDescent="0.3">
      <c r="I732" s="9"/>
    </row>
    <row r="733" spans="9:9" ht="14.25" customHeight="1" x14ac:dyDescent="0.3">
      <c r="I733" s="9"/>
    </row>
    <row r="734" spans="9:9" ht="14.25" customHeight="1" x14ac:dyDescent="0.3">
      <c r="I734" s="9"/>
    </row>
    <row r="735" spans="9:9" ht="14.25" customHeight="1" x14ac:dyDescent="0.3">
      <c r="I735" s="9"/>
    </row>
    <row r="736" spans="9:9" ht="14.25" customHeight="1" x14ac:dyDescent="0.3">
      <c r="I736" s="9"/>
    </row>
    <row r="737" spans="9:9" ht="14.25" customHeight="1" x14ac:dyDescent="0.3">
      <c r="I737" s="9"/>
    </row>
    <row r="738" spans="9:9" ht="14.25" customHeight="1" x14ac:dyDescent="0.3">
      <c r="I738" s="9"/>
    </row>
    <row r="739" spans="9:9" ht="14.25" customHeight="1" x14ac:dyDescent="0.3">
      <c r="I739" s="9"/>
    </row>
    <row r="740" spans="9:9" ht="14.25" customHeight="1" x14ac:dyDescent="0.3">
      <c r="I740" s="9"/>
    </row>
    <row r="741" spans="9:9" ht="14.25" customHeight="1" x14ac:dyDescent="0.3">
      <c r="I741" s="9"/>
    </row>
    <row r="742" spans="9:9" ht="14.25" customHeight="1" x14ac:dyDescent="0.3">
      <c r="I742" s="9"/>
    </row>
    <row r="743" spans="9:9" ht="14.25" customHeight="1" x14ac:dyDescent="0.3">
      <c r="I743" s="9"/>
    </row>
    <row r="744" spans="9:9" ht="14.25" customHeight="1" x14ac:dyDescent="0.3">
      <c r="I744" s="9"/>
    </row>
    <row r="745" spans="9:9" ht="14.25" customHeight="1" x14ac:dyDescent="0.3">
      <c r="I745" s="9"/>
    </row>
    <row r="746" spans="9:9" ht="14.25" customHeight="1" x14ac:dyDescent="0.3">
      <c r="I746" s="9"/>
    </row>
    <row r="747" spans="9:9" ht="14.25" customHeight="1" x14ac:dyDescent="0.3">
      <c r="I747" s="9"/>
    </row>
    <row r="748" spans="9:9" ht="14.25" customHeight="1" x14ac:dyDescent="0.3">
      <c r="I748" s="9"/>
    </row>
    <row r="749" spans="9:9" ht="14.25" customHeight="1" x14ac:dyDescent="0.3">
      <c r="I749" s="9"/>
    </row>
    <row r="750" spans="9:9" ht="14.25" customHeight="1" x14ac:dyDescent="0.3">
      <c r="I750" s="9"/>
    </row>
    <row r="751" spans="9:9" ht="14.25" customHeight="1" x14ac:dyDescent="0.3">
      <c r="I751" s="9"/>
    </row>
    <row r="752" spans="9:9" ht="14.25" customHeight="1" x14ac:dyDescent="0.3">
      <c r="I752" s="9"/>
    </row>
    <row r="753" spans="9:9" ht="14.25" customHeight="1" x14ac:dyDescent="0.3">
      <c r="I753" s="9"/>
    </row>
    <row r="754" spans="9:9" ht="14.25" customHeight="1" x14ac:dyDescent="0.3">
      <c r="I754" s="9"/>
    </row>
    <row r="755" spans="9:9" ht="14.25" customHeight="1" x14ac:dyDescent="0.3">
      <c r="I755" s="9"/>
    </row>
    <row r="756" spans="9:9" ht="14.25" customHeight="1" x14ac:dyDescent="0.3">
      <c r="I756" s="9"/>
    </row>
    <row r="757" spans="9:9" ht="14.25" customHeight="1" x14ac:dyDescent="0.3">
      <c r="I757" s="9"/>
    </row>
    <row r="758" spans="9:9" ht="14.25" customHeight="1" x14ac:dyDescent="0.3">
      <c r="I758" s="9"/>
    </row>
    <row r="759" spans="9:9" ht="14.25" customHeight="1" x14ac:dyDescent="0.3">
      <c r="I759" s="9"/>
    </row>
    <row r="760" spans="9:9" ht="14.25" customHeight="1" x14ac:dyDescent="0.3">
      <c r="I760" s="9"/>
    </row>
    <row r="761" spans="9:9" ht="14.25" customHeight="1" x14ac:dyDescent="0.3">
      <c r="I761" s="9"/>
    </row>
    <row r="762" spans="9:9" ht="14.25" customHeight="1" x14ac:dyDescent="0.3">
      <c r="I762" s="9"/>
    </row>
    <row r="763" spans="9:9" ht="14.25" customHeight="1" x14ac:dyDescent="0.3">
      <c r="I763" s="9"/>
    </row>
    <row r="764" spans="9:9" ht="14.25" customHeight="1" x14ac:dyDescent="0.3">
      <c r="I764" s="9"/>
    </row>
    <row r="765" spans="9:9" ht="14.25" customHeight="1" x14ac:dyDescent="0.3">
      <c r="I765" s="9"/>
    </row>
    <row r="766" spans="9:9" ht="14.25" customHeight="1" x14ac:dyDescent="0.3">
      <c r="I766" s="9"/>
    </row>
    <row r="767" spans="9:9" ht="14.25" customHeight="1" x14ac:dyDescent="0.3">
      <c r="I767" s="9"/>
    </row>
    <row r="768" spans="9:9" ht="14.25" customHeight="1" x14ac:dyDescent="0.3">
      <c r="I768" s="9"/>
    </row>
    <row r="769" spans="9:9" ht="14.25" customHeight="1" x14ac:dyDescent="0.3">
      <c r="I769" s="9"/>
    </row>
    <row r="770" spans="9:9" ht="14.25" customHeight="1" x14ac:dyDescent="0.3">
      <c r="I770" s="9"/>
    </row>
    <row r="771" spans="9:9" ht="14.25" customHeight="1" x14ac:dyDescent="0.3">
      <c r="I771" s="9"/>
    </row>
    <row r="772" spans="9:9" ht="14.25" customHeight="1" x14ac:dyDescent="0.3">
      <c r="I772" s="9"/>
    </row>
    <row r="773" spans="9:9" ht="14.25" customHeight="1" x14ac:dyDescent="0.3">
      <c r="I773" s="9"/>
    </row>
    <row r="774" spans="9:9" ht="14.25" customHeight="1" x14ac:dyDescent="0.3">
      <c r="I774" s="9"/>
    </row>
    <row r="775" spans="9:9" ht="14.25" customHeight="1" x14ac:dyDescent="0.3">
      <c r="I775" s="9"/>
    </row>
    <row r="776" spans="9:9" ht="14.25" customHeight="1" x14ac:dyDescent="0.3">
      <c r="I776" s="9"/>
    </row>
    <row r="777" spans="9:9" ht="14.25" customHeight="1" x14ac:dyDescent="0.3">
      <c r="I777" s="9"/>
    </row>
    <row r="778" spans="9:9" ht="14.25" customHeight="1" x14ac:dyDescent="0.3">
      <c r="I778" s="9"/>
    </row>
    <row r="779" spans="9:9" ht="14.25" customHeight="1" x14ac:dyDescent="0.3">
      <c r="I779" s="9"/>
    </row>
    <row r="780" spans="9:9" ht="14.25" customHeight="1" x14ac:dyDescent="0.3">
      <c r="I780" s="9"/>
    </row>
    <row r="781" spans="9:9" ht="14.25" customHeight="1" x14ac:dyDescent="0.3">
      <c r="I781" s="9"/>
    </row>
    <row r="782" spans="9:9" ht="14.25" customHeight="1" x14ac:dyDescent="0.3">
      <c r="I782" s="9"/>
    </row>
    <row r="783" spans="9:9" ht="14.25" customHeight="1" x14ac:dyDescent="0.3">
      <c r="I783" s="9"/>
    </row>
    <row r="784" spans="9:9" ht="14.25" customHeight="1" x14ac:dyDescent="0.3">
      <c r="I784" s="9"/>
    </row>
    <row r="785" spans="9:9" ht="14.25" customHeight="1" x14ac:dyDescent="0.3">
      <c r="I785" s="9"/>
    </row>
    <row r="786" spans="9:9" ht="14.25" customHeight="1" x14ac:dyDescent="0.3">
      <c r="I786" s="9"/>
    </row>
    <row r="787" spans="9:9" ht="14.25" customHeight="1" x14ac:dyDescent="0.3">
      <c r="I787" s="9"/>
    </row>
    <row r="788" spans="9:9" ht="14.25" customHeight="1" x14ac:dyDescent="0.3">
      <c r="I788" s="9"/>
    </row>
    <row r="789" spans="9:9" ht="14.25" customHeight="1" x14ac:dyDescent="0.3">
      <c r="I789" s="9"/>
    </row>
    <row r="790" spans="9:9" ht="14.25" customHeight="1" x14ac:dyDescent="0.3">
      <c r="I790" s="9"/>
    </row>
    <row r="791" spans="9:9" ht="14.25" customHeight="1" x14ac:dyDescent="0.3">
      <c r="I791" s="9"/>
    </row>
    <row r="792" spans="9:9" ht="14.25" customHeight="1" x14ac:dyDescent="0.3">
      <c r="I792" s="9"/>
    </row>
    <row r="793" spans="9:9" ht="14.25" customHeight="1" x14ac:dyDescent="0.3">
      <c r="I793" s="9"/>
    </row>
    <row r="794" spans="9:9" ht="14.25" customHeight="1" x14ac:dyDescent="0.3">
      <c r="I794" s="9"/>
    </row>
    <row r="795" spans="9:9" ht="14.25" customHeight="1" x14ac:dyDescent="0.3">
      <c r="I795" s="9"/>
    </row>
    <row r="796" spans="9:9" ht="14.25" customHeight="1" x14ac:dyDescent="0.3">
      <c r="I796" s="9"/>
    </row>
    <row r="797" spans="9:9" ht="14.25" customHeight="1" x14ac:dyDescent="0.3">
      <c r="I797" s="9"/>
    </row>
    <row r="798" spans="9:9" ht="14.25" customHeight="1" x14ac:dyDescent="0.3">
      <c r="I798" s="9"/>
    </row>
    <row r="799" spans="9:9" ht="14.25" customHeight="1" x14ac:dyDescent="0.3">
      <c r="I799" s="9"/>
    </row>
    <row r="800" spans="9:9" ht="14.25" customHeight="1" x14ac:dyDescent="0.3">
      <c r="I800" s="9"/>
    </row>
    <row r="801" spans="9:9" ht="14.25" customHeight="1" x14ac:dyDescent="0.3">
      <c r="I801" s="9"/>
    </row>
    <row r="802" spans="9:9" ht="14.25" customHeight="1" x14ac:dyDescent="0.3">
      <c r="I802" s="9"/>
    </row>
    <row r="803" spans="9:9" ht="14.25" customHeight="1" x14ac:dyDescent="0.3">
      <c r="I803" s="9"/>
    </row>
    <row r="804" spans="9:9" ht="14.25" customHeight="1" x14ac:dyDescent="0.3">
      <c r="I804" s="9"/>
    </row>
    <row r="805" spans="9:9" ht="14.25" customHeight="1" x14ac:dyDescent="0.3">
      <c r="I805" s="9"/>
    </row>
    <row r="806" spans="9:9" ht="14.25" customHeight="1" x14ac:dyDescent="0.3">
      <c r="I806" s="9"/>
    </row>
    <row r="807" spans="9:9" ht="14.25" customHeight="1" x14ac:dyDescent="0.3">
      <c r="I807" s="9"/>
    </row>
    <row r="808" spans="9:9" ht="14.25" customHeight="1" x14ac:dyDescent="0.3">
      <c r="I808" s="9"/>
    </row>
    <row r="809" spans="9:9" ht="14.25" customHeight="1" x14ac:dyDescent="0.3">
      <c r="I809" s="9"/>
    </row>
    <row r="810" spans="9:9" ht="14.25" customHeight="1" x14ac:dyDescent="0.3">
      <c r="I810" s="9"/>
    </row>
    <row r="811" spans="9:9" ht="14.25" customHeight="1" x14ac:dyDescent="0.3">
      <c r="I811" s="9"/>
    </row>
    <row r="812" spans="9:9" ht="14.25" customHeight="1" x14ac:dyDescent="0.3">
      <c r="I812" s="9"/>
    </row>
    <row r="813" spans="9:9" ht="14.25" customHeight="1" x14ac:dyDescent="0.3">
      <c r="I813" s="9"/>
    </row>
    <row r="814" spans="9:9" ht="14.25" customHeight="1" x14ac:dyDescent="0.3">
      <c r="I814" s="9"/>
    </row>
    <row r="815" spans="9:9" ht="14.25" customHeight="1" x14ac:dyDescent="0.3">
      <c r="I815" s="9"/>
    </row>
    <row r="816" spans="9:9" ht="14.25" customHeight="1" x14ac:dyDescent="0.3">
      <c r="I816" s="9"/>
    </row>
    <row r="817" spans="9:9" ht="14.25" customHeight="1" x14ac:dyDescent="0.3">
      <c r="I817" s="9"/>
    </row>
    <row r="818" spans="9:9" ht="14.25" customHeight="1" x14ac:dyDescent="0.3">
      <c r="I818" s="9"/>
    </row>
    <row r="819" spans="9:9" ht="14.25" customHeight="1" x14ac:dyDescent="0.3">
      <c r="I819" s="9"/>
    </row>
    <row r="820" spans="9:9" ht="14.25" customHeight="1" x14ac:dyDescent="0.3">
      <c r="I820" s="9"/>
    </row>
    <row r="821" spans="9:9" ht="14.25" customHeight="1" x14ac:dyDescent="0.3">
      <c r="I821" s="9"/>
    </row>
    <row r="822" spans="9:9" ht="14.25" customHeight="1" x14ac:dyDescent="0.3">
      <c r="I822" s="9"/>
    </row>
    <row r="823" spans="9:9" ht="14.25" customHeight="1" x14ac:dyDescent="0.3">
      <c r="I823" s="9"/>
    </row>
    <row r="824" spans="9:9" ht="14.25" customHeight="1" x14ac:dyDescent="0.3">
      <c r="I824" s="9"/>
    </row>
    <row r="825" spans="9:9" ht="14.25" customHeight="1" x14ac:dyDescent="0.3">
      <c r="I825" s="9"/>
    </row>
    <row r="826" spans="9:9" ht="14.25" customHeight="1" x14ac:dyDescent="0.3">
      <c r="I826" s="9"/>
    </row>
    <row r="827" spans="9:9" ht="14.25" customHeight="1" x14ac:dyDescent="0.3">
      <c r="I827" s="9"/>
    </row>
    <row r="828" spans="9:9" ht="14.25" customHeight="1" x14ac:dyDescent="0.3">
      <c r="I828" s="9"/>
    </row>
    <row r="829" spans="9:9" ht="14.25" customHeight="1" x14ac:dyDescent="0.3">
      <c r="I829" s="9"/>
    </row>
    <row r="830" spans="9:9" ht="14.25" customHeight="1" x14ac:dyDescent="0.3">
      <c r="I830" s="9"/>
    </row>
    <row r="831" spans="9:9" ht="14.25" customHeight="1" x14ac:dyDescent="0.3">
      <c r="I831" s="9"/>
    </row>
    <row r="832" spans="9:9" ht="14.25" customHeight="1" x14ac:dyDescent="0.3">
      <c r="I832" s="9"/>
    </row>
    <row r="833" spans="9:9" ht="14.25" customHeight="1" x14ac:dyDescent="0.3">
      <c r="I833" s="9"/>
    </row>
    <row r="834" spans="9:9" ht="14.25" customHeight="1" x14ac:dyDescent="0.3">
      <c r="I834" s="9"/>
    </row>
    <row r="835" spans="9:9" ht="14.25" customHeight="1" x14ac:dyDescent="0.3">
      <c r="I835" s="9"/>
    </row>
    <row r="836" spans="9:9" ht="14.25" customHeight="1" x14ac:dyDescent="0.3">
      <c r="I836" s="9"/>
    </row>
    <row r="837" spans="9:9" ht="14.25" customHeight="1" x14ac:dyDescent="0.3">
      <c r="I837" s="9"/>
    </row>
    <row r="838" spans="9:9" ht="14.25" customHeight="1" x14ac:dyDescent="0.3">
      <c r="I838" s="9"/>
    </row>
    <row r="839" spans="9:9" ht="14.25" customHeight="1" x14ac:dyDescent="0.3">
      <c r="I839" s="9"/>
    </row>
    <row r="840" spans="9:9" ht="14.25" customHeight="1" x14ac:dyDescent="0.3">
      <c r="I840" s="9"/>
    </row>
    <row r="841" spans="9:9" ht="14.25" customHeight="1" x14ac:dyDescent="0.3">
      <c r="I841" s="9"/>
    </row>
    <row r="842" spans="9:9" ht="14.25" customHeight="1" x14ac:dyDescent="0.3">
      <c r="I842" s="9"/>
    </row>
    <row r="843" spans="9:9" ht="14.25" customHeight="1" x14ac:dyDescent="0.3">
      <c r="I843" s="9"/>
    </row>
    <row r="844" spans="9:9" ht="14.25" customHeight="1" x14ac:dyDescent="0.3">
      <c r="I844" s="9"/>
    </row>
    <row r="845" spans="9:9" ht="14.25" customHeight="1" x14ac:dyDescent="0.3">
      <c r="I845" s="9"/>
    </row>
    <row r="846" spans="9:9" ht="14.25" customHeight="1" x14ac:dyDescent="0.3">
      <c r="I846" s="9"/>
    </row>
    <row r="847" spans="9:9" ht="14.25" customHeight="1" x14ac:dyDescent="0.3">
      <c r="I847" s="9"/>
    </row>
    <row r="848" spans="9:9" ht="14.25" customHeight="1" x14ac:dyDescent="0.3">
      <c r="I848" s="9"/>
    </row>
    <row r="849" spans="9:9" ht="14.25" customHeight="1" x14ac:dyDescent="0.3">
      <c r="I849" s="9"/>
    </row>
    <row r="850" spans="9:9" ht="14.25" customHeight="1" x14ac:dyDescent="0.3">
      <c r="I850" s="9"/>
    </row>
    <row r="851" spans="9:9" ht="14.25" customHeight="1" x14ac:dyDescent="0.3">
      <c r="I851" s="9"/>
    </row>
    <row r="852" spans="9:9" ht="14.25" customHeight="1" x14ac:dyDescent="0.3">
      <c r="I852" s="9"/>
    </row>
    <row r="853" spans="9:9" ht="14.25" customHeight="1" x14ac:dyDescent="0.3">
      <c r="I853" s="9"/>
    </row>
    <row r="854" spans="9:9" ht="14.25" customHeight="1" x14ac:dyDescent="0.3">
      <c r="I854" s="9"/>
    </row>
    <row r="855" spans="9:9" ht="14.25" customHeight="1" x14ac:dyDescent="0.3">
      <c r="I855" s="9"/>
    </row>
    <row r="856" spans="9:9" ht="14.25" customHeight="1" x14ac:dyDescent="0.3">
      <c r="I856" s="9"/>
    </row>
    <row r="857" spans="9:9" ht="14.25" customHeight="1" x14ac:dyDescent="0.3">
      <c r="I857" s="9"/>
    </row>
    <row r="858" spans="9:9" ht="14.25" customHeight="1" x14ac:dyDescent="0.3">
      <c r="I858" s="9"/>
    </row>
    <row r="859" spans="9:9" ht="14.25" customHeight="1" x14ac:dyDescent="0.3">
      <c r="I859" s="9"/>
    </row>
    <row r="860" spans="9:9" ht="14.25" customHeight="1" x14ac:dyDescent="0.3">
      <c r="I860" s="9"/>
    </row>
    <row r="861" spans="9:9" ht="14.25" customHeight="1" x14ac:dyDescent="0.3">
      <c r="I861" s="9"/>
    </row>
    <row r="862" spans="9:9" ht="14.25" customHeight="1" x14ac:dyDescent="0.3">
      <c r="I862" s="9"/>
    </row>
    <row r="863" spans="9:9" ht="14.25" customHeight="1" x14ac:dyDescent="0.3">
      <c r="I863" s="9"/>
    </row>
    <row r="864" spans="9:9" ht="14.25" customHeight="1" x14ac:dyDescent="0.3">
      <c r="I864" s="9"/>
    </row>
    <row r="865" spans="9:9" ht="14.25" customHeight="1" x14ac:dyDescent="0.3">
      <c r="I865" s="9"/>
    </row>
    <row r="866" spans="9:9" ht="14.25" customHeight="1" x14ac:dyDescent="0.3">
      <c r="I866" s="9"/>
    </row>
    <row r="867" spans="9:9" ht="14.25" customHeight="1" x14ac:dyDescent="0.3">
      <c r="I867" s="9"/>
    </row>
    <row r="868" spans="9:9" ht="14.25" customHeight="1" x14ac:dyDescent="0.3">
      <c r="I868" s="9"/>
    </row>
    <row r="869" spans="9:9" ht="14.25" customHeight="1" x14ac:dyDescent="0.3">
      <c r="I869" s="9"/>
    </row>
    <row r="870" spans="9:9" ht="14.25" customHeight="1" x14ac:dyDescent="0.3">
      <c r="I870" s="9"/>
    </row>
    <row r="871" spans="9:9" ht="14.25" customHeight="1" x14ac:dyDescent="0.3">
      <c r="I871" s="9"/>
    </row>
    <row r="872" spans="9:9" ht="14.25" customHeight="1" x14ac:dyDescent="0.3">
      <c r="I872" s="9"/>
    </row>
    <row r="873" spans="9:9" ht="14.25" customHeight="1" x14ac:dyDescent="0.3">
      <c r="I873" s="9"/>
    </row>
    <row r="874" spans="9:9" ht="14.25" customHeight="1" x14ac:dyDescent="0.3">
      <c r="I874" s="9"/>
    </row>
    <row r="875" spans="9:9" ht="14.25" customHeight="1" x14ac:dyDescent="0.3">
      <c r="I875" s="9"/>
    </row>
    <row r="876" spans="9:9" ht="14.25" customHeight="1" x14ac:dyDescent="0.3">
      <c r="I876" s="9"/>
    </row>
    <row r="877" spans="9:9" ht="14.25" customHeight="1" x14ac:dyDescent="0.3">
      <c r="I877" s="9"/>
    </row>
    <row r="878" spans="9:9" ht="14.25" customHeight="1" x14ac:dyDescent="0.3">
      <c r="I878" s="9"/>
    </row>
    <row r="879" spans="9:9" ht="14.25" customHeight="1" x14ac:dyDescent="0.3">
      <c r="I879" s="9"/>
    </row>
    <row r="880" spans="9:9" ht="14.25" customHeight="1" x14ac:dyDescent="0.3">
      <c r="I880" s="9"/>
    </row>
    <row r="881" spans="9:9" ht="14.25" customHeight="1" x14ac:dyDescent="0.3">
      <c r="I881" s="9"/>
    </row>
    <row r="882" spans="9:9" ht="14.25" customHeight="1" x14ac:dyDescent="0.3">
      <c r="I882" s="9"/>
    </row>
    <row r="883" spans="9:9" ht="14.25" customHeight="1" x14ac:dyDescent="0.3">
      <c r="I883" s="9"/>
    </row>
    <row r="884" spans="9:9" ht="14.25" customHeight="1" x14ac:dyDescent="0.3">
      <c r="I884" s="9"/>
    </row>
    <row r="885" spans="9:9" ht="14.25" customHeight="1" x14ac:dyDescent="0.3">
      <c r="I885" s="9"/>
    </row>
    <row r="886" spans="9:9" ht="14.25" customHeight="1" x14ac:dyDescent="0.3">
      <c r="I886" s="9"/>
    </row>
    <row r="887" spans="9:9" ht="14.25" customHeight="1" x14ac:dyDescent="0.3">
      <c r="I887" s="9"/>
    </row>
    <row r="888" spans="9:9" ht="14.25" customHeight="1" x14ac:dyDescent="0.3">
      <c r="I888" s="9"/>
    </row>
    <row r="889" spans="9:9" ht="14.25" customHeight="1" x14ac:dyDescent="0.3">
      <c r="I889" s="9"/>
    </row>
    <row r="890" spans="9:9" ht="14.25" customHeight="1" x14ac:dyDescent="0.3">
      <c r="I890" s="9"/>
    </row>
    <row r="891" spans="9:9" ht="14.25" customHeight="1" x14ac:dyDescent="0.3">
      <c r="I891" s="9"/>
    </row>
    <row r="892" spans="9:9" ht="14.25" customHeight="1" x14ac:dyDescent="0.3">
      <c r="I892" s="9"/>
    </row>
    <row r="893" spans="9:9" ht="14.25" customHeight="1" x14ac:dyDescent="0.3">
      <c r="I893" s="9"/>
    </row>
    <row r="894" spans="9:9" ht="14.25" customHeight="1" x14ac:dyDescent="0.3">
      <c r="I894" s="9"/>
    </row>
    <row r="895" spans="9:9" ht="14.25" customHeight="1" x14ac:dyDescent="0.3">
      <c r="I895" s="9"/>
    </row>
    <row r="896" spans="9:9" ht="14.25" customHeight="1" x14ac:dyDescent="0.3">
      <c r="I896" s="9"/>
    </row>
    <row r="897" spans="9:9" ht="14.25" customHeight="1" x14ac:dyDescent="0.3">
      <c r="I897" s="9"/>
    </row>
    <row r="898" spans="9:9" ht="14.25" customHeight="1" x14ac:dyDescent="0.3">
      <c r="I898" s="9"/>
    </row>
    <row r="899" spans="9:9" ht="14.25" customHeight="1" x14ac:dyDescent="0.3">
      <c r="I899" s="9"/>
    </row>
    <row r="900" spans="9:9" ht="14.25" customHeight="1" x14ac:dyDescent="0.3">
      <c r="I900" s="9"/>
    </row>
    <row r="901" spans="9:9" ht="14.25" customHeight="1" x14ac:dyDescent="0.3">
      <c r="I901" s="9"/>
    </row>
    <row r="902" spans="9:9" ht="14.25" customHeight="1" x14ac:dyDescent="0.3">
      <c r="I902" s="9"/>
    </row>
    <row r="903" spans="9:9" ht="14.25" customHeight="1" x14ac:dyDescent="0.3">
      <c r="I903" s="9"/>
    </row>
    <row r="904" spans="9:9" ht="14.25" customHeight="1" x14ac:dyDescent="0.3">
      <c r="I904" s="9"/>
    </row>
    <row r="905" spans="9:9" ht="14.25" customHeight="1" x14ac:dyDescent="0.3">
      <c r="I905" s="9"/>
    </row>
    <row r="906" spans="9:9" ht="14.25" customHeight="1" x14ac:dyDescent="0.3">
      <c r="I906" s="9"/>
    </row>
    <row r="907" spans="9:9" ht="14.25" customHeight="1" x14ac:dyDescent="0.3">
      <c r="I907" s="9"/>
    </row>
    <row r="908" spans="9:9" ht="14.25" customHeight="1" x14ac:dyDescent="0.3">
      <c r="I908" s="9"/>
    </row>
    <row r="909" spans="9:9" ht="14.25" customHeight="1" x14ac:dyDescent="0.3">
      <c r="I909" s="9"/>
    </row>
    <row r="910" spans="9:9" ht="14.25" customHeight="1" x14ac:dyDescent="0.3">
      <c r="I910" s="9"/>
    </row>
    <row r="911" spans="9:9" ht="14.25" customHeight="1" x14ac:dyDescent="0.3">
      <c r="I911" s="9"/>
    </row>
    <row r="912" spans="9:9" ht="14.25" customHeight="1" x14ac:dyDescent="0.3">
      <c r="I912" s="9"/>
    </row>
    <row r="913" spans="9:9" ht="14.25" customHeight="1" x14ac:dyDescent="0.3">
      <c r="I913" s="9"/>
    </row>
    <row r="914" spans="9:9" ht="14.25" customHeight="1" x14ac:dyDescent="0.3">
      <c r="I914" s="9"/>
    </row>
    <row r="915" spans="9:9" ht="14.25" customHeight="1" x14ac:dyDescent="0.3">
      <c r="I915" s="9"/>
    </row>
    <row r="916" spans="9:9" ht="14.25" customHeight="1" x14ac:dyDescent="0.3">
      <c r="I916" s="9"/>
    </row>
    <row r="917" spans="9:9" ht="14.25" customHeight="1" x14ac:dyDescent="0.3">
      <c r="I917" s="9"/>
    </row>
    <row r="918" spans="9:9" ht="14.25" customHeight="1" x14ac:dyDescent="0.3">
      <c r="I918" s="9"/>
    </row>
    <row r="919" spans="9:9" ht="14.25" customHeight="1" x14ac:dyDescent="0.3">
      <c r="I919" s="9"/>
    </row>
    <row r="920" spans="9:9" ht="14.25" customHeight="1" x14ac:dyDescent="0.3">
      <c r="I920" s="9"/>
    </row>
    <row r="921" spans="9:9" ht="14.25" customHeight="1" x14ac:dyDescent="0.3">
      <c r="I921" s="9"/>
    </row>
    <row r="922" spans="9:9" ht="14.25" customHeight="1" x14ac:dyDescent="0.3">
      <c r="I922" s="9"/>
    </row>
    <row r="923" spans="9:9" ht="14.25" customHeight="1" x14ac:dyDescent="0.3">
      <c r="I923" s="9"/>
    </row>
    <row r="924" spans="9:9" ht="14.25" customHeight="1" x14ac:dyDescent="0.3">
      <c r="I924" s="9"/>
    </row>
    <row r="925" spans="9:9" ht="14.25" customHeight="1" x14ac:dyDescent="0.3">
      <c r="I925" s="9"/>
    </row>
    <row r="926" spans="9:9" ht="14.25" customHeight="1" x14ac:dyDescent="0.3">
      <c r="I926" s="9"/>
    </row>
    <row r="927" spans="9:9" ht="14.25" customHeight="1" x14ac:dyDescent="0.3">
      <c r="I927" s="9"/>
    </row>
    <row r="928" spans="9:9" ht="14.25" customHeight="1" x14ac:dyDescent="0.3">
      <c r="I928" s="9"/>
    </row>
    <row r="929" spans="9:9" ht="14.25" customHeight="1" x14ac:dyDescent="0.3">
      <c r="I929" s="9"/>
    </row>
    <row r="930" spans="9:9" ht="14.25" customHeight="1" x14ac:dyDescent="0.3">
      <c r="I930" s="9"/>
    </row>
    <row r="931" spans="9:9" ht="14.25" customHeight="1" x14ac:dyDescent="0.3">
      <c r="I931" s="9"/>
    </row>
    <row r="932" spans="9:9" ht="14.25" customHeight="1" x14ac:dyDescent="0.3">
      <c r="I932" s="9"/>
    </row>
    <row r="933" spans="9:9" ht="14.25" customHeight="1" x14ac:dyDescent="0.3">
      <c r="I933" s="9"/>
    </row>
    <row r="934" spans="9:9" ht="14.25" customHeight="1" x14ac:dyDescent="0.3">
      <c r="I934" s="9"/>
    </row>
    <row r="935" spans="9:9" ht="14.25" customHeight="1" x14ac:dyDescent="0.3">
      <c r="I935" s="9"/>
    </row>
    <row r="936" spans="9:9" ht="14.25" customHeight="1" x14ac:dyDescent="0.3">
      <c r="I936" s="9"/>
    </row>
    <row r="937" spans="9:9" ht="14.25" customHeight="1" x14ac:dyDescent="0.3">
      <c r="I937" s="9"/>
    </row>
    <row r="938" spans="9:9" ht="14.25" customHeight="1" x14ac:dyDescent="0.3">
      <c r="I938" s="9"/>
    </row>
    <row r="939" spans="9:9" ht="14.25" customHeight="1" x14ac:dyDescent="0.3">
      <c r="I939" s="9"/>
    </row>
    <row r="940" spans="9:9" ht="14.25" customHeight="1" x14ac:dyDescent="0.3">
      <c r="I940" s="9"/>
    </row>
    <row r="941" spans="9:9" ht="14.25" customHeight="1" x14ac:dyDescent="0.3">
      <c r="I941" s="9"/>
    </row>
    <row r="942" spans="9:9" ht="14.25" customHeight="1" x14ac:dyDescent="0.3">
      <c r="I942" s="9"/>
    </row>
    <row r="943" spans="9:9" ht="14.25" customHeight="1" x14ac:dyDescent="0.3">
      <c r="I943" s="9"/>
    </row>
    <row r="944" spans="9:9" ht="14.25" customHeight="1" x14ac:dyDescent="0.3">
      <c r="I944" s="9"/>
    </row>
    <row r="945" spans="9:9" ht="14.25" customHeight="1" x14ac:dyDescent="0.3">
      <c r="I945" s="9"/>
    </row>
    <row r="946" spans="9:9" ht="14.25" customHeight="1" x14ac:dyDescent="0.3">
      <c r="I946" s="9"/>
    </row>
    <row r="947" spans="9:9" ht="14.25" customHeight="1" x14ac:dyDescent="0.3">
      <c r="I947" s="9"/>
    </row>
    <row r="948" spans="9:9" ht="14.25" customHeight="1" x14ac:dyDescent="0.3">
      <c r="I948" s="9"/>
    </row>
    <row r="949" spans="9:9" ht="14.25" customHeight="1" x14ac:dyDescent="0.3">
      <c r="I949" s="9"/>
    </row>
    <row r="950" spans="9:9" ht="14.25" customHeight="1" x14ac:dyDescent="0.3">
      <c r="I950" s="9"/>
    </row>
    <row r="951" spans="9:9" ht="14.25" customHeight="1" x14ac:dyDescent="0.3">
      <c r="I951" s="9"/>
    </row>
    <row r="952" spans="9:9" ht="14.25" customHeight="1" x14ac:dyDescent="0.3">
      <c r="I952" s="9"/>
    </row>
    <row r="953" spans="9:9" ht="14.25" customHeight="1" x14ac:dyDescent="0.3">
      <c r="I953" s="9"/>
    </row>
    <row r="954" spans="9:9" ht="14.25" customHeight="1" x14ac:dyDescent="0.3">
      <c r="I954" s="9"/>
    </row>
    <row r="955" spans="9:9" ht="14.25" customHeight="1" x14ac:dyDescent="0.3">
      <c r="I955" s="9"/>
    </row>
    <row r="956" spans="9:9" ht="14.25" customHeight="1" x14ac:dyDescent="0.3">
      <c r="I956" s="9"/>
    </row>
    <row r="957" spans="9:9" ht="14.25" customHeight="1" x14ac:dyDescent="0.3">
      <c r="I957" s="9"/>
    </row>
    <row r="958" spans="9:9" ht="14.25" customHeight="1" x14ac:dyDescent="0.3">
      <c r="I958" s="9"/>
    </row>
    <row r="959" spans="9:9" ht="14.25" customHeight="1" x14ac:dyDescent="0.3">
      <c r="I959" s="9"/>
    </row>
    <row r="960" spans="9:9" ht="14.25" customHeight="1" x14ac:dyDescent="0.3">
      <c r="I960" s="9"/>
    </row>
    <row r="961" spans="9:9" ht="14.25" customHeight="1" x14ac:dyDescent="0.3">
      <c r="I961" s="9"/>
    </row>
    <row r="962" spans="9:9" ht="14.25" customHeight="1" x14ac:dyDescent="0.3">
      <c r="I962" s="9"/>
    </row>
    <row r="963" spans="9:9" ht="14.25" customHeight="1" x14ac:dyDescent="0.3">
      <c r="I963" s="9"/>
    </row>
    <row r="964" spans="9:9" ht="14.25" customHeight="1" x14ac:dyDescent="0.3">
      <c r="I964" s="9"/>
    </row>
    <row r="965" spans="9:9" ht="14.25" customHeight="1" x14ac:dyDescent="0.3">
      <c r="I965" s="9"/>
    </row>
    <row r="966" spans="9:9" ht="14.25" customHeight="1" x14ac:dyDescent="0.3">
      <c r="I966" s="9"/>
    </row>
    <row r="967" spans="9:9" ht="14.25" customHeight="1" x14ac:dyDescent="0.3">
      <c r="I967" s="9"/>
    </row>
    <row r="968" spans="9:9" ht="14.25" customHeight="1" x14ac:dyDescent="0.3">
      <c r="I968" s="9"/>
    </row>
    <row r="969" spans="9:9" ht="14.25" customHeight="1" x14ac:dyDescent="0.3">
      <c r="I969" s="9"/>
    </row>
    <row r="970" spans="9:9" ht="14.25" customHeight="1" x14ac:dyDescent="0.3">
      <c r="I970" s="9"/>
    </row>
    <row r="971" spans="9:9" ht="14.25" customHeight="1" x14ac:dyDescent="0.3">
      <c r="I971" s="9"/>
    </row>
    <row r="972" spans="9:9" ht="14.25" customHeight="1" x14ac:dyDescent="0.3">
      <c r="I972" s="9"/>
    </row>
    <row r="973" spans="9:9" ht="14.25" customHeight="1" x14ac:dyDescent="0.3">
      <c r="I973" s="9"/>
    </row>
    <row r="974" spans="9:9" ht="14.25" customHeight="1" x14ac:dyDescent="0.3">
      <c r="I974" s="9"/>
    </row>
    <row r="975" spans="9:9" ht="14.25" customHeight="1" x14ac:dyDescent="0.3">
      <c r="I975" s="9"/>
    </row>
    <row r="976" spans="9:9" ht="14.25" customHeight="1" x14ac:dyDescent="0.3">
      <c r="I976" s="9"/>
    </row>
    <row r="977" spans="9:9" ht="14.25" customHeight="1" x14ac:dyDescent="0.3">
      <c r="I977" s="9"/>
    </row>
    <row r="978" spans="9:9" ht="14.25" customHeight="1" x14ac:dyDescent="0.3">
      <c r="I978" s="9"/>
    </row>
    <row r="979" spans="9:9" ht="14.25" customHeight="1" x14ac:dyDescent="0.3">
      <c r="I979" s="9"/>
    </row>
    <row r="980" spans="9:9" ht="14.25" customHeight="1" x14ac:dyDescent="0.3">
      <c r="I980" s="9"/>
    </row>
    <row r="981" spans="9:9" ht="14.25" customHeight="1" x14ac:dyDescent="0.3">
      <c r="I981" s="9"/>
    </row>
    <row r="982" spans="9:9" ht="14.25" customHeight="1" x14ac:dyDescent="0.3">
      <c r="I982" s="9"/>
    </row>
    <row r="983" spans="9:9" ht="14.25" customHeight="1" x14ac:dyDescent="0.3">
      <c r="I983" s="9"/>
    </row>
    <row r="984" spans="9:9" ht="14.25" customHeight="1" x14ac:dyDescent="0.3">
      <c r="I984" s="9"/>
    </row>
    <row r="985" spans="9:9" ht="14.25" customHeight="1" x14ac:dyDescent="0.3">
      <c r="I985" s="9"/>
    </row>
    <row r="986" spans="9:9" ht="14.25" customHeight="1" x14ac:dyDescent="0.3">
      <c r="I986" s="9"/>
    </row>
    <row r="987" spans="9:9" ht="14.25" customHeight="1" x14ac:dyDescent="0.3">
      <c r="I987" s="9"/>
    </row>
    <row r="988" spans="9:9" ht="14.25" customHeight="1" x14ac:dyDescent="0.3">
      <c r="I988" s="9"/>
    </row>
    <row r="989" spans="9:9" ht="14.25" customHeight="1" x14ac:dyDescent="0.3">
      <c r="I989" s="9"/>
    </row>
    <row r="990" spans="9:9" ht="14.25" customHeight="1" x14ac:dyDescent="0.3">
      <c r="I990" s="9"/>
    </row>
    <row r="991" spans="9:9" ht="14.25" customHeight="1" x14ac:dyDescent="0.3">
      <c r="I991" s="9"/>
    </row>
    <row r="992" spans="9:9" ht="14.25" customHeight="1" x14ac:dyDescent="0.3">
      <c r="I992" s="9"/>
    </row>
    <row r="993" spans="9:9" ht="14.25" customHeight="1" x14ac:dyDescent="0.3">
      <c r="I993" s="9"/>
    </row>
    <row r="994" spans="9:9" ht="14.25" customHeight="1" x14ac:dyDescent="0.3">
      <c r="I994" s="9"/>
    </row>
    <row r="995" spans="9:9" ht="14.25" customHeight="1" x14ac:dyDescent="0.3">
      <c r="I995" s="9"/>
    </row>
    <row r="996" spans="9:9" ht="14.25" customHeight="1" x14ac:dyDescent="0.3">
      <c r="I996" s="9"/>
    </row>
    <row r="997" spans="9:9" ht="14.25" customHeight="1" x14ac:dyDescent="0.3">
      <c r="I997" s="9"/>
    </row>
    <row r="998" spans="9:9" ht="14.25" customHeight="1" x14ac:dyDescent="0.3">
      <c r="I998" s="9"/>
    </row>
    <row r="999" spans="9:9" ht="14.25" customHeight="1" x14ac:dyDescent="0.3">
      <c r="I999" s="9"/>
    </row>
    <row r="1000" spans="9:9" ht="14.25" customHeight="1" x14ac:dyDescent="0.3">
      <c r="I1000" s="9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7"/>
  <sheetViews>
    <sheetView showGridLines="0" workbookViewId="0"/>
  </sheetViews>
  <sheetFormatPr defaultColWidth="12.59765625" defaultRowHeight="15" customHeight="1" x14ac:dyDescent="0.25"/>
  <cols>
    <col min="2" max="2" width="26.09765625" customWidth="1"/>
  </cols>
  <sheetData>
    <row r="1" spans="1:2" ht="15" customHeight="1" x14ac:dyDescent="0.25">
      <c r="A1" s="27" t="s">
        <v>319</v>
      </c>
      <c r="B1" s="28" t="s">
        <v>398</v>
      </c>
    </row>
    <row r="2" spans="1:2" ht="15" customHeight="1" x14ac:dyDescent="0.25">
      <c r="A2" s="29" t="s">
        <v>322</v>
      </c>
      <c r="B2" s="30">
        <v>0.82814588288917801</v>
      </c>
    </row>
    <row r="3" spans="1:2" ht="15" customHeight="1" x14ac:dyDescent="0.25">
      <c r="A3" s="31" t="s">
        <v>330</v>
      </c>
      <c r="B3" s="32">
        <v>0.7623614255308192</v>
      </c>
    </row>
    <row r="4" spans="1:2" ht="15" customHeight="1" x14ac:dyDescent="0.25">
      <c r="A4" s="31" t="s">
        <v>364</v>
      </c>
      <c r="B4" s="32">
        <v>0.88399957549320884</v>
      </c>
    </row>
    <row r="5" spans="1:2" ht="15" customHeight="1" x14ac:dyDescent="0.25">
      <c r="A5" s="31" t="s">
        <v>342</v>
      </c>
      <c r="B5" s="32">
        <v>0.77862756863620664</v>
      </c>
    </row>
    <row r="6" spans="1:2" ht="15" customHeight="1" x14ac:dyDescent="0.25">
      <c r="A6" s="31" t="s">
        <v>324</v>
      </c>
      <c r="B6" s="32">
        <v>0.76045225586541876</v>
      </c>
    </row>
    <row r="7" spans="1:2" ht="15" customHeight="1" x14ac:dyDescent="0.25">
      <c r="A7" s="33" t="s">
        <v>399</v>
      </c>
      <c r="B7" s="34">
        <v>0.80989461297348098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 x14ac:dyDescent="0.25"/>
  <cols>
    <col min="1" max="1" width="40.09765625" customWidth="1"/>
    <col min="3" max="3" width="18.69921875" customWidth="1"/>
    <col min="4" max="4" width="20.59765625" customWidth="1"/>
    <col min="5" max="5" width="26.5" customWidth="1"/>
    <col min="6" max="6" width="26.8984375" customWidth="1"/>
    <col min="7" max="7" width="31.09765625" customWidth="1"/>
    <col min="8" max="8" width="27.5" customWidth="1"/>
    <col min="9" max="9" width="28.8984375" customWidth="1"/>
  </cols>
  <sheetData>
    <row r="1" spans="1:9" ht="14.4" x14ac:dyDescent="0.3">
      <c r="A1" s="1" t="s">
        <v>0</v>
      </c>
      <c r="B1" s="1" t="s">
        <v>1</v>
      </c>
      <c r="C1" s="4" t="s">
        <v>400</v>
      </c>
      <c r="D1" s="1" t="s">
        <v>2</v>
      </c>
      <c r="E1" s="1" t="s">
        <v>3</v>
      </c>
      <c r="F1" s="1" t="s">
        <v>4</v>
      </c>
      <c r="G1" s="4" t="s">
        <v>5</v>
      </c>
      <c r="H1" s="1" t="s">
        <v>6</v>
      </c>
      <c r="I1" s="1" t="s">
        <v>7</v>
      </c>
    </row>
    <row r="2" spans="1:9" ht="14.4" hidden="1" x14ac:dyDescent="0.3">
      <c r="A2" s="1" t="s">
        <v>29</v>
      </c>
      <c r="B2" s="1" t="s">
        <v>30</v>
      </c>
      <c r="C2" s="1" t="str">
        <f>VLOOKUP(A2, 'Salaries by Region'!$A$2:H338, 2, FALSE)</f>
        <v>California</v>
      </c>
      <c r="D2" s="2">
        <v>75500</v>
      </c>
      <c r="E2" s="2">
        <v>123000</v>
      </c>
      <c r="F2" s="1" t="s">
        <v>10</v>
      </c>
      <c r="G2" s="2">
        <v>104000</v>
      </c>
      <c r="H2" s="2">
        <v>161000</v>
      </c>
      <c r="I2" s="1" t="s">
        <v>10</v>
      </c>
    </row>
    <row r="3" spans="1:9" ht="14.4" hidden="1" x14ac:dyDescent="0.3">
      <c r="A3" s="1" t="s">
        <v>75</v>
      </c>
      <c r="B3" s="1" t="s">
        <v>30</v>
      </c>
      <c r="C3" s="1" t="str">
        <f>VLOOKUP(A3, 'Salaries by Region'!$A$2:H339, 2, FALSE)</f>
        <v>California</v>
      </c>
      <c r="D3" s="2">
        <v>71800</v>
      </c>
      <c r="E3" s="2">
        <v>122000</v>
      </c>
      <c r="F3" s="1" t="s">
        <v>10</v>
      </c>
      <c r="G3" s="2">
        <v>96000</v>
      </c>
      <c r="H3" s="2">
        <v>180000</v>
      </c>
      <c r="I3" s="1" t="s">
        <v>10</v>
      </c>
    </row>
    <row r="4" spans="1:9" ht="14.4" hidden="1" x14ac:dyDescent="0.3">
      <c r="A4" s="1" t="s">
        <v>78</v>
      </c>
      <c r="B4" s="1" t="s">
        <v>30</v>
      </c>
      <c r="C4" s="1" t="str">
        <f>VLOOKUP(A4, 'Salaries by Region'!$A$2:H340, 2, FALSE)</f>
        <v>Midwestern</v>
      </c>
      <c r="D4" s="2">
        <v>56000</v>
      </c>
      <c r="E4" s="2">
        <v>97800</v>
      </c>
      <c r="F4" s="2">
        <v>56100</v>
      </c>
      <c r="G4" s="2">
        <v>77400</v>
      </c>
      <c r="H4" s="2">
        <v>121000</v>
      </c>
      <c r="I4" s="2">
        <v>165000</v>
      </c>
    </row>
    <row r="5" spans="1:9" ht="14.4" hidden="1" x14ac:dyDescent="0.3">
      <c r="A5" s="1" t="s">
        <v>130</v>
      </c>
      <c r="B5" s="1" t="s">
        <v>30</v>
      </c>
      <c r="C5" s="1" t="str">
        <f>VLOOKUP(A5, 'Salaries by Region'!$A$2:H341, 2, FALSE)</f>
        <v>Midwestern</v>
      </c>
      <c r="D5" s="2">
        <v>55800</v>
      </c>
      <c r="E5" s="2">
        <v>93400</v>
      </c>
      <c r="F5" s="2">
        <v>71500</v>
      </c>
      <c r="G5" s="2">
        <v>81900</v>
      </c>
      <c r="H5" s="2">
        <v>122000</v>
      </c>
      <c r="I5" s="2">
        <v>147000</v>
      </c>
    </row>
    <row r="6" spans="1:9" ht="14.4" hidden="1" x14ac:dyDescent="0.3">
      <c r="A6" s="1" t="s">
        <v>40</v>
      </c>
      <c r="B6" s="1" t="s">
        <v>30</v>
      </c>
      <c r="C6" s="1" t="str">
        <f>VLOOKUP(A6, 'Salaries by Region'!$A$2:H342, 2, FALSE)</f>
        <v>Northeastern</v>
      </c>
      <c r="D6" s="2">
        <v>61800</v>
      </c>
      <c r="E6" s="2">
        <v>111000</v>
      </c>
      <c r="F6" s="2">
        <v>63300</v>
      </c>
      <c r="G6" s="2">
        <v>80100</v>
      </c>
      <c r="H6" s="2">
        <v>150000</v>
      </c>
      <c r="I6" s="2">
        <v>209000</v>
      </c>
    </row>
    <row r="7" spans="1:9" ht="14.4" hidden="1" x14ac:dyDescent="0.3">
      <c r="A7" s="1" t="s">
        <v>50</v>
      </c>
      <c r="B7" s="1" t="s">
        <v>30</v>
      </c>
      <c r="C7" s="1" t="str">
        <f>VLOOKUP(A7, 'Salaries by Region'!$A$2:H343, 2, FALSE)</f>
        <v>Northeastern</v>
      </c>
      <c r="D7" s="2">
        <v>62200</v>
      </c>
      <c r="E7" s="2">
        <v>114000</v>
      </c>
      <c r="F7" s="1" t="s">
        <v>10</v>
      </c>
      <c r="G7" s="2">
        <v>80200</v>
      </c>
      <c r="H7" s="2">
        <v>142000</v>
      </c>
      <c r="I7" s="1" t="s">
        <v>10</v>
      </c>
    </row>
    <row r="8" spans="1:9" ht="14.4" hidden="1" x14ac:dyDescent="0.3">
      <c r="A8" s="1" t="s">
        <v>89</v>
      </c>
      <c r="B8" s="1" t="s">
        <v>30</v>
      </c>
      <c r="C8" s="1" t="str">
        <f>VLOOKUP(A8, 'Salaries by Region'!$A$2:H344, 2, FALSE)</f>
        <v>Northeastern</v>
      </c>
      <c r="D8" s="2">
        <v>72200</v>
      </c>
      <c r="E8" s="2">
        <v>126000</v>
      </c>
      <c r="F8" s="2">
        <v>76800</v>
      </c>
      <c r="G8" s="2">
        <v>99200</v>
      </c>
      <c r="H8" s="2">
        <v>168000</v>
      </c>
      <c r="I8" s="2">
        <v>220000</v>
      </c>
    </row>
    <row r="9" spans="1:9" ht="14.4" hidden="1" x14ac:dyDescent="0.3">
      <c r="A9" s="1" t="s">
        <v>114</v>
      </c>
      <c r="B9" s="1" t="s">
        <v>30</v>
      </c>
      <c r="C9" s="1" t="str">
        <f>VLOOKUP(A9, 'Salaries by Region'!$A$2:H345, 2, FALSE)</f>
        <v>Northeastern</v>
      </c>
      <c r="D9" s="2">
        <v>62400</v>
      </c>
      <c r="E9" s="2">
        <v>114000</v>
      </c>
      <c r="F9" s="2">
        <v>66800</v>
      </c>
      <c r="G9" s="2">
        <v>94300</v>
      </c>
      <c r="H9" s="2">
        <v>143000</v>
      </c>
      <c r="I9" s="2">
        <v>190000</v>
      </c>
    </row>
    <row r="10" spans="1:9" ht="14.4" hidden="1" x14ac:dyDescent="0.3">
      <c r="A10" s="1" t="s">
        <v>121</v>
      </c>
      <c r="B10" s="1" t="s">
        <v>30</v>
      </c>
      <c r="C10" s="1" t="str">
        <f>VLOOKUP(A10, 'Salaries by Region'!$A$2:H346, 2, FALSE)</f>
        <v>Northeastern</v>
      </c>
      <c r="D10" s="2">
        <v>61100</v>
      </c>
      <c r="E10" s="2">
        <v>110000</v>
      </c>
      <c r="F10" s="2">
        <v>71600</v>
      </c>
      <c r="G10" s="2">
        <v>85500</v>
      </c>
      <c r="H10" s="2">
        <v>140000</v>
      </c>
      <c r="I10" s="2">
        <v>182000</v>
      </c>
    </row>
    <row r="11" spans="1:9" ht="14.4" hidden="1" x14ac:dyDescent="0.3">
      <c r="A11" s="1" t="s">
        <v>122</v>
      </c>
      <c r="B11" s="1" t="s">
        <v>30</v>
      </c>
      <c r="C11" s="1" t="str">
        <f>VLOOKUP(A11, 'Salaries by Region'!$A$2:H347, 2, FALSE)</f>
        <v>Northeastern</v>
      </c>
      <c r="D11" s="2">
        <v>48900</v>
      </c>
      <c r="E11" s="2">
        <v>84600</v>
      </c>
      <c r="F11" s="2">
        <v>45000</v>
      </c>
      <c r="G11" s="2">
        <v>62100</v>
      </c>
      <c r="H11" s="2">
        <v>112000</v>
      </c>
      <c r="I11" s="2">
        <v>159000</v>
      </c>
    </row>
    <row r="12" spans="1:9" ht="14.4" hidden="1" x14ac:dyDescent="0.3">
      <c r="A12" s="1" t="s">
        <v>145</v>
      </c>
      <c r="B12" s="1" t="s">
        <v>30</v>
      </c>
      <c r="C12" s="1" t="str">
        <f>VLOOKUP(A12, 'Salaries by Region'!$A$2:H348, 2, FALSE)</f>
        <v>Northeastern</v>
      </c>
      <c r="D12" s="2">
        <v>60600</v>
      </c>
      <c r="E12" s="2">
        <v>105000</v>
      </c>
      <c r="F12" s="2">
        <v>68700</v>
      </c>
      <c r="G12" s="2">
        <v>81900</v>
      </c>
      <c r="H12" s="2">
        <v>138000</v>
      </c>
      <c r="I12" s="2">
        <v>185000</v>
      </c>
    </row>
    <row r="13" spans="1:9" ht="14.4" hidden="1" x14ac:dyDescent="0.3">
      <c r="A13" s="1" t="s">
        <v>252</v>
      </c>
      <c r="B13" s="1" t="s">
        <v>30</v>
      </c>
      <c r="C13" s="1" t="str">
        <f>VLOOKUP(A13, 'Salaries by Region'!$A$2:H349, 2, FALSE)</f>
        <v>Northeastern</v>
      </c>
      <c r="D13" s="2">
        <v>53000</v>
      </c>
      <c r="E13" s="2">
        <v>96700</v>
      </c>
      <c r="F13" s="2">
        <v>55200</v>
      </c>
      <c r="G13" s="2">
        <v>74000</v>
      </c>
      <c r="H13" s="2">
        <v>117000</v>
      </c>
      <c r="I13" s="2">
        <v>153000</v>
      </c>
    </row>
    <row r="14" spans="1:9" ht="14.4" hidden="1" x14ac:dyDescent="0.3">
      <c r="A14" s="1" t="s">
        <v>261</v>
      </c>
      <c r="B14" s="1" t="s">
        <v>30</v>
      </c>
      <c r="C14" s="1" t="str">
        <f>VLOOKUP(A14, 'Salaries by Region'!$A$2:H350, 2, FALSE)</f>
        <v>Northeastern</v>
      </c>
      <c r="D14" s="2">
        <v>61000</v>
      </c>
      <c r="E14" s="2">
        <v>114000</v>
      </c>
      <c r="F14" s="2">
        <v>80000</v>
      </c>
      <c r="G14" s="2">
        <v>91200</v>
      </c>
      <c r="H14" s="2">
        <v>137000</v>
      </c>
      <c r="I14" s="2">
        <v>180000</v>
      </c>
    </row>
    <row r="15" spans="1:9" ht="14.4" hidden="1" x14ac:dyDescent="0.3">
      <c r="A15" s="1" t="s">
        <v>68</v>
      </c>
      <c r="B15" s="1" t="s">
        <v>30</v>
      </c>
      <c r="C15" s="1" t="str">
        <f>VLOOKUP(A15, 'Salaries by Region'!$A$2:H351, 2, FALSE)</f>
        <v>Southern</v>
      </c>
      <c r="D15" s="2">
        <v>58300</v>
      </c>
      <c r="E15" s="2">
        <v>106000</v>
      </c>
      <c r="F15" s="2">
        <v>67200</v>
      </c>
      <c r="G15" s="2">
        <v>85200</v>
      </c>
      <c r="H15" s="2">
        <v>137000</v>
      </c>
      <c r="I15" s="2">
        <v>183000</v>
      </c>
    </row>
    <row r="16" spans="1:9" ht="14.4" hidden="1" x14ac:dyDescent="0.3">
      <c r="A16" s="1" t="s">
        <v>149</v>
      </c>
      <c r="B16" s="1" t="s">
        <v>30</v>
      </c>
      <c r="C16" s="1" t="str">
        <f>VLOOKUP(A16, 'Salaries by Region'!$A$2:H352, 2, FALSE)</f>
        <v>Southern</v>
      </c>
      <c r="D16" s="2">
        <v>46200</v>
      </c>
      <c r="E16" s="2">
        <v>80000</v>
      </c>
      <c r="F16" s="2">
        <v>42100</v>
      </c>
      <c r="G16" s="2">
        <v>62600</v>
      </c>
      <c r="H16" s="2">
        <v>99500</v>
      </c>
      <c r="I16" s="2">
        <v>121000</v>
      </c>
    </row>
    <row r="17" spans="1:9" ht="14.4" hidden="1" x14ac:dyDescent="0.3">
      <c r="A17" s="1" t="s">
        <v>247</v>
      </c>
      <c r="B17" s="1" t="s">
        <v>30</v>
      </c>
      <c r="C17" s="1" t="str">
        <f>VLOOKUP(A17, 'Salaries by Region'!$A$2:H353, 2, FALSE)</f>
        <v>Southern</v>
      </c>
      <c r="D17" s="2">
        <v>53500</v>
      </c>
      <c r="E17" s="2">
        <v>95400</v>
      </c>
      <c r="F17" s="2">
        <v>50600</v>
      </c>
      <c r="G17" s="2">
        <v>71400</v>
      </c>
      <c r="H17" s="2">
        <v>124000</v>
      </c>
      <c r="I17" s="2">
        <v>163000</v>
      </c>
    </row>
    <row r="18" spans="1:9" ht="14.4" hidden="1" x14ac:dyDescent="0.3">
      <c r="A18" s="1" t="s">
        <v>47</v>
      </c>
      <c r="B18" s="1" t="s">
        <v>30</v>
      </c>
      <c r="C18" s="1" t="str">
        <f>VLOOKUP(A18, 'Salaries by Region'!$A$2:H354, 2, FALSE)</f>
        <v>Western</v>
      </c>
      <c r="D18" s="2">
        <v>58100</v>
      </c>
      <c r="E18" s="2">
        <v>106000</v>
      </c>
      <c r="F18" s="2">
        <v>62200</v>
      </c>
      <c r="G18" s="2">
        <v>87900</v>
      </c>
      <c r="H18" s="2">
        <v>142000</v>
      </c>
      <c r="I18" s="2">
        <v>201000</v>
      </c>
    </row>
    <row r="19" spans="1:9" ht="14.4" hidden="1" x14ac:dyDescent="0.3">
      <c r="A19" s="1" t="s">
        <v>100</v>
      </c>
      <c r="B19" s="1" t="s">
        <v>30</v>
      </c>
      <c r="C19" s="1" t="str">
        <f>VLOOKUP(A19, 'Salaries by Region'!$A$2:H355, 2, FALSE)</f>
        <v>Western</v>
      </c>
      <c r="D19" s="2">
        <v>51000</v>
      </c>
      <c r="E19" s="2">
        <v>93400</v>
      </c>
      <c r="F19" s="1" t="s">
        <v>10</v>
      </c>
      <c r="G19" s="2">
        <v>67400</v>
      </c>
      <c r="H19" s="2">
        <v>123000</v>
      </c>
      <c r="I19" s="1" t="s">
        <v>10</v>
      </c>
    </row>
    <row r="20" spans="1:9" ht="14.4" hidden="1" x14ac:dyDescent="0.3">
      <c r="A20" s="1" t="s">
        <v>59</v>
      </c>
      <c r="B20" s="1" t="s">
        <v>30</v>
      </c>
      <c r="C20" s="1" t="e">
        <f>VLOOKUP(A20, 'Salaries by Region'!$A$2:H356, 2, FALSE)</f>
        <v>#N/A</v>
      </c>
      <c r="D20" s="2">
        <v>52700</v>
      </c>
      <c r="E20" s="2">
        <v>80700</v>
      </c>
      <c r="F20" s="2">
        <v>49800</v>
      </c>
      <c r="G20" s="2">
        <v>64000</v>
      </c>
      <c r="H20" s="2">
        <v>106000</v>
      </c>
      <c r="I20" s="2">
        <v>142000</v>
      </c>
    </row>
    <row r="21" spans="1:9" ht="14.4" hidden="1" x14ac:dyDescent="0.3">
      <c r="A21" s="1" t="s">
        <v>25</v>
      </c>
      <c r="B21" s="1" t="s">
        <v>26</v>
      </c>
      <c r="C21" s="1" t="str">
        <f>VLOOKUP(A21, 'Salaries by Region'!$A$2:H357, 2, FALSE)</f>
        <v>Northeastern</v>
      </c>
      <c r="D21" s="2">
        <v>56200</v>
      </c>
      <c r="E21" s="2">
        <v>109000</v>
      </c>
      <c r="F21" s="2">
        <v>55400</v>
      </c>
      <c r="G21" s="2">
        <v>74400</v>
      </c>
      <c r="H21" s="2">
        <v>159000</v>
      </c>
      <c r="I21" s="2">
        <v>228000</v>
      </c>
    </row>
    <row r="22" spans="1:9" ht="14.4" hidden="1" x14ac:dyDescent="0.3">
      <c r="A22" s="1" t="s">
        <v>49</v>
      </c>
      <c r="B22" s="1" t="s">
        <v>26</v>
      </c>
      <c r="C22" s="1" t="str">
        <f>VLOOKUP(A22, 'Salaries by Region'!$A$2:H358, 2, FALSE)</f>
        <v>Northeastern</v>
      </c>
      <c r="D22" s="2">
        <v>59400</v>
      </c>
      <c r="E22" s="2">
        <v>107000</v>
      </c>
      <c r="F22" s="2">
        <v>50300</v>
      </c>
      <c r="G22" s="2">
        <v>71900</v>
      </c>
      <c r="H22" s="2">
        <v>161000</v>
      </c>
      <c r="I22" s="2">
        <v>241000</v>
      </c>
    </row>
    <row r="23" spans="1:9" ht="14.4" hidden="1" x14ac:dyDescent="0.3">
      <c r="A23" s="1" t="s">
        <v>51</v>
      </c>
      <c r="B23" s="1" t="s">
        <v>26</v>
      </c>
      <c r="C23" s="1" t="str">
        <f>VLOOKUP(A23, 'Salaries by Region'!$A$2:H359, 2, FALSE)</f>
        <v>Northeastern</v>
      </c>
      <c r="D23" s="2">
        <v>60300</v>
      </c>
      <c r="E23" s="2">
        <v>110000</v>
      </c>
      <c r="F23" s="2">
        <v>56800</v>
      </c>
      <c r="G23" s="2">
        <v>79800</v>
      </c>
      <c r="H23" s="2">
        <v>160000</v>
      </c>
      <c r="I23" s="2">
        <v>210000</v>
      </c>
    </row>
    <row r="24" spans="1:9" ht="14.4" hidden="1" x14ac:dyDescent="0.3">
      <c r="A24" s="1" t="s">
        <v>52</v>
      </c>
      <c r="B24" s="1" t="s">
        <v>26</v>
      </c>
      <c r="C24" s="1" t="str">
        <f>VLOOKUP(A24, 'Salaries by Region'!$A$2:H360, 2, FALSE)</f>
        <v>Northeastern</v>
      </c>
      <c r="D24" s="2">
        <v>58000</v>
      </c>
      <c r="E24" s="2">
        <v>134000</v>
      </c>
      <c r="F24" s="2">
        <v>63100</v>
      </c>
      <c r="G24" s="2">
        <v>90200</v>
      </c>
      <c r="H24" s="2">
        <v>234000</v>
      </c>
      <c r="I24" s="2">
        <v>321000</v>
      </c>
    </row>
    <row r="25" spans="1:9" ht="14.4" hidden="1" x14ac:dyDescent="0.3">
      <c r="A25" s="1" t="s">
        <v>74</v>
      </c>
      <c r="B25" s="1" t="s">
        <v>26</v>
      </c>
      <c r="C25" s="1" t="str">
        <f>VLOOKUP(A25, 'Salaries by Region'!$A$2:H361, 2, FALSE)</f>
        <v>Northeastern</v>
      </c>
      <c r="D25" s="2">
        <v>63400</v>
      </c>
      <c r="E25" s="2">
        <v>124000</v>
      </c>
      <c r="F25" s="2">
        <v>54800</v>
      </c>
      <c r="G25" s="2">
        <v>86200</v>
      </c>
      <c r="H25" s="2">
        <v>179000</v>
      </c>
      <c r="I25" s="2">
        <v>288000</v>
      </c>
    </row>
    <row r="26" spans="1:9" ht="14.4" hidden="1" x14ac:dyDescent="0.3">
      <c r="A26" s="1" t="s">
        <v>117</v>
      </c>
      <c r="B26" s="1" t="s">
        <v>26</v>
      </c>
      <c r="C26" s="1" t="str">
        <f>VLOOKUP(A26, 'Salaries by Region'!$A$2:H362, 2, FALSE)</f>
        <v>Northeastern</v>
      </c>
      <c r="D26" s="2">
        <v>66500</v>
      </c>
      <c r="E26" s="2">
        <v>131000</v>
      </c>
      <c r="F26" s="2">
        <v>68900</v>
      </c>
      <c r="G26" s="2">
        <v>100000</v>
      </c>
      <c r="H26" s="2">
        <v>190000</v>
      </c>
      <c r="I26" s="2">
        <v>261000</v>
      </c>
    </row>
    <row r="27" spans="1:9" ht="14.4" hidden="1" x14ac:dyDescent="0.3">
      <c r="A27" s="1" t="s">
        <v>213</v>
      </c>
      <c r="B27" s="1" t="s">
        <v>26</v>
      </c>
      <c r="C27" s="1" t="str">
        <f>VLOOKUP(A27, 'Salaries by Region'!$A$2:H363, 2, FALSE)</f>
        <v>Northeastern</v>
      </c>
      <c r="D27" s="2">
        <v>60900</v>
      </c>
      <c r="E27" s="2">
        <v>120000</v>
      </c>
      <c r="F27" s="2">
        <v>55900</v>
      </c>
      <c r="G27" s="2">
        <v>79200</v>
      </c>
      <c r="H27" s="2">
        <v>192000</v>
      </c>
      <c r="I27" s="2">
        <v>282000</v>
      </c>
    </row>
    <row r="28" spans="1:9" ht="14.4" hidden="1" x14ac:dyDescent="0.3">
      <c r="A28" s="1" t="s">
        <v>262</v>
      </c>
      <c r="B28" s="1" t="s">
        <v>26</v>
      </c>
      <c r="C28" s="1" t="str">
        <f>VLOOKUP(A28, 'Salaries by Region'!$A$2:H364, 2, FALSE)</f>
        <v>Northeastern</v>
      </c>
      <c r="D28" s="2">
        <v>59100</v>
      </c>
      <c r="E28" s="2">
        <v>126000</v>
      </c>
      <c r="F28" s="2">
        <v>58000</v>
      </c>
      <c r="G28" s="2">
        <v>80600</v>
      </c>
      <c r="H28" s="2">
        <v>198000</v>
      </c>
      <c r="I28" s="2">
        <v>326000</v>
      </c>
    </row>
    <row r="29" spans="1:9" ht="14.4" hidden="1" x14ac:dyDescent="0.3">
      <c r="A29" s="1" t="s">
        <v>106</v>
      </c>
      <c r="B29" s="1" t="s">
        <v>9</v>
      </c>
      <c r="C29" s="1" t="str">
        <f>VLOOKUP(A29, 'Salaries by Region'!$A$2:H365, 2, FALSE)</f>
        <v>California</v>
      </c>
      <c r="D29" s="2">
        <v>51900</v>
      </c>
      <c r="E29" s="2">
        <v>105000</v>
      </c>
      <c r="F29" s="1" t="s">
        <v>10</v>
      </c>
      <c r="G29" s="2">
        <v>54800</v>
      </c>
      <c r="H29" s="2">
        <v>157000</v>
      </c>
      <c r="I29" s="1" t="s">
        <v>10</v>
      </c>
    </row>
    <row r="30" spans="1:9" ht="14.4" hidden="1" x14ac:dyDescent="0.3">
      <c r="A30" s="1" t="s">
        <v>115</v>
      </c>
      <c r="B30" s="1" t="s">
        <v>9</v>
      </c>
      <c r="C30" s="1" t="str">
        <f>VLOOKUP(A30, 'Salaries by Region'!$A$2:H366, 2, FALSE)</f>
        <v>California</v>
      </c>
      <c r="D30" s="2">
        <v>48600</v>
      </c>
      <c r="E30" s="2">
        <v>101000</v>
      </c>
      <c r="F30" s="1" t="s">
        <v>10</v>
      </c>
      <c r="G30" s="2">
        <v>63300</v>
      </c>
      <c r="H30" s="2">
        <v>161000</v>
      </c>
      <c r="I30" s="1" t="s">
        <v>10</v>
      </c>
    </row>
    <row r="31" spans="1:9" ht="14.4" hidden="1" x14ac:dyDescent="0.3">
      <c r="A31" s="1" t="s">
        <v>151</v>
      </c>
      <c r="B31" s="1" t="s">
        <v>9</v>
      </c>
      <c r="C31" s="1" t="str">
        <f>VLOOKUP(A31, 'Salaries by Region'!$A$2:H367, 2, FALSE)</f>
        <v>California</v>
      </c>
      <c r="D31" s="2">
        <v>41500</v>
      </c>
      <c r="E31" s="2">
        <v>67500</v>
      </c>
      <c r="F31" s="1" t="s">
        <v>10</v>
      </c>
      <c r="G31" s="2">
        <v>44600</v>
      </c>
      <c r="H31" s="2">
        <v>93100</v>
      </c>
      <c r="I31" s="1" t="s">
        <v>10</v>
      </c>
    </row>
    <row r="32" spans="1:9" ht="14.4" hidden="1" x14ac:dyDescent="0.3">
      <c r="A32" s="1" t="s">
        <v>39</v>
      </c>
      <c r="B32" s="1" t="s">
        <v>9</v>
      </c>
      <c r="C32" s="1" t="str">
        <f>VLOOKUP(A32, 'Salaries by Region'!$A$2:H368, 2, FALSE)</f>
        <v>Midwestern</v>
      </c>
      <c r="D32" s="2">
        <v>47500</v>
      </c>
      <c r="E32" s="2">
        <v>103000</v>
      </c>
      <c r="F32" s="1" t="s">
        <v>10</v>
      </c>
      <c r="G32" s="2">
        <v>69400</v>
      </c>
      <c r="H32" s="2">
        <v>141000</v>
      </c>
      <c r="I32" s="1" t="s">
        <v>10</v>
      </c>
    </row>
    <row r="33" spans="1:9" ht="14.4" hidden="1" x14ac:dyDescent="0.3">
      <c r="A33" s="1" t="s">
        <v>54</v>
      </c>
      <c r="B33" s="1" t="s">
        <v>9</v>
      </c>
      <c r="C33" s="1" t="str">
        <f>VLOOKUP(A33, 'Salaries by Region'!$A$2:H369, 2, FALSE)</f>
        <v>Midwestern</v>
      </c>
      <c r="D33" s="2">
        <v>42000</v>
      </c>
      <c r="E33" s="2">
        <v>83500</v>
      </c>
      <c r="F33" s="1" t="s">
        <v>10</v>
      </c>
      <c r="G33" s="2">
        <v>62100</v>
      </c>
      <c r="H33" s="2">
        <v>122000</v>
      </c>
      <c r="I33" s="1" t="s">
        <v>10</v>
      </c>
    </row>
    <row r="34" spans="1:9" ht="14.4" hidden="1" x14ac:dyDescent="0.3">
      <c r="A34" s="1" t="s">
        <v>55</v>
      </c>
      <c r="B34" s="1" t="s">
        <v>9</v>
      </c>
      <c r="C34" s="1" t="str">
        <f>VLOOKUP(A34, 'Salaries by Region'!$A$2:H370, 2, FALSE)</f>
        <v>Midwestern</v>
      </c>
      <c r="D34" s="2">
        <v>41400</v>
      </c>
      <c r="E34" s="2">
        <v>88300</v>
      </c>
      <c r="F34" s="2">
        <v>49500</v>
      </c>
      <c r="G34" s="2">
        <v>57400</v>
      </c>
      <c r="H34" s="2">
        <v>133000</v>
      </c>
      <c r="I34" s="2">
        <v>185000</v>
      </c>
    </row>
    <row r="35" spans="1:9" ht="14.4" hidden="1" x14ac:dyDescent="0.3">
      <c r="A35" s="1" t="s">
        <v>71</v>
      </c>
      <c r="B35" s="1" t="s">
        <v>9</v>
      </c>
      <c r="C35" s="1" t="str">
        <f>VLOOKUP(A35, 'Salaries by Region'!$A$2:H371, 2, FALSE)</f>
        <v>Midwestern</v>
      </c>
      <c r="D35" s="2">
        <v>42600</v>
      </c>
      <c r="E35" s="2">
        <v>76600</v>
      </c>
      <c r="F35" s="1" t="s">
        <v>10</v>
      </c>
      <c r="G35" s="2">
        <v>65100</v>
      </c>
      <c r="H35" s="2">
        <v>116000</v>
      </c>
      <c r="I35" s="1" t="s">
        <v>10</v>
      </c>
    </row>
    <row r="36" spans="1:9" ht="14.4" hidden="1" x14ac:dyDescent="0.3">
      <c r="A36" s="1" t="s">
        <v>72</v>
      </c>
      <c r="B36" s="1" t="s">
        <v>9</v>
      </c>
      <c r="C36" s="1" t="str">
        <f>VLOOKUP(A36, 'Salaries by Region'!$A$2:H372, 2, FALSE)</f>
        <v>Midwestern</v>
      </c>
      <c r="D36" s="2">
        <v>44500</v>
      </c>
      <c r="E36" s="2">
        <v>80600</v>
      </c>
      <c r="F36" s="1" t="s">
        <v>10</v>
      </c>
      <c r="G36" s="2">
        <v>49300</v>
      </c>
      <c r="H36" s="2">
        <v>101000</v>
      </c>
      <c r="I36" s="1" t="s">
        <v>10</v>
      </c>
    </row>
    <row r="37" spans="1:9" ht="14.4" hidden="1" x14ac:dyDescent="0.3">
      <c r="A37" s="1" t="s">
        <v>105</v>
      </c>
      <c r="B37" s="1" t="s">
        <v>9</v>
      </c>
      <c r="C37" s="1" t="str">
        <f>VLOOKUP(A37, 'Salaries by Region'!$A$2:H373, 2, FALSE)</f>
        <v>Midwestern</v>
      </c>
      <c r="D37" s="2">
        <v>43400</v>
      </c>
      <c r="E37" s="2">
        <v>81600</v>
      </c>
      <c r="F37" s="1" t="s">
        <v>10</v>
      </c>
      <c r="G37" s="2">
        <v>46400</v>
      </c>
      <c r="H37" s="2">
        <v>128000</v>
      </c>
      <c r="I37" s="1" t="s">
        <v>10</v>
      </c>
    </row>
    <row r="38" spans="1:9" ht="14.4" hidden="1" x14ac:dyDescent="0.3">
      <c r="A38" s="1" t="s">
        <v>135</v>
      </c>
      <c r="B38" s="1" t="s">
        <v>9</v>
      </c>
      <c r="C38" s="1" t="str">
        <f>VLOOKUP(A38, 'Salaries by Region'!$A$2:H374, 2, FALSE)</f>
        <v>Midwestern</v>
      </c>
      <c r="D38" s="2">
        <v>45300</v>
      </c>
      <c r="E38" s="2">
        <v>86200</v>
      </c>
      <c r="F38" s="2">
        <v>41300</v>
      </c>
      <c r="G38" s="2">
        <v>61000</v>
      </c>
      <c r="H38" s="2">
        <v>120000</v>
      </c>
      <c r="I38" s="2">
        <v>185000</v>
      </c>
    </row>
    <row r="39" spans="1:9" ht="14.4" hidden="1" x14ac:dyDescent="0.3">
      <c r="A39" s="1" t="s">
        <v>260</v>
      </c>
      <c r="B39" s="1" t="s">
        <v>9</v>
      </c>
      <c r="C39" s="1" t="str">
        <f>VLOOKUP(A39, 'Salaries by Region'!$A$2:H375, 2, FALSE)</f>
        <v>Midwestern</v>
      </c>
      <c r="D39" s="2">
        <v>39200</v>
      </c>
      <c r="E39" s="2">
        <v>78200</v>
      </c>
      <c r="F39" s="1" t="s">
        <v>10</v>
      </c>
      <c r="G39" s="2">
        <v>54100</v>
      </c>
      <c r="H39" s="2">
        <v>131000</v>
      </c>
      <c r="I39" s="1" t="s">
        <v>10</v>
      </c>
    </row>
    <row r="40" spans="1:9" ht="14.4" hidden="1" x14ac:dyDescent="0.3">
      <c r="A40" s="1" t="s">
        <v>8</v>
      </c>
      <c r="B40" s="1" t="s">
        <v>9</v>
      </c>
      <c r="C40" s="1" t="str">
        <f>VLOOKUP(A40, 'Salaries by Region'!$A$2:H376, 2, FALSE)</f>
        <v>Northeastern</v>
      </c>
      <c r="D40" s="2">
        <v>54500</v>
      </c>
      <c r="E40" s="2">
        <v>107000</v>
      </c>
      <c r="F40" s="1" t="s">
        <v>10</v>
      </c>
      <c r="G40" s="2">
        <v>84900</v>
      </c>
      <c r="H40" s="2">
        <v>162000</v>
      </c>
      <c r="I40" s="1" t="s">
        <v>10</v>
      </c>
    </row>
    <row r="41" spans="1:9" ht="14.4" hidden="1" x14ac:dyDescent="0.3">
      <c r="A41" s="1" t="s">
        <v>19</v>
      </c>
      <c r="B41" s="1" t="s">
        <v>9</v>
      </c>
      <c r="C41" s="1" t="str">
        <f>VLOOKUP(A41, 'Salaries by Region'!$A$2:H377, 2, FALSE)</f>
        <v>Northeastern</v>
      </c>
      <c r="D41" s="2">
        <v>47300</v>
      </c>
      <c r="E41" s="2">
        <v>96500</v>
      </c>
      <c r="F41" s="1" t="s">
        <v>10</v>
      </c>
      <c r="G41" s="2">
        <v>60700</v>
      </c>
      <c r="H41" s="2">
        <v>162000</v>
      </c>
      <c r="I41" s="1" t="s">
        <v>10</v>
      </c>
    </row>
    <row r="42" spans="1:9" ht="14.4" hidden="1" x14ac:dyDescent="0.3">
      <c r="A42" s="1" t="s">
        <v>23</v>
      </c>
      <c r="B42" s="1" t="s">
        <v>9</v>
      </c>
      <c r="C42" s="1" t="str">
        <f>VLOOKUP(A42, 'Salaries by Region'!$A$2:H378, 2, FALSE)</f>
        <v>Northeastern</v>
      </c>
      <c r="D42" s="2">
        <v>48100</v>
      </c>
      <c r="E42" s="2">
        <v>107000</v>
      </c>
      <c r="F42" s="1" t="s">
        <v>10</v>
      </c>
      <c r="G42" s="2">
        <v>74600</v>
      </c>
      <c r="H42" s="2">
        <v>146000</v>
      </c>
      <c r="I42" s="1" t="s">
        <v>10</v>
      </c>
    </row>
    <row r="43" spans="1:9" ht="14.4" hidden="1" x14ac:dyDescent="0.3">
      <c r="A43" s="1" t="s">
        <v>27</v>
      </c>
      <c r="B43" s="1" t="s">
        <v>9</v>
      </c>
      <c r="C43" s="1" t="str">
        <f>VLOOKUP(A43, 'Salaries by Region'!$A$2:H379, 2, FALSE)</f>
        <v>Northeastern</v>
      </c>
      <c r="D43" s="2">
        <v>54100</v>
      </c>
      <c r="E43" s="2">
        <v>110000</v>
      </c>
      <c r="F43" s="2">
        <v>62800</v>
      </c>
      <c r="G43" s="2">
        <v>80600</v>
      </c>
      <c r="H43" s="2">
        <v>156000</v>
      </c>
      <c r="I43" s="2">
        <v>251000</v>
      </c>
    </row>
    <row r="44" spans="1:9" ht="14.4" hidden="1" x14ac:dyDescent="0.3">
      <c r="A44" s="1" t="s">
        <v>43</v>
      </c>
      <c r="B44" s="1" t="s">
        <v>9</v>
      </c>
      <c r="C44" s="1" t="str">
        <f>VLOOKUP(A44, 'Salaries by Region'!$A$2:H380, 2, FALSE)</f>
        <v>Northeastern</v>
      </c>
      <c r="D44" s="2">
        <v>46400</v>
      </c>
      <c r="E44" s="2">
        <v>85800</v>
      </c>
      <c r="F44" s="1" t="s">
        <v>10</v>
      </c>
      <c r="G44" s="2">
        <v>63500</v>
      </c>
      <c r="H44" s="2">
        <v>129000</v>
      </c>
      <c r="I44" s="1" t="s">
        <v>10</v>
      </c>
    </row>
    <row r="45" spans="1:9" ht="14.4" hidden="1" x14ac:dyDescent="0.3">
      <c r="A45" s="1" t="s">
        <v>44</v>
      </c>
      <c r="B45" s="1" t="s">
        <v>9</v>
      </c>
      <c r="C45" s="1" t="str">
        <f>VLOOKUP(A45, 'Salaries by Region'!$A$2:H381, 2, FALSE)</f>
        <v>Northeastern</v>
      </c>
      <c r="D45" s="2">
        <v>52800</v>
      </c>
      <c r="E45" s="2">
        <v>108000</v>
      </c>
      <c r="F45" s="2">
        <v>60000</v>
      </c>
      <c r="G45" s="2">
        <v>76700</v>
      </c>
      <c r="H45" s="2">
        <v>167000</v>
      </c>
      <c r="I45" s="2">
        <v>265000</v>
      </c>
    </row>
    <row r="46" spans="1:9" ht="14.4" hidden="1" x14ac:dyDescent="0.3">
      <c r="A46" s="1" t="s">
        <v>45</v>
      </c>
      <c r="B46" s="1" t="s">
        <v>9</v>
      </c>
      <c r="C46" s="1" t="str">
        <f>VLOOKUP(A46, 'Salaries by Region'!$A$2:H382, 2, FALSE)</f>
        <v>Northeastern</v>
      </c>
      <c r="D46" s="2">
        <v>50200</v>
      </c>
      <c r="E46" s="2">
        <v>106000</v>
      </c>
      <c r="F46" s="1" t="s">
        <v>10</v>
      </c>
      <c r="G46" s="2">
        <v>65600</v>
      </c>
      <c r="H46" s="2">
        <v>143000</v>
      </c>
      <c r="I46" s="1" t="s">
        <v>10</v>
      </c>
    </row>
    <row r="47" spans="1:9" ht="14.4" hidden="1" x14ac:dyDescent="0.3">
      <c r="A47" s="1" t="s">
        <v>66</v>
      </c>
      <c r="B47" s="1" t="s">
        <v>9</v>
      </c>
      <c r="C47" s="1" t="str">
        <f>VLOOKUP(A47, 'Salaries by Region'!$A$2:H383, 2, FALSE)</f>
        <v>Northeastern</v>
      </c>
      <c r="D47" s="2">
        <v>49100</v>
      </c>
      <c r="E47" s="2">
        <v>92800</v>
      </c>
      <c r="F47" s="1" t="s">
        <v>10</v>
      </c>
      <c r="G47" s="2">
        <v>55800</v>
      </c>
      <c r="H47" s="2">
        <v>185000</v>
      </c>
      <c r="I47" s="1" t="s">
        <v>10</v>
      </c>
    </row>
    <row r="48" spans="1:9" ht="14.4" hidden="1" x14ac:dyDescent="0.3">
      <c r="A48" s="1" t="s">
        <v>70</v>
      </c>
      <c r="B48" s="1" t="s">
        <v>9</v>
      </c>
      <c r="C48" s="1" t="str">
        <f>VLOOKUP(A48, 'Salaries by Region'!$A$2:H384, 2, FALSE)</f>
        <v>Northeastern</v>
      </c>
      <c r="D48" s="2">
        <v>44700</v>
      </c>
      <c r="E48" s="2">
        <v>85800</v>
      </c>
      <c r="F48" s="1" t="s">
        <v>10</v>
      </c>
      <c r="G48" s="2">
        <v>66300</v>
      </c>
      <c r="H48" s="2">
        <v>132000</v>
      </c>
      <c r="I48" s="1" t="s">
        <v>10</v>
      </c>
    </row>
    <row r="49" spans="1:9" ht="14.4" hidden="1" x14ac:dyDescent="0.3">
      <c r="A49" s="1" t="s">
        <v>73</v>
      </c>
      <c r="B49" s="1" t="s">
        <v>9</v>
      </c>
      <c r="C49" s="1" t="str">
        <f>VLOOKUP(A49, 'Salaries by Region'!$A$2:H385, 2, FALSE)</f>
        <v>Northeastern</v>
      </c>
      <c r="D49" s="2">
        <v>49200</v>
      </c>
      <c r="E49" s="2">
        <v>83700</v>
      </c>
      <c r="F49" s="1" t="s">
        <v>10</v>
      </c>
      <c r="G49" s="2">
        <v>51900</v>
      </c>
      <c r="H49" s="2">
        <v>123000</v>
      </c>
      <c r="I49" s="1" t="s">
        <v>10</v>
      </c>
    </row>
    <row r="50" spans="1:9" ht="14.4" hidden="1" x14ac:dyDescent="0.3">
      <c r="A50" s="1" t="s">
        <v>82</v>
      </c>
      <c r="B50" s="1" t="s">
        <v>9</v>
      </c>
      <c r="C50" s="1" t="str">
        <f>VLOOKUP(A50, 'Salaries by Region'!$A$2:H386, 2, FALSE)</f>
        <v>Northeastern</v>
      </c>
      <c r="D50" s="2">
        <v>41800</v>
      </c>
      <c r="E50" s="2">
        <v>78900</v>
      </c>
      <c r="F50" s="1" t="s">
        <v>10</v>
      </c>
      <c r="G50" s="2">
        <v>67200</v>
      </c>
      <c r="H50" s="2">
        <v>110000</v>
      </c>
      <c r="I50" s="1" t="s">
        <v>10</v>
      </c>
    </row>
    <row r="51" spans="1:9" ht="14.4" hidden="1" x14ac:dyDescent="0.3">
      <c r="A51" s="1" t="s">
        <v>85</v>
      </c>
      <c r="B51" s="1" t="s">
        <v>9</v>
      </c>
      <c r="C51" s="1" t="str">
        <f>VLOOKUP(A51, 'Salaries by Region'!$A$2:H387, 2, FALSE)</f>
        <v>Northeastern</v>
      </c>
      <c r="D51" s="2">
        <v>53900</v>
      </c>
      <c r="E51" s="2">
        <v>107000</v>
      </c>
      <c r="F51" s="2">
        <v>70600</v>
      </c>
      <c r="G51" s="2">
        <v>79300</v>
      </c>
      <c r="H51" s="2">
        <v>144000</v>
      </c>
      <c r="I51" s="2">
        <v>204000</v>
      </c>
    </row>
    <row r="52" spans="1:9" ht="14.4" hidden="1" x14ac:dyDescent="0.3">
      <c r="A52" s="1" t="s">
        <v>91</v>
      </c>
      <c r="B52" s="1" t="s">
        <v>9</v>
      </c>
      <c r="C52" s="1" t="str">
        <f>VLOOKUP(A52, 'Salaries by Region'!$A$2:H388, 2, FALSE)</f>
        <v>Northeastern</v>
      </c>
      <c r="D52" s="2">
        <v>47700</v>
      </c>
      <c r="E52" s="2">
        <v>94200</v>
      </c>
      <c r="F52" s="1" t="s">
        <v>10</v>
      </c>
      <c r="G52" s="2">
        <v>69100</v>
      </c>
      <c r="H52" s="2">
        <v>129000</v>
      </c>
      <c r="I52" s="1" t="s">
        <v>10</v>
      </c>
    </row>
    <row r="53" spans="1:9" ht="14.4" hidden="1" x14ac:dyDescent="0.3">
      <c r="A53" s="1" t="s">
        <v>97</v>
      </c>
      <c r="B53" s="1" t="s">
        <v>9</v>
      </c>
      <c r="C53" s="1" t="str">
        <f>VLOOKUP(A53, 'Salaries by Region'!$A$2:H389, 2, FALSE)</f>
        <v>Northeastern</v>
      </c>
      <c r="D53" s="2">
        <v>42500</v>
      </c>
      <c r="E53" s="2">
        <v>74400</v>
      </c>
      <c r="F53" s="1" t="s">
        <v>10</v>
      </c>
      <c r="G53" s="2">
        <v>56700</v>
      </c>
      <c r="H53" s="2">
        <v>94900</v>
      </c>
      <c r="I53" s="1" t="s">
        <v>10</v>
      </c>
    </row>
    <row r="54" spans="1:9" ht="14.4" hidden="1" x14ac:dyDescent="0.3">
      <c r="A54" s="1" t="s">
        <v>99</v>
      </c>
      <c r="B54" s="1" t="s">
        <v>9</v>
      </c>
      <c r="C54" s="1" t="str">
        <f>VLOOKUP(A54, 'Salaries by Region'!$A$2:H390, 2, FALSE)</f>
        <v>Northeastern</v>
      </c>
      <c r="D54" s="2">
        <v>42400</v>
      </c>
      <c r="E54" s="2">
        <v>94100</v>
      </c>
      <c r="F54" s="1" t="s">
        <v>10</v>
      </c>
      <c r="G54" s="2">
        <v>57100</v>
      </c>
      <c r="H54" s="2">
        <v>131000</v>
      </c>
      <c r="I54" s="1" t="s">
        <v>10</v>
      </c>
    </row>
    <row r="55" spans="1:9" ht="14.4" hidden="1" x14ac:dyDescent="0.3">
      <c r="A55" s="1" t="s">
        <v>127</v>
      </c>
      <c r="B55" s="1" t="s">
        <v>9</v>
      </c>
      <c r="C55" s="1" t="str">
        <f>VLOOKUP(A55, 'Salaries by Region'!$A$2:H391, 2, FALSE)</f>
        <v>Northeastern</v>
      </c>
      <c r="D55" s="2">
        <v>45500</v>
      </c>
      <c r="E55" s="2">
        <v>85200</v>
      </c>
      <c r="F55" s="2">
        <v>38700</v>
      </c>
      <c r="G55" s="2">
        <v>58400</v>
      </c>
      <c r="H55" s="2">
        <v>129000</v>
      </c>
      <c r="I55" s="2">
        <v>189000</v>
      </c>
    </row>
    <row r="56" spans="1:9" ht="14.4" hidden="1" x14ac:dyDescent="0.3">
      <c r="A56" s="1" t="s">
        <v>128</v>
      </c>
      <c r="B56" s="1" t="s">
        <v>9</v>
      </c>
      <c r="C56" s="1" t="str">
        <f>VLOOKUP(A56, 'Salaries by Region'!$A$2:H392, 2, FALSE)</f>
        <v>Northeastern</v>
      </c>
      <c r="D56" s="2">
        <v>41600</v>
      </c>
      <c r="E56" s="2">
        <v>74600</v>
      </c>
      <c r="F56" s="1" t="s">
        <v>10</v>
      </c>
      <c r="G56" s="2">
        <v>42800</v>
      </c>
      <c r="H56" s="2">
        <v>147000</v>
      </c>
      <c r="I56" s="1" t="s">
        <v>10</v>
      </c>
    </row>
    <row r="57" spans="1:9" ht="14.4" hidden="1" x14ac:dyDescent="0.3">
      <c r="A57" s="1" t="s">
        <v>129</v>
      </c>
      <c r="B57" s="1" t="s">
        <v>9</v>
      </c>
      <c r="C57" s="1" t="str">
        <f>VLOOKUP(A57, 'Salaries by Region'!$A$2:H393, 2, FALSE)</f>
        <v>Northeastern</v>
      </c>
      <c r="D57" s="2">
        <v>44000</v>
      </c>
      <c r="E57" s="2">
        <v>83900</v>
      </c>
      <c r="F57" s="2">
        <v>45100</v>
      </c>
      <c r="G57" s="2">
        <v>59800</v>
      </c>
      <c r="H57" s="2">
        <v>129000</v>
      </c>
      <c r="I57" s="2">
        <v>184000</v>
      </c>
    </row>
    <row r="58" spans="1:9" ht="14.4" hidden="1" x14ac:dyDescent="0.3">
      <c r="A58" s="1" t="s">
        <v>147</v>
      </c>
      <c r="B58" s="1" t="s">
        <v>9</v>
      </c>
      <c r="C58" s="1" t="str">
        <f>VLOOKUP(A58, 'Salaries by Region'!$A$2:H394, 2, FALSE)</f>
        <v>Northeastern</v>
      </c>
      <c r="D58" s="2">
        <v>49700</v>
      </c>
      <c r="E58" s="2">
        <v>104000</v>
      </c>
      <c r="F58" s="1" t="s">
        <v>10</v>
      </c>
      <c r="G58" s="2">
        <v>67200</v>
      </c>
      <c r="H58" s="2">
        <v>167000</v>
      </c>
      <c r="I58" s="1" t="s">
        <v>10</v>
      </c>
    </row>
    <row r="59" spans="1:9" ht="14.4" hidden="1" x14ac:dyDescent="0.3">
      <c r="A59" s="1" t="s">
        <v>152</v>
      </c>
      <c r="B59" s="1" t="s">
        <v>9</v>
      </c>
      <c r="C59" s="1" t="str">
        <f>VLOOKUP(A59, 'Salaries by Region'!$A$2:H395, 2, FALSE)</f>
        <v>Northeastern</v>
      </c>
      <c r="D59" s="2">
        <v>47200</v>
      </c>
      <c r="E59" s="2">
        <v>95800</v>
      </c>
      <c r="F59" s="2">
        <v>48700</v>
      </c>
      <c r="G59" s="2">
        <v>75200</v>
      </c>
      <c r="H59" s="2">
        <v>135000</v>
      </c>
      <c r="I59" s="2">
        <v>230000</v>
      </c>
    </row>
    <row r="60" spans="1:9" ht="14.4" hidden="1" x14ac:dyDescent="0.3">
      <c r="A60" s="1" t="s">
        <v>242</v>
      </c>
      <c r="B60" s="1" t="s">
        <v>9</v>
      </c>
      <c r="C60" s="1" t="str">
        <f>VLOOKUP(A60, 'Salaries by Region'!$A$2:H396, 2, FALSE)</f>
        <v>Northeastern</v>
      </c>
      <c r="D60" s="2">
        <v>42100</v>
      </c>
      <c r="E60" s="2">
        <v>80000</v>
      </c>
      <c r="F60" s="2">
        <v>35600</v>
      </c>
      <c r="G60" s="2">
        <v>54300</v>
      </c>
      <c r="H60" s="2">
        <v>100000</v>
      </c>
      <c r="I60" s="2">
        <v>160000</v>
      </c>
    </row>
    <row r="61" spans="1:9" ht="14.4" hidden="1" x14ac:dyDescent="0.3">
      <c r="A61" s="1" t="s">
        <v>245</v>
      </c>
      <c r="B61" s="1" t="s">
        <v>9</v>
      </c>
      <c r="C61" s="1" t="str">
        <f>VLOOKUP(A61, 'Salaries by Region'!$A$2:H397, 2, FALSE)</f>
        <v>Northeastern</v>
      </c>
      <c r="D61" s="2">
        <v>46000</v>
      </c>
      <c r="E61" s="2">
        <v>94600</v>
      </c>
      <c r="F61" s="1" t="s">
        <v>10</v>
      </c>
      <c r="G61" s="2">
        <v>60600</v>
      </c>
      <c r="H61" s="2">
        <v>123000</v>
      </c>
      <c r="I61" s="1" t="s">
        <v>10</v>
      </c>
    </row>
    <row r="62" spans="1:9" ht="14.4" hidden="1" x14ac:dyDescent="0.3">
      <c r="A62" s="1" t="s">
        <v>251</v>
      </c>
      <c r="B62" s="1" t="s">
        <v>9</v>
      </c>
      <c r="C62" s="1" t="str">
        <f>VLOOKUP(A62, 'Salaries by Region'!$A$2:H398, 2, FALSE)</f>
        <v>Northeastern</v>
      </c>
      <c r="D62" s="2">
        <v>42800</v>
      </c>
      <c r="E62" s="2">
        <v>83500</v>
      </c>
      <c r="F62" s="1" t="s">
        <v>10</v>
      </c>
      <c r="G62" s="2">
        <v>58600</v>
      </c>
      <c r="H62" s="2">
        <v>125000</v>
      </c>
      <c r="I62" s="1" t="s">
        <v>10</v>
      </c>
    </row>
    <row r="63" spans="1:9" ht="14.4" hidden="1" x14ac:dyDescent="0.3">
      <c r="A63" s="1" t="s">
        <v>253</v>
      </c>
      <c r="B63" s="1" t="s">
        <v>9</v>
      </c>
      <c r="C63" s="1" t="str">
        <f>VLOOKUP(A63, 'Salaries by Region'!$A$2:H399, 2, FALSE)</f>
        <v>Northeastern</v>
      </c>
      <c r="D63" s="2">
        <v>46500</v>
      </c>
      <c r="E63" s="2">
        <v>97900</v>
      </c>
      <c r="F63" s="2">
        <v>42000</v>
      </c>
      <c r="G63" s="2">
        <v>62500</v>
      </c>
      <c r="H63" s="2">
        <v>126000</v>
      </c>
      <c r="I63" s="2">
        <v>215000</v>
      </c>
    </row>
    <row r="64" spans="1:9" ht="14.4" hidden="1" x14ac:dyDescent="0.3">
      <c r="A64" s="1" t="s">
        <v>259</v>
      </c>
      <c r="B64" s="1" t="s">
        <v>9</v>
      </c>
      <c r="C64" s="1" t="str">
        <f>VLOOKUP(A64, 'Salaries by Region'!$A$2:H400, 2, FALSE)</f>
        <v>Northeastern</v>
      </c>
      <c r="D64" s="2">
        <v>51700</v>
      </c>
      <c r="E64" s="2">
        <v>102000</v>
      </c>
      <c r="F64" s="1" t="s">
        <v>10</v>
      </c>
      <c r="G64" s="2">
        <v>76400</v>
      </c>
      <c r="H64" s="2">
        <v>143000</v>
      </c>
      <c r="I64" s="1" t="s">
        <v>10</v>
      </c>
    </row>
    <row r="65" spans="1:9" ht="14.4" hidden="1" x14ac:dyDescent="0.3">
      <c r="A65" s="1" t="s">
        <v>53</v>
      </c>
      <c r="B65" s="1" t="s">
        <v>9</v>
      </c>
      <c r="C65" s="1" t="str">
        <f>VLOOKUP(A65, 'Salaries by Region'!$A$2:H401, 2, FALSE)</f>
        <v>Southern</v>
      </c>
      <c r="D65" s="2">
        <v>46100</v>
      </c>
      <c r="E65" s="2">
        <v>104000</v>
      </c>
      <c r="F65" s="1" t="s">
        <v>10</v>
      </c>
      <c r="G65" s="2">
        <v>70500</v>
      </c>
      <c r="H65" s="2">
        <v>146000</v>
      </c>
      <c r="I65" s="1" t="s">
        <v>10</v>
      </c>
    </row>
    <row r="66" spans="1:9" ht="14.4" hidden="1" x14ac:dyDescent="0.3">
      <c r="A66" s="1" t="s">
        <v>216</v>
      </c>
      <c r="B66" s="1" t="s">
        <v>9</v>
      </c>
      <c r="C66" s="1" t="str">
        <f>VLOOKUP(A66, 'Salaries by Region'!$A$2:H403, 2, FALSE)</f>
        <v>Southern</v>
      </c>
      <c r="D66" s="2">
        <v>48600</v>
      </c>
      <c r="E66" s="2">
        <v>94600</v>
      </c>
      <c r="F66" s="2">
        <v>44500</v>
      </c>
      <c r="G66" s="2">
        <v>59400</v>
      </c>
      <c r="H66" s="2">
        <v>151000</v>
      </c>
      <c r="I66" s="2">
        <v>211000</v>
      </c>
    </row>
    <row r="67" spans="1:9" ht="14.4" hidden="1" x14ac:dyDescent="0.3">
      <c r="A67" s="1" t="s">
        <v>248</v>
      </c>
      <c r="B67" s="1" t="s">
        <v>9</v>
      </c>
      <c r="C67" s="1" t="str">
        <f>VLOOKUP(A67, 'Salaries by Region'!$A$2:H404, 2, FALSE)</f>
        <v>Southern</v>
      </c>
      <c r="D67" s="2">
        <v>53600</v>
      </c>
      <c r="E67" s="2">
        <v>104000</v>
      </c>
      <c r="F67" s="1" t="s">
        <v>10</v>
      </c>
      <c r="G67" s="2">
        <v>82800</v>
      </c>
      <c r="H67" s="2">
        <v>146000</v>
      </c>
      <c r="I67" s="1" t="s">
        <v>10</v>
      </c>
    </row>
    <row r="68" spans="1:9" ht="14.4" hidden="1" x14ac:dyDescent="0.3">
      <c r="A68" s="1" t="s">
        <v>46</v>
      </c>
      <c r="B68" s="1" t="s">
        <v>9</v>
      </c>
      <c r="C68" s="1" t="str">
        <f>VLOOKUP(A68, 'Salaries by Region'!$A$2:H405, 2, FALSE)</f>
        <v>Western</v>
      </c>
      <c r="D68" s="2">
        <v>38500</v>
      </c>
      <c r="E68" s="2">
        <v>81400</v>
      </c>
      <c r="F68" s="1" t="s">
        <v>10</v>
      </c>
      <c r="G68" s="2">
        <v>43000</v>
      </c>
      <c r="H68" s="2">
        <v>148000</v>
      </c>
      <c r="I68" s="1" t="s">
        <v>10</v>
      </c>
    </row>
    <row r="69" spans="1:9" ht="14.4" hidden="1" x14ac:dyDescent="0.3">
      <c r="A69" s="1" t="s">
        <v>60</v>
      </c>
      <c r="B69" s="1" t="s">
        <v>9</v>
      </c>
      <c r="C69" s="1" t="str">
        <f>VLOOKUP(A69, 'Salaries by Region'!$A$2:H406, 2, FALSE)</f>
        <v>Western</v>
      </c>
      <c r="D69" s="2">
        <v>39500</v>
      </c>
      <c r="E69" s="2">
        <v>63900</v>
      </c>
      <c r="F69" s="2">
        <v>38800</v>
      </c>
      <c r="G69" s="2">
        <v>47200</v>
      </c>
      <c r="H69" s="2">
        <v>91600</v>
      </c>
      <c r="I69" s="2">
        <v>120000</v>
      </c>
    </row>
    <row r="70" spans="1:9" ht="14.4" hidden="1" x14ac:dyDescent="0.3">
      <c r="A70" s="1" t="s">
        <v>65</v>
      </c>
      <c r="B70" s="1" t="s">
        <v>9</v>
      </c>
      <c r="C70" s="1" t="str">
        <f>VLOOKUP(A70, 'Salaries by Region'!$A$2:H407, 2, FALSE)</f>
        <v>Western</v>
      </c>
      <c r="D70" s="2">
        <v>42000</v>
      </c>
      <c r="E70" s="2">
        <v>69800</v>
      </c>
      <c r="F70" s="1" t="s">
        <v>10</v>
      </c>
      <c r="G70" s="2">
        <v>55000</v>
      </c>
      <c r="H70" s="2">
        <v>94000</v>
      </c>
      <c r="I70" s="1" t="s">
        <v>10</v>
      </c>
    </row>
    <row r="71" spans="1:9" ht="14.4" hidden="1" x14ac:dyDescent="0.3">
      <c r="A71" s="1" t="s">
        <v>87</v>
      </c>
      <c r="B71" s="1" t="s">
        <v>9</v>
      </c>
      <c r="C71" s="1" t="str">
        <f>VLOOKUP(A71, 'Salaries by Region'!$A$2:H408, 2, FALSE)</f>
        <v>Western</v>
      </c>
      <c r="D71" s="2">
        <v>38900</v>
      </c>
      <c r="E71" s="2">
        <v>72600</v>
      </c>
      <c r="F71" s="2">
        <v>38200</v>
      </c>
      <c r="G71" s="2">
        <v>53400</v>
      </c>
      <c r="H71" s="2">
        <v>104000</v>
      </c>
      <c r="I71" s="2">
        <v>140000</v>
      </c>
    </row>
    <row r="72" spans="1:9" ht="14.4" hidden="1" x14ac:dyDescent="0.3">
      <c r="A72" s="1" t="s">
        <v>120</v>
      </c>
      <c r="B72" s="1" t="s">
        <v>9</v>
      </c>
      <c r="C72" s="1" t="str">
        <f>VLOOKUP(A72, 'Salaries by Region'!$A$2:H409, 2, FALSE)</f>
        <v>Western</v>
      </c>
      <c r="D72" s="2">
        <v>40500</v>
      </c>
      <c r="E72" s="2">
        <v>81100</v>
      </c>
      <c r="F72" s="1" t="s">
        <v>10</v>
      </c>
      <c r="G72" s="2">
        <v>67400</v>
      </c>
      <c r="H72" s="2">
        <v>101000</v>
      </c>
      <c r="I72" s="1" t="s">
        <v>10</v>
      </c>
    </row>
    <row r="73" spans="1:9" ht="14.4" hidden="1" x14ac:dyDescent="0.3">
      <c r="A73" s="1" t="s">
        <v>214</v>
      </c>
      <c r="B73" s="1" t="s">
        <v>9</v>
      </c>
      <c r="C73" s="1" t="str">
        <f>VLOOKUP(A73, 'Salaries by Region'!$A$2:H410, 2, FALSE)</f>
        <v>Western</v>
      </c>
      <c r="D73" s="2">
        <v>46600</v>
      </c>
      <c r="E73" s="2">
        <v>81500</v>
      </c>
      <c r="F73" s="2">
        <v>48900</v>
      </c>
      <c r="G73" s="2">
        <v>60100</v>
      </c>
      <c r="H73" s="2">
        <v>104000</v>
      </c>
      <c r="I73" s="2">
        <v>137000</v>
      </c>
    </row>
    <row r="74" spans="1:9" ht="14.4" hidden="1" x14ac:dyDescent="0.3">
      <c r="A74" s="1" t="s">
        <v>258</v>
      </c>
      <c r="B74" s="1" t="s">
        <v>9</v>
      </c>
      <c r="C74" s="1" t="str">
        <f>VLOOKUP(A74, 'Salaries by Region'!$A$2:H411, 2, FALSE)</f>
        <v>Western</v>
      </c>
      <c r="D74" s="2">
        <v>43500</v>
      </c>
      <c r="E74" s="2">
        <v>80100</v>
      </c>
      <c r="F74" s="1" t="s">
        <v>10</v>
      </c>
      <c r="G74" s="2">
        <v>64800</v>
      </c>
      <c r="H74" s="2">
        <v>111000</v>
      </c>
      <c r="I74" s="1" t="s">
        <v>10</v>
      </c>
    </row>
    <row r="75" spans="1:9" ht="14.4" hidden="1" x14ac:dyDescent="0.3">
      <c r="A75" s="1" t="s">
        <v>119</v>
      </c>
      <c r="B75" s="1" t="s">
        <v>9</v>
      </c>
      <c r="C75" s="1" t="str">
        <f>VLOOKUP(A75, 'Salaries by Region'!$A$2:H423, 2, FALSE)</f>
        <v>Southern</v>
      </c>
      <c r="D75" s="2">
        <v>42600</v>
      </c>
      <c r="E75" s="2">
        <v>83600</v>
      </c>
      <c r="F75" s="1" t="s">
        <v>10</v>
      </c>
      <c r="G75" s="2">
        <v>54100</v>
      </c>
      <c r="H75" s="2">
        <v>123000</v>
      </c>
      <c r="I75" s="1" t="s">
        <v>10</v>
      </c>
    </row>
    <row r="76" spans="1:9" ht="14.4" hidden="1" x14ac:dyDescent="0.3">
      <c r="A76" s="1" t="s">
        <v>13</v>
      </c>
      <c r="B76" s="1" t="s">
        <v>14</v>
      </c>
      <c r="C76" s="1" t="str">
        <f>VLOOKUP(A76, 'Salaries by Region'!$A$2:H402, 2, FALSE)</f>
        <v>Western</v>
      </c>
      <c r="D76" s="2">
        <v>48300</v>
      </c>
      <c r="E76" s="2">
        <v>96700</v>
      </c>
      <c r="F76" s="2">
        <v>47800</v>
      </c>
      <c r="G76" s="2">
        <v>66000</v>
      </c>
      <c r="H76" s="2">
        <v>123000</v>
      </c>
      <c r="I76" s="2">
        <v>172000</v>
      </c>
    </row>
    <row r="77" spans="1:9" ht="14.4" hidden="1" x14ac:dyDescent="0.3">
      <c r="A77" s="1" t="s">
        <v>64</v>
      </c>
      <c r="B77" s="1" t="s">
        <v>14</v>
      </c>
      <c r="C77" s="1" t="str">
        <f>VLOOKUP(A77, 'Salaries by Region'!$A$2:H413, 2, FALSE)</f>
        <v>Southern</v>
      </c>
      <c r="D77" s="2">
        <v>46600</v>
      </c>
      <c r="E77" s="2">
        <v>88200</v>
      </c>
      <c r="F77" s="2">
        <v>43100</v>
      </c>
      <c r="G77" s="2">
        <v>61300</v>
      </c>
      <c r="H77" s="2">
        <v>122000</v>
      </c>
      <c r="I77" s="2">
        <v>168000</v>
      </c>
    </row>
    <row r="78" spans="1:9" ht="14.4" hidden="1" x14ac:dyDescent="0.3">
      <c r="A78" s="1" t="s">
        <v>80</v>
      </c>
      <c r="B78" s="1" t="s">
        <v>14</v>
      </c>
      <c r="C78" s="1" t="str">
        <f>VLOOKUP(A78, 'Salaries by Region'!$A$2:H415, 2, FALSE)</f>
        <v>Midwestern</v>
      </c>
      <c r="D78" s="2">
        <v>49700</v>
      </c>
      <c r="E78" s="2">
        <v>96100</v>
      </c>
      <c r="F78" s="2">
        <v>51100</v>
      </c>
      <c r="G78" s="2">
        <v>71300</v>
      </c>
      <c r="H78" s="2">
        <v>131000</v>
      </c>
      <c r="I78" s="2">
        <v>171000</v>
      </c>
    </row>
    <row r="79" spans="1:9" ht="14.4" hidden="1" x14ac:dyDescent="0.3">
      <c r="A79" s="1" t="s">
        <v>88</v>
      </c>
      <c r="B79" s="1" t="s">
        <v>14</v>
      </c>
      <c r="C79" s="1" t="str">
        <f>VLOOKUP(A79, 'Salaries by Region'!$A$2:H417, 2, FALSE)</f>
        <v>Southern</v>
      </c>
      <c r="D79" s="2">
        <v>51100</v>
      </c>
      <c r="E79" s="2">
        <v>101000</v>
      </c>
      <c r="F79" s="2">
        <v>51700</v>
      </c>
      <c r="G79" s="2">
        <v>75400</v>
      </c>
      <c r="H79" s="2">
        <v>131000</v>
      </c>
      <c r="I79" s="2">
        <v>177000</v>
      </c>
    </row>
    <row r="80" spans="1:9" ht="14.4" hidden="1" x14ac:dyDescent="0.3">
      <c r="A80" s="1" t="s">
        <v>108</v>
      </c>
      <c r="B80" s="1" t="s">
        <v>14</v>
      </c>
      <c r="C80" s="1" t="str">
        <f>VLOOKUP(A80, 'Salaries by Region'!$A$2:H419, 2, FALSE)</f>
        <v>Midwestern</v>
      </c>
      <c r="D80" s="2">
        <v>48000</v>
      </c>
      <c r="E80" s="2">
        <v>88800</v>
      </c>
      <c r="F80" s="2">
        <v>46100</v>
      </c>
      <c r="G80" s="2">
        <v>66400</v>
      </c>
      <c r="H80" s="2">
        <v>120000</v>
      </c>
      <c r="I80" s="2">
        <v>162000</v>
      </c>
    </row>
    <row r="81" spans="1:9" ht="14.4" hidden="1" x14ac:dyDescent="0.3">
      <c r="A81" s="1" t="s">
        <v>112</v>
      </c>
      <c r="B81" s="1" t="s">
        <v>14</v>
      </c>
      <c r="C81" s="1" t="str">
        <f>VLOOKUP(A81, 'Salaries by Region'!$A$2:H421, 2, FALSE)</f>
        <v>Northeastern</v>
      </c>
      <c r="D81" s="2">
        <v>47100</v>
      </c>
      <c r="E81" s="2">
        <v>97600</v>
      </c>
      <c r="F81" s="2">
        <v>51600</v>
      </c>
      <c r="G81" s="2">
        <v>69000</v>
      </c>
      <c r="H81" s="2">
        <v>128000</v>
      </c>
      <c r="I81" s="2">
        <v>187000</v>
      </c>
    </row>
    <row r="82" spans="1:9" ht="14.4" hidden="1" x14ac:dyDescent="0.3">
      <c r="A82" s="1" t="s">
        <v>119</v>
      </c>
      <c r="B82" s="1" t="s">
        <v>14</v>
      </c>
      <c r="C82" s="1" t="str">
        <f>VLOOKUP(A82, 'Salaries by Region'!$A$2:H424, 2, FALSE)</f>
        <v>Southern</v>
      </c>
      <c r="D82" s="2">
        <v>57100</v>
      </c>
      <c r="E82" s="2">
        <v>95800</v>
      </c>
      <c r="F82" s="2">
        <v>67600</v>
      </c>
      <c r="G82" s="2">
        <v>80400</v>
      </c>
      <c r="H82" s="2">
        <v>122000</v>
      </c>
      <c r="I82" s="2">
        <v>166000</v>
      </c>
    </row>
    <row r="83" spans="1:9" ht="14.4" hidden="1" x14ac:dyDescent="0.3">
      <c r="A83" s="1" t="s">
        <v>136</v>
      </c>
      <c r="B83" s="1" t="s">
        <v>14</v>
      </c>
      <c r="C83" s="1" t="str">
        <f>VLOOKUP(A83, 'Salaries by Region'!$A$2:H425, 2, FALSE)</f>
        <v>Northeastern</v>
      </c>
      <c r="D83" s="2">
        <v>57200</v>
      </c>
      <c r="E83" s="2">
        <v>101000</v>
      </c>
      <c r="F83" s="2">
        <v>55000</v>
      </c>
      <c r="G83" s="2">
        <v>74700</v>
      </c>
      <c r="H83" s="2">
        <v>133000</v>
      </c>
      <c r="I83" s="2">
        <v>178000</v>
      </c>
    </row>
    <row r="84" spans="1:9" ht="14.4" hidden="1" x14ac:dyDescent="0.3">
      <c r="A84" s="1" t="s">
        <v>156</v>
      </c>
      <c r="B84" s="1" t="s">
        <v>14</v>
      </c>
      <c r="C84" s="1" t="str">
        <f>VLOOKUP(A84, 'Salaries by Region'!$A$2:H427, 2, FALSE)</f>
        <v>Southern</v>
      </c>
      <c r="D84" s="2">
        <v>53500</v>
      </c>
      <c r="E84" s="2">
        <v>95600</v>
      </c>
      <c r="F84" s="2">
        <v>50700</v>
      </c>
      <c r="G84" s="2">
        <v>70500</v>
      </c>
      <c r="H84" s="2">
        <v>122000</v>
      </c>
      <c r="I84" s="2">
        <v>156000</v>
      </c>
    </row>
    <row r="85" spans="1:9" ht="14.4" hidden="1" x14ac:dyDescent="0.3">
      <c r="A85" s="1" t="s">
        <v>167</v>
      </c>
      <c r="B85" s="1" t="s">
        <v>14</v>
      </c>
      <c r="C85" s="1" t="str">
        <f>VLOOKUP(A85, 'Salaries by Region'!$A$2:H429, 2, FALSE)</f>
        <v>California</v>
      </c>
      <c r="D85" s="2">
        <v>52900</v>
      </c>
      <c r="E85" s="2">
        <v>96100</v>
      </c>
      <c r="F85" s="2">
        <v>48200</v>
      </c>
      <c r="G85" s="2">
        <v>68900</v>
      </c>
      <c r="H85" s="2">
        <v>132000</v>
      </c>
      <c r="I85" s="2">
        <v>177000</v>
      </c>
    </row>
    <row r="86" spans="1:9" ht="14.4" hidden="1" x14ac:dyDescent="0.3">
      <c r="A86" s="1" t="s">
        <v>174</v>
      </c>
      <c r="B86" s="1" t="s">
        <v>14</v>
      </c>
      <c r="C86" s="1" t="str">
        <f>VLOOKUP(A86, 'Salaries by Region'!$A$2:H431, 2, FALSE)</f>
        <v>Southern</v>
      </c>
      <c r="D86" s="2">
        <v>52600</v>
      </c>
      <c r="E86" s="2">
        <v>101000</v>
      </c>
      <c r="F86" s="2">
        <v>51300</v>
      </c>
      <c r="G86" s="2">
        <v>72500</v>
      </c>
      <c r="H86" s="2">
        <v>139000</v>
      </c>
      <c r="I86" s="2">
        <v>193000</v>
      </c>
    </row>
    <row r="87" spans="1:9" ht="14.4" hidden="1" x14ac:dyDescent="0.3">
      <c r="A87" s="1" t="s">
        <v>175</v>
      </c>
      <c r="B87" s="1" t="s">
        <v>14</v>
      </c>
      <c r="C87" s="1" t="str">
        <f>VLOOKUP(A87, 'Salaries by Region'!$A$2:H460, 2, FALSE)</f>
        <v>Southern</v>
      </c>
      <c r="D87" s="2">
        <v>52300</v>
      </c>
      <c r="E87" s="2">
        <v>99600</v>
      </c>
      <c r="F87" s="2">
        <v>52000</v>
      </c>
      <c r="G87" s="2">
        <v>71600</v>
      </c>
      <c r="H87" s="2">
        <v>135000</v>
      </c>
      <c r="I87" s="2">
        <v>202000</v>
      </c>
    </row>
    <row r="88" spans="1:9" ht="14.4" hidden="1" x14ac:dyDescent="0.3">
      <c r="A88" s="1" t="s">
        <v>180</v>
      </c>
      <c r="B88" s="1" t="s">
        <v>14</v>
      </c>
      <c r="C88" s="1" t="str">
        <f>VLOOKUP(A88, 'Salaries by Region'!$A$2:H471, 2, FALSE)</f>
        <v>Midwestern</v>
      </c>
      <c r="D88" s="2">
        <v>59900</v>
      </c>
      <c r="E88" s="2">
        <v>112000</v>
      </c>
      <c r="F88" s="2">
        <v>59500</v>
      </c>
      <c r="G88" s="2">
        <v>81000</v>
      </c>
      <c r="H88" s="2">
        <v>149000</v>
      </c>
      <c r="I88" s="2">
        <v>201000</v>
      </c>
    </row>
    <row r="89" spans="1:9" ht="14.4" hidden="1" x14ac:dyDescent="0.3">
      <c r="A89" s="1" t="s">
        <v>181</v>
      </c>
      <c r="B89" s="1" t="s">
        <v>14</v>
      </c>
      <c r="C89" s="1" t="str">
        <f>VLOOKUP(A89, 'Salaries by Region'!$A$2:H488, 2, FALSE)</f>
        <v>Midwestern</v>
      </c>
      <c r="D89" s="2">
        <v>53600</v>
      </c>
      <c r="E89" s="2">
        <v>95900</v>
      </c>
      <c r="F89" s="2">
        <v>50900</v>
      </c>
      <c r="G89" s="2">
        <v>71200</v>
      </c>
      <c r="H89" s="2">
        <v>146000</v>
      </c>
      <c r="I89" s="2">
        <v>201000</v>
      </c>
    </row>
    <row r="90" spans="1:9" ht="14.4" hidden="1" x14ac:dyDescent="0.3">
      <c r="A90" s="1" t="s">
        <v>187</v>
      </c>
      <c r="B90" s="1" t="s">
        <v>14</v>
      </c>
      <c r="C90" s="1" t="str">
        <f>VLOOKUP(A90, 'Salaries by Region'!$A$2:H515, 2, FALSE)</f>
        <v>Southern</v>
      </c>
      <c r="D90" s="2">
        <v>52900</v>
      </c>
      <c r="E90" s="2">
        <v>96100</v>
      </c>
      <c r="F90" s="2">
        <v>48200</v>
      </c>
      <c r="G90" s="2">
        <v>68900</v>
      </c>
      <c r="H90" s="2">
        <v>132000</v>
      </c>
      <c r="I90" s="2">
        <v>177000</v>
      </c>
    </row>
    <row r="91" spans="1:9" ht="14.4" hidden="1" x14ac:dyDescent="0.3">
      <c r="A91" s="1" t="s">
        <v>195</v>
      </c>
      <c r="B91" s="1" t="s">
        <v>14</v>
      </c>
      <c r="C91" s="1" t="str">
        <f>VLOOKUP(A91, 'Salaries by Region'!$A$2:H533, 2, FALSE)</f>
        <v>Southern</v>
      </c>
      <c r="D91" s="2">
        <v>49500</v>
      </c>
      <c r="E91" s="2">
        <v>93000</v>
      </c>
      <c r="F91" s="2">
        <v>47200</v>
      </c>
      <c r="G91" s="2">
        <v>67100</v>
      </c>
      <c r="H91" s="2">
        <v>129000</v>
      </c>
      <c r="I91" s="2">
        <v>181000</v>
      </c>
    </row>
    <row r="92" spans="1:9" ht="14.4" hidden="1" x14ac:dyDescent="0.3">
      <c r="A92" s="1" t="s">
        <v>205</v>
      </c>
      <c r="B92" s="1" t="s">
        <v>14</v>
      </c>
      <c r="C92" s="1" t="str">
        <f>VLOOKUP(A92, 'Salaries by Region'!$A$2:H539, 2, FALSE)</f>
        <v>Northeastern</v>
      </c>
      <c r="D92" s="2">
        <v>52700</v>
      </c>
      <c r="E92" s="2">
        <v>93000</v>
      </c>
      <c r="F92" s="2">
        <v>50900</v>
      </c>
      <c r="G92" s="2">
        <v>69400</v>
      </c>
      <c r="H92" s="2">
        <v>128000</v>
      </c>
      <c r="I92" s="2">
        <v>182000</v>
      </c>
    </row>
    <row r="93" spans="1:9" ht="14.4" hidden="1" x14ac:dyDescent="0.3">
      <c r="A93" s="1" t="s">
        <v>220</v>
      </c>
      <c r="B93" s="1" t="s">
        <v>14</v>
      </c>
      <c r="C93" s="1" t="str">
        <f>VLOOKUP(A93, 'Salaries by Region'!$A$2:H546, 2, FALSE)</f>
        <v>Southern</v>
      </c>
      <c r="D93" s="2">
        <v>51400</v>
      </c>
      <c r="E93" s="2">
        <v>90500</v>
      </c>
      <c r="F93" s="2">
        <v>49900</v>
      </c>
      <c r="G93" s="2">
        <v>67400</v>
      </c>
      <c r="H93" s="2">
        <v>121000</v>
      </c>
      <c r="I93" s="2">
        <v>168000</v>
      </c>
    </row>
    <row r="94" spans="1:9" ht="14.4" hidden="1" x14ac:dyDescent="0.3">
      <c r="A94" s="1" t="s">
        <v>221</v>
      </c>
      <c r="B94" s="1" t="s">
        <v>14</v>
      </c>
      <c r="C94" s="1" t="str">
        <f>VLOOKUP(A94, 'Salaries by Region'!$A$2:H564, 2, FALSE)</f>
        <v>Southern</v>
      </c>
      <c r="D94" s="2">
        <v>52700</v>
      </c>
      <c r="E94" s="2">
        <v>103000</v>
      </c>
      <c r="F94" s="2">
        <v>52200</v>
      </c>
      <c r="G94" s="2">
        <v>71800</v>
      </c>
      <c r="H94" s="2">
        <v>146000</v>
      </c>
      <c r="I94" s="2">
        <v>215000</v>
      </c>
    </row>
    <row r="95" spans="1:9" ht="14.4" hidden="1" x14ac:dyDescent="0.3">
      <c r="A95" s="1" t="s">
        <v>254</v>
      </c>
      <c r="B95" s="1" t="s">
        <v>14</v>
      </c>
      <c r="C95" s="1" t="str">
        <f>VLOOKUP(A95, 'Salaries by Region'!$A$2:H577, 2, FALSE)</f>
        <v>Southern</v>
      </c>
      <c r="D95" s="2">
        <v>50300</v>
      </c>
      <c r="E95" s="2">
        <v>91800</v>
      </c>
      <c r="F95" s="2">
        <v>48100</v>
      </c>
      <c r="G95" s="2">
        <v>65100</v>
      </c>
      <c r="H95" s="2">
        <v>128000</v>
      </c>
      <c r="I95" s="2">
        <v>176000</v>
      </c>
    </row>
    <row r="96" spans="1:9" ht="14.4" hidden="1" x14ac:dyDescent="0.3">
      <c r="A96" s="1" t="s">
        <v>13</v>
      </c>
      <c r="B96" s="1" t="s">
        <v>12</v>
      </c>
      <c r="C96" s="1" t="str">
        <f>VLOOKUP(A96, 'Salaries by Region'!$A$2:H412, 2, FALSE)</f>
        <v>Western</v>
      </c>
      <c r="D96" s="2">
        <v>41300</v>
      </c>
      <c r="E96" s="2">
        <v>81400</v>
      </c>
      <c r="F96" s="2">
        <v>40100</v>
      </c>
      <c r="G96" s="2">
        <v>56500</v>
      </c>
      <c r="H96" s="2">
        <v>117000</v>
      </c>
      <c r="I96" s="2">
        <v>161000</v>
      </c>
    </row>
    <row r="97" spans="1:9" ht="14.4" hidden="1" x14ac:dyDescent="0.3">
      <c r="A97" s="1" t="s">
        <v>64</v>
      </c>
      <c r="B97" s="1" t="s">
        <v>12</v>
      </c>
      <c r="C97" s="1" t="str">
        <f>VLOOKUP(A97, 'Salaries by Region'!$A$2:H414, 2, FALSE)</f>
        <v>Southern</v>
      </c>
      <c r="D97" s="2">
        <v>42100</v>
      </c>
      <c r="E97" s="2">
        <v>73000</v>
      </c>
      <c r="F97" s="2">
        <v>39600</v>
      </c>
      <c r="G97" s="2">
        <v>52800</v>
      </c>
      <c r="H97" s="2">
        <v>107000</v>
      </c>
      <c r="I97" s="2">
        <v>156000</v>
      </c>
    </row>
    <row r="98" spans="1:9" ht="14.4" hidden="1" x14ac:dyDescent="0.3">
      <c r="A98" s="1" t="s">
        <v>80</v>
      </c>
      <c r="B98" s="1" t="s">
        <v>12</v>
      </c>
      <c r="C98" s="1" t="str">
        <f>VLOOKUP(A98, 'Salaries by Region'!$A$2:H416, 2, FALSE)</f>
        <v>Midwestern</v>
      </c>
      <c r="D98" s="2">
        <v>41300</v>
      </c>
      <c r="E98" s="2">
        <v>81400</v>
      </c>
      <c r="F98" s="2">
        <v>40100</v>
      </c>
      <c r="G98" s="2">
        <v>56500</v>
      </c>
      <c r="H98" s="2">
        <v>117000</v>
      </c>
      <c r="I98" s="2">
        <v>161000</v>
      </c>
    </row>
    <row r="99" spans="1:9" ht="14.4" hidden="1" x14ac:dyDescent="0.3">
      <c r="A99" s="1" t="s">
        <v>88</v>
      </c>
      <c r="B99" s="1" t="s">
        <v>12</v>
      </c>
      <c r="C99" s="1" t="str">
        <f>VLOOKUP(A99, 'Salaries by Region'!$A$2:H418, 2, FALSE)</f>
        <v>Southern</v>
      </c>
      <c r="D99" s="2">
        <v>45800</v>
      </c>
      <c r="E99" s="2">
        <v>78500</v>
      </c>
      <c r="F99" s="2">
        <v>48400</v>
      </c>
      <c r="G99" s="2">
        <v>61200</v>
      </c>
      <c r="H99" s="2">
        <v>100000</v>
      </c>
      <c r="I99" s="2">
        <v>139000</v>
      </c>
    </row>
    <row r="100" spans="1:9" ht="14.4" hidden="1" x14ac:dyDescent="0.3">
      <c r="A100" s="1" t="s">
        <v>108</v>
      </c>
      <c r="B100" s="1" t="s">
        <v>12</v>
      </c>
      <c r="C100" s="1" t="str">
        <f>VLOOKUP(A100, 'Salaries by Region'!$A$2:H420, 2, FALSE)</f>
        <v>Midwestern</v>
      </c>
      <c r="D100" s="2">
        <v>40800</v>
      </c>
      <c r="E100" s="2">
        <v>69500</v>
      </c>
      <c r="F100" s="2">
        <v>37400</v>
      </c>
      <c r="G100" s="2">
        <v>48700</v>
      </c>
      <c r="H100" s="2">
        <v>87500</v>
      </c>
      <c r="I100" s="2">
        <v>110000</v>
      </c>
    </row>
    <row r="101" spans="1:9" ht="14.4" hidden="1" x14ac:dyDescent="0.3">
      <c r="A101" s="1" t="s">
        <v>112</v>
      </c>
      <c r="B101" s="1" t="s">
        <v>12</v>
      </c>
      <c r="C101" s="1" t="str">
        <f>VLOOKUP(A101, 'Salaries by Region'!$A$2:H422, 2, FALSE)</f>
        <v>Northeastern</v>
      </c>
      <c r="D101" s="2">
        <v>44700</v>
      </c>
      <c r="E101" s="2">
        <v>83900</v>
      </c>
      <c r="F101" s="2">
        <v>43300</v>
      </c>
      <c r="G101" s="2">
        <v>61100</v>
      </c>
      <c r="H101" s="2">
        <v>116000</v>
      </c>
      <c r="I101" s="2">
        <v>163000</v>
      </c>
    </row>
    <row r="102" spans="1:9" ht="14.4" hidden="1" x14ac:dyDescent="0.3">
      <c r="A102" s="1" t="s">
        <v>136</v>
      </c>
      <c r="B102" s="1" t="s">
        <v>12</v>
      </c>
      <c r="C102" s="1" t="str">
        <f>VLOOKUP(A102, 'Salaries by Region'!$A$2:H426, 2, FALSE)</f>
        <v>Northeastern</v>
      </c>
      <c r="D102" s="2">
        <v>45700</v>
      </c>
      <c r="E102" s="2">
        <v>80900</v>
      </c>
      <c r="F102" s="2">
        <v>42200</v>
      </c>
      <c r="G102" s="2">
        <v>56600</v>
      </c>
      <c r="H102" s="2">
        <v>113000</v>
      </c>
      <c r="I102" s="2">
        <v>156000</v>
      </c>
    </row>
    <row r="103" spans="1:9" ht="14.4" hidden="1" x14ac:dyDescent="0.3">
      <c r="A103" s="1" t="s">
        <v>156</v>
      </c>
      <c r="B103" s="1" t="s">
        <v>12</v>
      </c>
      <c r="C103" s="1" t="str">
        <f>VLOOKUP(A103, 'Salaries by Region'!$A$2:H428, 2, FALSE)</f>
        <v>Southern</v>
      </c>
      <c r="D103" s="2">
        <v>41400</v>
      </c>
      <c r="E103" s="2">
        <v>79700</v>
      </c>
      <c r="F103" s="2">
        <v>40400</v>
      </c>
      <c r="G103" s="2">
        <v>53500</v>
      </c>
      <c r="H103" s="2">
        <v>108000</v>
      </c>
      <c r="I103" s="2">
        <v>186000</v>
      </c>
    </row>
    <row r="104" spans="1:9" ht="14.4" hidden="1" x14ac:dyDescent="0.3">
      <c r="A104" s="1" t="s">
        <v>167</v>
      </c>
      <c r="B104" s="1" t="s">
        <v>12</v>
      </c>
      <c r="C104" s="1" t="str">
        <f>VLOOKUP(A104, 'Salaries by Region'!$A$2:H430, 2, FALSE)</f>
        <v>California</v>
      </c>
      <c r="D104" s="2">
        <v>44900</v>
      </c>
      <c r="E104" s="2">
        <v>83700</v>
      </c>
      <c r="F104" s="2">
        <v>45500</v>
      </c>
      <c r="G104" s="2">
        <v>60700</v>
      </c>
      <c r="H104" s="2">
        <v>116000</v>
      </c>
      <c r="I104" s="2">
        <v>162000</v>
      </c>
    </row>
    <row r="105" spans="1:9" ht="14.4" x14ac:dyDescent="0.3">
      <c r="A105" s="1" t="s">
        <v>162</v>
      </c>
      <c r="B105" s="1" t="s">
        <v>12</v>
      </c>
      <c r="C105" s="1" t="str">
        <f>VLOOKUP(A105, 'Salaries by Region'!$A$2:H432, 2, FALSE)</f>
        <v>California</v>
      </c>
      <c r="D105" s="2">
        <v>47400</v>
      </c>
      <c r="E105" s="2">
        <v>88100</v>
      </c>
      <c r="F105" s="2">
        <v>46800</v>
      </c>
      <c r="G105" s="2">
        <v>62800</v>
      </c>
      <c r="H105" s="2">
        <v>122000</v>
      </c>
      <c r="I105" s="2">
        <v>154000</v>
      </c>
    </row>
    <row r="106" spans="1:9" ht="14.4" hidden="1" x14ac:dyDescent="0.3">
      <c r="A106" s="1" t="s">
        <v>174</v>
      </c>
      <c r="B106" s="1" t="s">
        <v>12</v>
      </c>
      <c r="C106" s="1" t="str">
        <f>VLOOKUP(A106, 'Salaries by Region'!$A$2:H433, 2, FALSE)</f>
        <v>Southern</v>
      </c>
      <c r="D106" s="2">
        <v>44100</v>
      </c>
      <c r="E106" s="2">
        <v>86000</v>
      </c>
      <c r="F106" s="2">
        <v>43100</v>
      </c>
      <c r="G106" s="2">
        <v>57800</v>
      </c>
      <c r="H106" s="2">
        <v>118000</v>
      </c>
      <c r="I106" s="2">
        <v>164000</v>
      </c>
    </row>
    <row r="107" spans="1:9" ht="14.4" x14ac:dyDescent="0.3">
      <c r="A107" s="1" t="s">
        <v>228</v>
      </c>
      <c r="B107" s="1" t="s">
        <v>12</v>
      </c>
      <c r="C107" s="1" t="str">
        <f>VLOOKUP(A107, 'Salaries by Region'!$A$2:H434, 2, FALSE)</f>
        <v>Southern</v>
      </c>
      <c r="D107" s="2">
        <v>45700</v>
      </c>
      <c r="E107" s="2">
        <v>87000</v>
      </c>
      <c r="F107" s="2">
        <v>45400</v>
      </c>
      <c r="G107" s="2">
        <v>62500</v>
      </c>
      <c r="H107" s="2">
        <v>119000</v>
      </c>
      <c r="I107" s="2">
        <v>158000</v>
      </c>
    </row>
    <row r="108" spans="1:9" ht="14.4" x14ac:dyDescent="0.3">
      <c r="A108" s="1" t="s">
        <v>28</v>
      </c>
      <c r="B108" s="1" t="s">
        <v>12</v>
      </c>
      <c r="C108" s="1" t="str">
        <f>VLOOKUP(A108, 'Salaries by Region'!$A$2:H435, 2, FALSE)</f>
        <v>California</v>
      </c>
      <c r="D108" s="2">
        <v>47800</v>
      </c>
      <c r="E108" s="2">
        <v>86900</v>
      </c>
      <c r="F108" s="2">
        <v>51300</v>
      </c>
      <c r="G108" s="2">
        <v>67200</v>
      </c>
      <c r="H108" s="2">
        <v>114000</v>
      </c>
      <c r="I108" s="2">
        <v>150000</v>
      </c>
    </row>
    <row r="109" spans="1:9" ht="14.4" x14ac:dyDescent="0.3">
      <c r="A109" s="1" t="s">
        <v>161</v>
      </c>
      <c r="B109" s="1" t="s">
        <v>12</v>
      </c>
      <c r="C109" s="1" t="str">
        <f>VLOOKUP(A109, 'Salaries by Region'!$A$2:H436, 2, FALSE)</f>
        <v>California</v>
      </c>
      <c r="D109" s="2">
        <v>45400</v>
      </c>
      <c r="E109" s="2">
        <v>86600</v>
      </c>
      <c r="F109" s="2">
        <v>50900</v>
      </c>
      <c r="G109" s="2">
        <v>65000</v>
      </c>
      <c r="H109" s="2">
        <v>113000</v>
      </c>
      <c r="I109" s="2">
        <v>158000</v>
      </c>
    </row>
    <row r="110" spans="1:9" ht="14.4" x14ac:dyDescent="0.3">
      <c r="A110" s="1" t="s">
        <v>166</v>
      </c>
      <c r="B110" s="1" t="s">
        <v>12</v>
      </c>
      <c r="C110" s="1" t="str">
        <f>VLOOKUP(A110, 'Salaries by Region'!$A$2:H437, 2, FALSE)</f>
        <v>California</v>
      </c>
      <c r="D110" s="2">
        <v>47300</v>
      </c>
      <c r="E110" s="2">
        <v>86400</v>
      </c>
      <c r="F110" s="2">
        <v>45100</v>
      </c>
      <c r="G110" s="2">
        <v>62700</v>
      </c>
      <c r="H110" s="2">
        <v>114000</v>
      </c>
      <c r="I110" s="2">
        <v>150000</v>
      </c>
    </row>
    <row r="111" spans="1:9" ht="14.4" x14ac:dyDescent="0.3">
      <c r="A111" s="1" t="s">
        <v>163</v>
      </c>
      <c r="B111" s="1" t="s">
        <v>12</v>
      </c>
      <c r="C111" s="1" t="str">
        <f>VLOOKUP(A111, 'Salaries by Region'!$A$2:H438, 2, FALSE)</f>
        <v>California</v>
      </c>
      <c r="D111" s="2">
        <v>47500</v>
      </c>
      <c r="E111" s="2">
        <v>86100</v>
      </c>
      <c r="F111" s="2">
        <v>44800</v>
      </c>
      <c r="G111" s="2">
        <v>61700</v>
      </c>
      <c r="H111" s="2">
        <v>117000</v>
      </c>
      <c r="I111" s="2">
        <v>160000</v>
      </c>
    </row>
    <row r="112" spans="1:9" ht="14.4" x14ac:dyDescent="0.3">
      <c r="A112" s="1" t="s">
        <v>170</v>
      </c>
      <c r="B112" s="1" t="s">
        <v>12</v>
      </c>
      <c r="C112" s="1" t="str">
        <f>VLOOKUP(A112, 'Salaries by Region'!$A$2:H439, 2, FALSE)</f>
        <v>Western</v>
      </c>
      <c r="D112" s="2">
        <v>48400</v>
      </c>
      <c r="E112" s="2">
        <v>86000</v>
      </c>
      <c r="F112" s="2">
        <v>50500</v>
      </c>
      <c r="G112" s="2">
        <v>61800</v>
      </c>
      <c r="H112" s="2">
        <v>111000</v>
      </c>
      <c r="I112" s="2">
        <v>150000</v>
      </c>
    </row>
    <row r="113" spans="1:9" ht="14.4" x14ac:dyDescent="0.3">
      <c r="A113" s="1" t="s">
        <v>164</v>
      </c>
      <c r="B113" s="1" t="s">
        <v>12</v>
      </c>
      <c r="C113" s="1" t="str">
        <f>VLOOKUP(A113, 'Salaries by Region'!$A$2:H440, 2, FALSE)</f>
        <v>California</v>
      </c>
      <c r="D113" s="2">
        <v>46300</v>
      </c>
      <c r="E113" s="2">
        <v>85300</v>
      </c>
      <c r="F113" s="2">
        <v>44200</v>
      </c>
      <c r="G113" s="2">
        <v>61500</v>
      </c>
      <c r="H113" s="2">
        <v>119000</v>
      </c>
      <c r="I113" s="2">
        <v>170000</v>
      </c>
    </row>
    <row r="114" spans="1:9" ht="14.4" x14ac:dyDescent="0.3">
      <c r="A114" s="1" t="s">
        <v>150</v>
      </c>
      <c r="B114" s="1" t="s">
        <v>12</v>
      </c>
      <c r="C114" s="1" t="str">
        <f>VLOOKUP(A114, 'Salaries by Region'!$A$2:H441, 2, FALSE)</f>
        <v>Southern</v>
      </c>
      <c r="D114" s="2">
        <v>50500</v>
      </c>
      <c r="E114" s="2">
        <v>95000</v>
      </c>
      <c r="F114" s="2">
        <v>51300</v>
      </c>
      <c r="G114" s="2">
        <v>71200</v>
      </c>
      <c r="H114" s="2">
        <v>129000</v>
      </c>
      <c r="I114" s="2">
        <v>173000</v>
      </c>
    </row>
    <row r="115" spans="1:9" ht="14.4" x14ac:dyDescent="0.3">
      <c r="A115" s="1" t="s">
        <v>20</v>
      </c>
      <c r="B115" s="1" t="s">
        <v>12</v>
      </c>
      <c r="C115" s="1" t="str">
        <f>VLOOKUP(A115, 'Salaries by Region'!$A$2:H442, 2, FALSE)</f>
        <v>Northeastern</v>
      </c>
      <c r="D115" s="2">
        <v>50500</v>
      </c>
      <c r="E115" s="2">
        <v>95000</v>
      </c>
      <c r="F115" s="2">
        <v>51300</v>
      </c>
      <c r="G115" s="2">
        <v>71200</v>
      </c>
      <c r="H115" s="2">
        <v>129000</v>
      </c>
      <c r="I115" s="2">
        <v>173000</v>
      </c>
    </row>
    <row r="116" spans="1:9" ht="14.4" x14ac:dyDescent="0.3">
      <c r="A116" s="1" t="s">
        <v>198</v>
      </c>
      <c r="B116" s="1" t="s">
        <v>12</v>
      </c>
      <c r="C116" s="1" t="str">
        <f>VLOOKUP(A116, 'Salaries by Region'!$A$2:H443, 2, FALSE)</f>
        <v>Midwestern</v>
      </c>
      <c r="D116" s="2">
        <v>43900</v>
      </c>
      <c r="E116" s="2">
        <v>85300</v>
      </c>
      <c r="F116" s="2">
        <v>45400</v>
      </c>
      <c r="G116" s="2">
        <v>60100</v>
      </c>
      <c r="H116" s="2">
        <v>112000</v>
      </c>
      <c r="I116" s="2">
        <v>157000</v>
      </c>
    </row>
    <row r="117" spans="1:9" ht="14.4" x14ac:dyDescent="0.3">
      <c r="A117" s="1" t="s">
        <v>126</v>
      </c>
      <c r="B117" s="1" t="s">
        <v>12</v>
      </c>
      <c r="C117" s="1" t="str">
        <f>VLOOKUP(A117, 'Salaries by Region'!$A$2:H444, 2, FALSE)</f>
        <v>California</v>
      </c>
      <c r="D117" s="2">
        <v>48800</v>
      </c>
      <c r="E117" s="2">
        <v>85300</v>
      </c>
      <c r="F117" s="2">
        <v>47000</v>
      </c>
      <c r="G117" s="2">
        <v>59800</v>
      </c>
      <c r="H117" s="2">
        <v>115000</v>
      </c>
      <c r="I117" s="2">
        <v>149000</v>
      </c>
    </row>
    <row r="118" spans="1:9" ht="14.4" x14ac:dyDescent="0.3">
      <c r="A118" s="1" t="s">
        <v>146</v>
      </c>
      <c r="B118" s="1" t="s">
        <v>12</v>
      </c>
      <c r="C118" s="1" t="str">
        <f>VLOOKUP(A118, 'Salaries by Region'!$A$2:H445, 2, FALSE)</f>
        <v>Northeastern</v>
      </c>
      <c r="D118" s="2">
        <v>46200</v>
      </c>
      <c r="E118" s="2">
        <v>85200</v>
      </c>
      <c r="F118" s="2">
        <v>45500</v>
      </c>
      <c r="G118" s="2">
        <v>61800</v>
      </c>
      <c r="H118" s="2">
        <v>116000</v>
      </c>
      <c r="I118" s="2">
        <v>158000</v>
      </c>
    </row>
    <row r="119" spans="1:9" ht="14.4" x14ac:dyDescent="0.3">
      <c r="A119" s="1" t="s">
        <v>193</v>
      </c>
      <c r="B119" s="1" t="s">
        <v>12</v>
      </c>
      <c r="C119" s="1" t="str">
        <f>VLOOKUP(A119, 'Salaries by Region'!$A$2:H446, 2, FALSE)</f>
        <v>Midwestern</v>
      </c>
      <c r="D119" s="2">
        <v>45400</v>
      </c>
      <c r="E119" s="2">
        <v>84700</v>
      </c>
      <c r="F119" s="2">
        <v>45400</v>
      </c>
      <c r="G119" s="2">
        <v>62700</v>
      </c>
      <c r="H119" s="2">
        <v>109000</v>
      </c>
      <c r="I119" s="2">
        <v>145000</v>
      </c>
    </row>
    <row r="120" spans="1:9" ht="14.4" x14ac:dyDescent="0.3">
      <c r="A120" s="1" t="s">
        <v>123</v>
      </c>
      <c r="B120" s="1" t="s">
        <v>12</v>
      </c>
      <c r="C120" s="1" t="str">
        <f>VLOOKUP(A120, 'Salaries by Region'!$A$2:H447, 2, FALSE)</f>
        <v>Northeastern</v>
      </c>
      <c r="D120" s="2">
        <v>45100</v>
      </c>
      <c r="E120" s="2">
        <v>84700</v>
      </c>
      <c r="F120" s="2">
        <v>47400</v>
      </c>
      <c r="G120" s="2">
        <v>62500</v>
      </c>
      <c r="H120" s="2">
        <v>113000</v>
      </c>
      <c r="I120" s="2">
        <v>154000</v>
      </c>
    </row>
    <row r="121" spans="1:9" ht="14.4" x14ac:dyDescent="0.3">
      <c r="A121" s="1" t="s">
        <v>118</v>
      </c>
      <c r="B121" s="1" t="s">
        <v>12</v>
      </c>
      <c r="C121" s="1" t="str">
        <f>VLOOKUP(A121, 'Salaries by Region'!$A$2:H448, 2, FALSE)</f>
        <v>Midwestern</v>
      </c>
      <c r="D121" s="2">
        <v>52000</v>
      </c>
      <c r="E121" s="2">
        <v>95000</v>
      </c>
      <c r="F121" s="2">
        <v>50400</v>
      </c>
      <c r="G121" s="2">
        <v>68300</v>
      </c>
      <c r="H121" s="2">
        <v>126000</v>
      </c>
      <c r="I121" s="2">
        <v>166000</v>
      </c>
    </row>
    <row r="122" spans="1:9" ht="14.4" x14ac:dyDescent="0.3">
      <c r="A122" s="1" t="s">
        <v>172</v>
      </c>
      <c r="B122" s="1" t="s">
        <v>12</v>
      </c>
      <c r="C122" s="1" t="str">
        <f>VLOOKUP(A122, 'Salaries by Region'!$A$2:H449, 2, FALSE)</f>
        <v>Northeastern</v>
      </c>
      <c r="D122" s="2">
        <v>52000</v>
      </c>
      <c r="E122" s="2">
        <v>95000</v>
      </c>
      <c r="F122" s="2">
        <v>50400</v>
      </c>
      <c r="G122" s="2">
        <v>68300</v>
      </c>
      <c r="H122" s="2">
        <v>126000</v>
      </c>
      <c r="I122" s="2">
        <v>166000</v>
      </c>
    </row>
    <row r="123" spans="1:9" ht="14.4" x14ac:dyDescent="0.3">
      <c r="A123" s="1" t="s">
        <v>188</v>
      </c>
      <c r="B123" s="1" t="s">
        <v>12</v>
      </c>
      <c r="C123" s="1" t="str">
        <f>VLOOKUP(A123, 'Salaries by Region'!$A$2:H450, 2, FALSE)</f>
        <v>Northeastern</v>
      </c>
      <c r="D123" s="2">
        <v>45300</v>
      </c>
      <c r="E123" s="2">
        <v>84700</v>
      </c>
      <c r="F123" s="2">
        <v>43600</v>
      </c>
      <c r="G123" s="2">
        <v>59000</v>
      </c>
      <c r="H123" s="2">
        <v>113000</v>
      </c>
      <c r="I123" s="2">
        <v>162000</v>
      </c>
    </row>
    <row r="124" spans="1:9" ht="14.4" x14ac:dyDescent="0.3">
      <c r="A124" s="1" t="s">
        <v>31</v>
      </c>
      <c r="B124" s="1" t="s">
        <v>12</v>
      </c>
      <c r="C124" s="1" t="str">
        <f>VLOOKUP(A124, 'Salaries by Region'!$A$2:H451, 2, FALSE)</f>
        <v>California</v>
      </c>
      <c r="D124" s="2">
        <v>45400</v>
      </c>
      <c r="E124" s="2">
        <v>84600</v>
      </c>
      <c r="F124" s="2">
        <v>44400</v>
      </c>
      <c r="G124" s="2">
        <v>60000</v>
      </c>
      <c r="H124" s="2">
        <v>109000</v>
      </c>
      <c r="I124" s="2">
        <v>147000</v>
      </c>
    </row>
    <row r="125" spans="1:9" ht="14.4" x14ac:dyDescent="0.3">
      <c r="A125" s="1" t="s">
        <v>233</v>
      </c>
      <c r="B125" s="1" t="s">
        <v>12</v>
      </c>
      <c r="C125" s="1" t="str">
        <f>VLOOKUP(A125, 'Salaries by Region'!$A$2:H452, 2, FALSE)</f>
        <v>Midwestern</v>
      </c>
      <c r="D125" s="2">
        <v>45900</v>
      </c>
      <c r="E125" s="2">
        <v>84500</v>
      </c>
      <c r="F125" s="2">
        <v>44500</v>
      </c>
      <c r="G125" s="2">
        <v>64000</v>
      </c>
      <c r="H125" s="2">
        <v>119000</v>
      </c>
      <c r="I125" s="2">
        <v>165000</v>
      </c>
    </row>
    <row r="126" spans="1:9" ht="14.4" x14ac:dyDescent="0.3">
      <c r="A126" s="1" t="s">
        <v>35</v>
      </c>
      <c r="B126" s="1" t="s">
        <v>12</v>
      </c>
      <c r="C126" s="1" t="str">
        <f>VLOOKUP(A126, 'Salaries by Region'!$A$2:H453, 2, FALSE)</f>
        <v>California</v>
      </c>
      <c r="D126" s="2">
        <v>46100</v>
      </c>
      <c r="E126" s="2">
        <v>84400</v>
      </c>
      <c r="F126" s="2">
        <v>46400</v>
      </c>
      <c r="G126" s="2">
        <v>58600</v>
      </c>
      <c r="H126" s="2">
        <v>105000</v>
      </c>
      <c r="I126" s="2">
        <v>144000</v>
      </c>
    </row>
    <row r="127" spans="1:9" ht="14.4" x14ac:dyDescent="0.3">
      <c r="A127" s="1" t="s">
        <v>67</v>
      </c>
      <c r="B127" s="1" t="s">
        <v>12</v>
      </c>
      <c r="C127" s="1" t="str">
        <f>VLOOKUP(A127, 'Salaries by Region'!$A$2:H454, 2, FALSE)</f>
        <v>Southern</v>
      </c>
      <c r="D127" s="2">
        <v>49700</v>
      </c>
      <c r="E127" s="2">
        <v>93900</v>
      </c>
      <c r="F127" s="2">
        <v>50100</v>
      </c>
      <c r="G127" s="2">
        <v>67400</v>
      </c>
      <c r="H127" s="2">
        <v>129000</v>
      </c>
      <c r="I127" s="2">
        <v>188000</v>
      </c>
    </row>
    <row r="128" spans="1:9" ht="14.4" x14ac:dyDescent="0.3">
      <c r="A128" s="1" t="s">
        <v>191</v>
      </c>
      <c r="B128" s="1" t="s">
        <v>12</v>
      </c>
      <c r="C128" s="1" t="str">
        <f>VLOOKUP(A128, 'Salaries by Region'!$A$2:H455, 2, FALSE)</f>
        <v>Northeastern</v>
      </c>
      <c r="D128" s="2">
        <v>49700</v>
      </c>
      <c r="E128" s="2">
        <v>93900</v>
      </c>
      <c r="F128" s="2">
        <v>50100</v>
      </c>
      <c r="G128" s="2">
        <v>67400</v>
      </c>
      <c r="H128" s="2">
        <v>129000</v>
      </c>
      <c r="I128" s="2">
        <v>188000</v>
      </c>
    </row>
    <row r="129" spans="1:9" ht="14.4" x14ac:dyDescent="0.3">
      <c r="A129" s="1" t="s">
        <v>125</v>
      </c>
      <c r="B129" s="1" t="s">
        <v>12</v>
      </c>
      <c r="C129" s="1" t="str">
        <f>VLOOKUP(A129, 'Salaries by Region'!$A$2:H456, 2, FALSE)</f>
        <v>California</v>
      </c>
      <c r="D129" s="2">
        <v>49200</v>
      </c>
      <c r="E129" s="2">
        <v>84300</v>
      </c>
      <c r="F129" s="2">
        <v>46000</v>
      </c>
      <c r="G129" s="2">
        <v>62400</v>
      </c>
      <c r="H129" s="2">
        <v>115000</v>
      </c>
      <c r="I129" s="2">
        <v>155000</v>
      </c>
    </row>
    <row r="130" spans="1:9" ht="14.4" x14ac:dyDescent="0.3">
      <c r="A130" s="1" t="s">
        <v>158</v>
      </c>
      <c r="B130" s="1" t="s">
        <v>12</v>
      </c>
      <c r="C130" s="1" t="str">
        <f>VLOOKUP(A130, 'Salaries by Region'!$A$2:H457, 2, FALSE)</f>
        <v>Western</v>
      </c>
      <c r="D130" s="2">
        <v>47300</v>
      </c>
      <c r="E130" s="2">
        <v>84200</v>
      </c>
      <c r="F130" s="2">
        <v>50200</v>
      </c>
      <c r="G130" s="2">
        <v>59800</v>
      </c>
      <c r="H130" s="2">
        <v>110000</v>
      </c>
      <c r="I130" s="2">
        <v>162000</v>
      </c>
    </row>
    <row r="131" spans="1:9" ht="14.4" x14ac:dyDescent="0.3">
      <c r="A131" s="1" t="s">
        <v>41</v>
      </c>
      <c r="B131" s="1" t="s">
        <v>12</v>
      </c>
      <c r="C131" s="1" t="str">
        <f>VLOOKUP(A131, 'Salaries by Region'!$A$2:H458, 2, FALSE)</f>
        <v>Southern</v>
      </c>
      <c r="D131" s="2">
        <v>46200</v>
      </c>
      <c r="E131" s="2">
        <v>84200</v>
      </c>
      <c r="F131" s="2">
        <v>49000</v>
      </c>
      <c r="G131" s="2">
        <v>63200</v>
      </c>
      <c r="H131" s="2">
        <v>112000</v>
      </c>
      <c r="I131" s="2">
        <v>148000</v>
      </c>
    </row>
    <row r="132" spans="1:9" ht="14.4" x14ac:dyDescent="0.3">
      <c r="A132" s="1" t="s">
        <v>90</v>
      </c>
      <c r="B132" s="1" t="s">
        <v>12</v>
      </c>
      <c r="C132" s="1" t="str">
        <f>VLOOKUP(A132, 'Salaries by Region'!$A$2:H459, 2, FALSE)</f>
        <v>Midwestern</v>
      </c>
      <c r="D132" s="2">
        <v>44700</v>
      </c>
      <c r="E132" s="2">
        <v>84100</v>
      </c>
      <c r="F132" s="2">
        <v>46100</v>
      </c>
      <c r="G132" s="2">
        <v>62000</v>
      </c>
      <c r="H132" s="2">
        <v>121000</v>
      </c>
      <c r="I132" s="2">
        <v>165000</v>
      </c>
    </row>
    <row r="133" spans="1:9" ht="14.4" x14ac:dyDescent="0.3">
      <c r="A133" s="1" t="s">
        <v>215</v>
      </c>
      <c r="B133" s="1" t="s">
        <v>12</v>
      </c>
      <c r="C133" s="1" t="str">
        <f>VLOOKUP(A133, 'Salaries by Region'!$A$2:H461, 2, FALSE)</f>
        <v>Northeastern</v>
      </c>
      <c r="D133" s="2">
        <v>47200</v>
      </c>
      <c r="E133" s="2">
        <v>83300</v>
      </c>
      <c r="F133" s="2">
        <v>49200</v>
      </c>
      <c r="G133" s="2">
        <v>64800</v>
      </c>
      <c r="H133" s="2">
        <v>112000</v>
      </c>
      <c r="I133" s="2">
        <v>153000</v>
      </c>
    </row>
    <row r="134" spans="1:9" ht="14.4" x14ac:dyDescent="0.3">
      <c r="A134" s="1" t="s">
        <v>229</v>
      </c>
      <c r="B134" s="1" t="s">
        <v>12</v>
      </c>
      <c r="C134" s="1" t="str">
        <f>VLOOKUP(A134, 'Salaries by Region'!$A$2:H462, 2, FALSE)</f>
        <v>Western</v>
      </c>
      <c r="D134" s="2">
        <v>45100</v>
      </c>
      <c r="E134" s="2">
        <v>83300</v>
      </c>
      <c r="F134" s="2">
        <v>46900</v>
      </c>
      <c r="G134" s="2">
        <v>64000</v>
      </c>
      <c r="H134" s="2">
        <v>113000</v>
      </c>
      <c r="I134" s="2">
        <v>146000</v>
      </c>
    </row>
    <row r="135" spans="1:9" ht="14.4" x14ac:dyDescent="0.3">
      <c r="A135" s="1" t="s">
        <v>124</v>
      </c>
      <c r="B135" s="1" t="s">
        <v>12</v>
      </c>
      <c r="C135" s="1" t="str">
        <f>VLOOKUP(A135, 'Salaries by Region'!$A$2:H463, 2, FALSE)</f>
        <v>California</v>
      </c>
      <c r="D135" s="2">
        <v>45400</v>
      </c>
      <c r="E135" s="2">
        <v>83200</v>
      </c>
      <c r="F135" s="2">
        <v>43000</v>
      </c>
      <c r="G135" s="2">
        <v>58400</v>
      </c>
      <c r="H135" s="2">
        <v>116000</v>
      </c>
      <c r="I135" s="2">
        <v>148000</v>
      </c>
    </row>
    <row r="136" spans="1:9" ht="14.4" x14ac:dyDescent="0.3">
      <c r="A136" s="1" t="s">
        <v>16</v>
      </c>
      <c r="B136" s="1" t="s">
        <v>12</v>
      </c>
      <c r="C136" s="1" t="str">
        <f>VLOOKUP(A136, 'Salaries by Region'!$A$2:H464, 2, FALSE)</f>
        <v>Southern</v>
      </c>
      <c r="D136" s="2">
        <v>46500</v>
      </c>
      <c r="E136" s="2">
        <v>82900</v>
      </c>
      <c r="F136" s="2">
        <v>41900</v>
      </c>
      <c r="G136" s="2">
        <v>54600</v>
      </c>
      <c r="H136" s="2">
        <v>113000</v>
      </c>
      <c r="I136" s="2">
        <v>143000</v>
      </c>
    </row>
    <row r="137" spans="1:9" ht="14.4" x14ac:dyDescent="0.3">
      <c r="A137" s="1" t="s">
        <v>36</v>
      </c>
      <c r="B137" s="1" t="s">
        <v>12</v>
      </c>
      <c r="C137" s="1" t="str">
        <f>VLOOKUP(A137, 'Salaries by Region'!$A$2:H465, 2, FALSE)</f>
        <v>California</v>
      </c>
      <c r="D137" s="2">
        <v>44700</v>
      </c>
      <c r="E137" s="2">
        <v>82900</v>
      </c>
      <c r="F137" s="2">
        <v>41200</v>
      </c>
      <c r="G137" s="2">
        <v>60300</v>
      </c>
      <c r="H137" s="2">
        <v>114000</v>
      </c>
      <c r="I137" s="2">
        <v>167000</v>
      </c>
    </row>
    <row r="138" spans="1:9" ht="14.4" hidden="1" x14ac:dyDescent="0.3">
      <c r="A138" s="1" t="s">
        <v>175</v>
      </c>
      <c r="B138" s="1" t="s">
        <v>12</v>
      </c>
      <c r="C138" s="1" t="str">
        <f>VLOOKUP(A138, 'Salaries by Region'!$A$2:H466, 2, FALSE)</f>
        <v>Southern</v>
      </c>
      <c r="D138" s="2">
        <v>49900</v>
      </c>
      <c r="E138" s="2">
        <v>85700</v>
      </c>
      <c r="F138" s="2">
        <v>46300</v>
      </c>
      <c r="G138" s="2">
        <v>62000</v>
      </c>
      <c r="H138" s="2">
        <v>117000</v>
      </c>
      <c r="I138" s="2">
        <v>160000</v>
      </c>
    </row>
    <row r="139" spans="1:9" ht="14.4" x14ac:dyDescent="0.3">
      <c r="A139" s="1" t="s">
        <v>249</v>
      </c>
      <c r="B139" s="1" t="s">
        <v>12</v>
      </c>
      <c r="C139" s="1" t="str">
        <f>VLOOKUP(A139, 'Salaries by Region'!$A$2:H467, 2, FALSE)</f>
        <v>Western</v>
      </c>
      <c r="D139" s="2">
        <v>43100</v>
      </c>
      <c r="E139" s="2">
        <v>82700</v>
      </c>
      <c r="F139" s="2">
        <v>46100</v>
      </c>
      <c r="G139" s="2">
        <v>67800</v>
      </c>
      <c r="H139" s="2">
        <v>106000</v>
      </c>
      <c r="I139" s="2">
        <v>132000</v>
      </c>
    </row>
    <row r="140" spans="1:9" ht="14.4" x14ac:dyDescent="0.3">
      <c r="A140" s="1" t="s">
        <v>81</v>
      </c>
      <c r="B140" s="1" t="s">
        <v>12</v>
      </c>
      <c r="C140" s="1" t="str">
        <f>VLOOKUP(A140, 'Salaries by Region'!$A$2:H468, 2, FALSE)</f>
        <v>Midwestern</v>
      </c>
      <c r="D140" s="2">
        <v>44500</v>
      </c>
      <c r="E140" s="2">
        <v>92200</v>
      </c>
      <c r="F140" s="2">
        <v>47000</v>
      </c>
      <c r="G140" s="2">
        <v>63100</v>
      </c>
      <c r="H140" s="2">
        <v>135000</v>
      </c>
      <c r="I140" s="2">
        <v>209000</v>
      </c>
    </row>
    <row r="141" spans="1:9" ht="14.4" x14ac:dyDescent="0.3">
      <c r="A141" s="1" t="s">
        <v>173</v>
      </c>
      <c r="B141" s="1" t="s">
        <v>12</v>
      </c>
      <c r="C141" s="1" t="str">
        <f>VLOOKUP(A141, 'Salaries by Region'!$A$2:H469, 2, FALSE)</f>
        <v>Southern</v>
      </c>
      <c r="D141" s="2">
        <v>44500</v>
      </c>
      <c r="E141" s="2">
        <v>92200</v>
      </c>
      <c r="F141" s="2">
        <v>47000</v>
      </c>
      <c r="G141" s="2">
        <v>63100</v>
      </c>
      <c r="H141" s="2">
        <v>135000</v>
      </c>
      <c r="I141" s="2">
        <v>209000</v>
      </c>
    </row>
    <row r="142" spans="1:9" ht="14.4" x14ac:dyDescent="0.3">
      <c r="A142" s="1" t="s">
        <v>171</v>
      </c>
      <c r="B142" s="1" t="s">
        <v>12</v>
      </c>
      <c r="C142" s="1" t="str">
        <f>VLOOKUP(A142, 'Salaries by Region'!$A$2:H470, 2, FALSE)</f>
        <v>Western</v>
      </c>
      <c r="D142" s="2">
        <v>44800</v>
      </c>
      <c r="E142" s="2">
        <v>82700</v>
      </c>
      <c r="F142" s="2">
        <v>44700</v>
      </c>
      <c r="G142" s="2">
        <v>58000</v>
      </c>
      <c r="H142" s="2">
        <v>122000</v>
      </c>
      <c r="I142" s="2">
        <v>194000</v>
      </c>
    </row>
    <row r="143" spans="1:9" ht="14.4" x14ac:dyDescent="0.3">
      <c r="A143" s="1" t="s">
        <v>34</v>
      </c>
      <c r="B143" s="1" t="s">
        <v>12</v>
      </c>
      <c r="C143" s="1" t="str">
        <f>VLOOKUP(A143, 'Salaries by Region'!$A$2:H472, 2, FALSE)</f>
        <v>California</v>
      </c>
      <c r="D143" s="2">
        <v>44900</v>
      </c>
      <c r="E143" s="2">
        <v>82000</v>
      </c>
      <c r="F143" s="2">
        <v>43000</v>
      </c>
      <c r="G143" s="2">
        <v>56700</v>
      </c>
      <c r="H143" s="2">
        <v>104000</v>
      </c>
      <c r="I143" s="2">
        <v>142000</v>
      </c>
    </row>
    <row r="144" spans="1:9" ht="14.4" x14ac:dyDescent="0.3">
      <c r="A144" s="1" t="s">
        <v>138</v>
      </c>
      <c r="B144" s="1" t="s">
        <v>12</v>
      </c>
      <c r="C144" s="1" t="str">
        <f>VLOOKUP(A144, 'Salaries by Region'!$A$2:H473, 2, FALSE)</f>
        <v>Northeastern</v>
      </c>
      <c r="D144" s="2">
        <v>47100</v>
      </c>
      <c r="E144" s="2">
        <v>87900</v>
      </c>
      <c r="F144" s="2">
        <v>45400</v>
      </c>
      <c r="G144" s="2">
        <v>62900</v>
      </c>
      <c r="H144" s="2">
        <v>120000</v>
      </c>
      <c r="I144" s="2">
        <v>172000</v>
      </c>
    </row>
    <row r="145" spans="1:9" ht="14.4" x14ac:dyDescent="0.3">
      <c r="A145" s="1" t="s">
        <v>194</v>
      </c>
      <c r="B145" s="1" t="s">
        <v>12</v>
      </c>
      <c r="C145" s="1" t="str">
        <f>VLOOKUP(A145, 'Salaries by Region'!$A$2:H474, 2, FALSE)</f>
        <v>Midwestern</v>
      </c>
      <c r="D145" s="2">
        <v>47100</v>
      </c>
      <c r="E145" s="2">
        <v>87900</v>
      </c>
      <c r="F145" s="2">
        <v>45400</v>
      </c>
      <c r="G145" s="2">
        <v>62900</v>
      </c>
      <c r="H145" s="2">
        <v>120000</v>
      </c>
      <c r="I145" s="2">
        <v>172000</v>
      </c>
    </row>
    <row r="146" spans="1:9" ht="14.4" x14ac:dyDescent="0.3">
      <c r="A146" s="1" t="s">
        <v>168</v>
      </c>
      <c r="B146" s="1" t="s">
        <v>12</v>
      </c>
      <c r="C146" s="1" t="str">
        <f>VLOOKUP(A146, 'Salaries by Region'!$A$2:H475, 2, FALSE)</f>
        <v>California</v>
      </c>
      <c r="D146" s="2">
        <v>46200</v>
      </c>
      <c r="E146" s="2">
        <v>81700</v>
      </c>
      <c r="F146" s="2">
        <v>45900</v>
      </c>
      <c r="G146" s="2">
        <v>61400</v>
      </c>
      <c r="H146" s="2">
        <v>110000</v>
      </c>
      <c r="I146" s="2">
        <v>147000</v>
      </c>
    </row>
    <row r="147" spans="1:9" ht="14.4" x14ac:dyDescent="0.3">
      <c r="A147" s="1" t="s">
        <v>107</v>
      </c>
      <c r="B147" s="1" t="s">
        <v>12</v>
      </c>
      <c r="C147" s="1" t="str">
        <f>VLOOKUP(A147, 'Salaries by Region'!$A$2:H476, 2, FALSE)</f>
        <v>Midwestern</v>
      </c>
      <c r="D147" s="2">
        <v>47500</v>
      </c>
      <c r="E147" s="2">
        <v>81700</v>
      </c>
      <c r="F147" s="2">
        <v>44700</v>
      </c>
      <c r="G147" s="2">
        <v>58800</v>
      </c>
      <c r="H147" s="2">
        <v>110000</v>
      </c>
      <c r="I147" s="2">
        <v>146000</v>
      </c>
    </row>
    <row r="148" spans="1:9" ht="14.4" x14ac:dyDescent="0.3">
      <c r="A148" s="1" t="s">
        <v>102</v>
      </c>
      <c r="B148" s="1" t="s">
        <v>12</v>
      </c>
      <c r="C148" s="1" t="str">
        <f>VLOOKUP(A148, 'Salaries by Region'!$A$2:H477, 2, FALSE)</f>
        <v>Southern</v>
      </c>
      <c r="D148" s="2">
        <v>42400</v>
      </c>
      <c r="E148" s="2">
        <v>81600</v>
      </c>
      <c r="F148" s="2">
        <v>44800</v>
      </c>
      <c r="G148" s="2">
        <v>57200</v>
      </c>
      <c r="H148" s="2">
        <v>115000</v>
      </c>
      <c r="I148" s="2">
        <v>156000</v>
      </c>
    </row>
    <row r="149" spans="1:9" ht="14.4" x14ac:dyDescent="0.3">
      <c r="A149" s="1" t="s">
        <v>110</v>
      </c>
      <c r="B149" s="1" t="s">
        <v>12</v>
      </c>
      <c r="C149" s="1" t="str">
        <f>VLOOKUP(A149, 'Salaries by Region'!$A$2:H478, 2, FALSE)</f>
        <v>Western</v>
      </c>
      <c r="D149" s="2">
        <v>46900</v>
      </c>
      <c r="E149" s="2">
        <v>87800</v>
      </c>
      <c r="F149" s="2">
        <v>43700</v>
      </c>
      <c r="G149" s="2">
        <v>61300</v>
      </c>
      <c r="H149" s="2">
        <v>120000</v>
      </c>
      <c r="I149" s="2">
        <v>165000</v>
      </c>
    </row>
    <row r="150" spans="1:9" ht="14.4" x14ac:dyDescent="0.3">
      <c r="A150" s="1" t="s">
        <v>226</v>
      </c>
      <c r="B150" s="1" t="s">
        <v>12</v>
      </c>
      <c r="C150" s="1" t="str">
        <f>VLOOKUP(A150, 'Salaries by Region'!$A$2:H479, 2, FALSE)</f>
        <v>Western</v>
      </c>
      <c r="D150" s="2">
        <v>41600</v>
      </c>
      <c r="E150" s="2">
        <v>81600</v>
      </c>
      <c r="F150" s="2">
        <v>41800</v>
      </c>
      <c r="G150" s="2">
        <v>59100</v>
      </c>
      <c r="H150" s="2">
        <v>105000</v>
      </c>
      <c r="I150" s="2">
        <v>141000</v>
      </c>
    </row>
    <row r="151" spans="1:9" ht="14.4" x14ac:dyDescent="0.3">
      <c r="A151" s="1" t="s">
        <v>204</v>
      </c>
      <c r="B151" s="1" t="s">
        <v>12</v>
      </c>
      <c r="C151" s="1" t="str">
        <f>VLOOKUP(A151, 'Salaries by Region'!$A$2:H480, 2, FALSE)</f>
        <v>Western</v>
      </c>
      <c r="D151" s="2">
        <v>42900</v>
      </c>
      <c r="E151" s="2">
        <v>81500</v>
      </c>
      <c r="F151" s="2">
        <v>43400</v>
      </c>
      <c r="G151" s="2">
        <v>57500</v>
      </c>
      <c r="H151" s="2">
        <v>117000</v>
      </c>
      <c r="I151" s="2">
        <v>155000</v>
      </c>
    </row>
    <row r="152" spans="1:9" ht="14.4" x14ac:dyDescent="0.3">
      <c r="A152" s="1" t="s">
        <v>211</v>
      </c>
      <c r="B152" s="1" t="s">
        <v>12</v>
      </c>
      <c r="C152" s="1" t="str">
        <f>VLOOKUP(A152, 'Salaries by Region'!$A$2:H481, 2, FALSE)</f>
        <v>Southern</v>
      </c>
      <c r="D152" s="2">
        <v>42300</v>
      </c>
      <c r="E152" s="2">
        <v>81300</v>
      </c>
      <c r="F152" s="2">
        <v>39300</v>
      </c>
      <c r="G152" s="2">
        <v>47600</v>
      </c>
      <c r="H152" s="2">
        <v>117000</v>
      </c>
      <c r="I152" s="2">
        <v>173000</v>
      </c>
    </row>
    <row r="153" spans="1:9" ht="14.4" x14ac:dyDescent="0.3">
      <c r="A153" s="1" t="s">
        <v>159</v>
      </c>
      <c r="B153" s="1" t="s">
        <v>12</v>
      </c>
      <c r="C153" s="1" t="str">
        <f>VLOOKUP(A153, 'Salaries by Region'!$A$2:H482, 2, FALSE)</f>
        <v>Southern</v>
      </c>
      <c r="D153" s="2">
        <v>46800</v>
      </c>
      <c r="E153" s="2">
        <v>81300</v>
      </c>
      <c r="F153" s="2">
        <v>37200</v>
      </c>
      <c r="G153" s="2">
        <v>59900</v>
      </c>
      <c r="H153" s="2">
        <v>109000</v>
      </c>
      <c r="I153" s="2">
        <v>134000</v>
      </c>
    </row>
    <row r="154" spans="1:9" ht="14.4" x14ac:dyDescent="0.3">
      <c r="A154" s="1" t="s">
        <v>155</v>
      </c>
      <c r="B154" s="1" t="s">
        <v>12</v>
      </c>
      <c r="C154" s="1" t="str">
        <f>VLOOKUP(A154, 'Salaries by Region'!$A$2:H483, 2, FALSE)</f>
        <v>Southern</v>
      </c>
      <c r="D154" s="2">
        <v>41700</v>
      </c>
      <c r="E154" s="2">
        <v>81000</v>
      </c>
      <c r="F154" s="2">
        <v>43500</v>
      </c>
      <c r="G154" s="2">
        <v>57100</v>
      </c>
      <c r="H154" s="2">
        <v>111000</v>
      </c>
      <c r="I154" s="2">
        <v>156000</v>
      </c>
    </row>
    <row r="155" spans="1:9" ht="14.4" hidden="1" x14ac:dyDescent="0.3">
      <c r="A155" s="1" t="s">
        <v>180</v>
      </c>
      <c r="B155" s="1" t="s">
        <v>12</v>
      </c>
      <c r="C155" s="1" t="str">
        <f>VLOOKUP(A155, 'Salaries by Region'!$A$2:H484, 2, FALSE)</f>
        <v>Midwestern</v>
      </c>
      <c r="D155" s="2">
        <v>48900</v>
      </c>
      <c r="E155" s="2">
        <v>87800</v>
      </c>
      <c r="F155" s="2">
        <v>47400</v>
      </c>
      <c r="G155" s="2">
        <v>62400</v>
      </c>
      <c r="H155" s="2">
        <v>118000</v>
      </c>
      <c r="I155" s="2">
        <v>170000</v>
      </c>
    </row>
    <row r="156" spans="1:9" ht="14.4" x14ac:dyDescent="0.3">
      <c r="A156" s="1" t="s">
        <v>227</v>
      </c>
      <c r="B156" s="1" t="s">
        <v>12</v>
      </c>
      <c r="C156" s="1" t="str">
        <f>VLOOKUP(A156, 'Salaries by Region'!$A$2:H485, 2, FALSE)</f>
        <v>Northeastern</v>
      </c>
      <c r="D156" s="2">
        <v>43600</v>
      </c>
      <c r="E156" s="2">
        <v>80800</v>
      </c>
      <c r="F156" s="2">
        <v>43900</v>
      </c>
      <c r="G156" s="2">
        <v>60200</v>
      </c>
      <c r="H156" s="2">
        <v>111000</v>
      </c>
      <c r="I156" s="2">
        <v>161000</v>
      </c>
    </row>
    <row r="157" spans="1:9" ht="14.4" x14ac:dyDescent="0.3">
      <c r="A157" s="1" t="s">
        <v>38</v>
      </c>
      <c r="B157" s="1" t="s">
        <v>12</v>
      </c>
      <c r="C157" s="1" t="str">
        <f>VLOOKUP(A157, 'Salaries by Region'!$A$2:H486, 2, FALSE)</f>
        <v>California</v>
      </c>
      <c r="D157" s="2">
        <v>45400</v>
      </c>
      <c r="E157" s="2">
        <v>80800</v>
      </c>
      <c r="F157" s="2">
        <v>46400</v>
      </c>
      <c r="G157" s="2">
        <v>61200</v>
      </c>
      <c r="H157" s="2">
        <v>106000</v>
      </c>
      <c r="I157" s="2">
        <v>138000</v>
      </c>
    </row>
    <row r="158" spans="1:9" ht="14.4" x14ac:dyDescent="0.3">
      <c r="A158" s="1" t="s">
        <v>178</v>
      </c>
      <c r="B158" s="1" t="s">
        <v>12</v>
      </c>
      <c r="C158" s="1" t="str">
        <f>VLOOKUP(A158, 'Salaries by Region'!$A$2:H487, 2, FALSE)</f>
        <v>Western</v>
      </c>
      <c r="D158" s="2">
        <v>46900</v>
      </c>
      <c r="E158" s="2">
        <v>87800</v>
      </c>
      <c r="F158" s="2">
        <v>43700</v>
      </c>
      <c r="G158" s="2">
        <v>61300</v>
      </c>
      <c r="H158" s="2">
        <v>120000</v>
      </c>
      <c r="I158" s="2">
        <v>165000</v>
      </c>
    </row>
    <row r="159" spans="1:9" ht="14.4" x14ac:dyDescent="0.3">
      <c r="A159" s="1" t="s">
        <v>137</v>
      </c>
      <c r="B159" s="1" t="s">
        <v>12</v>
      </c>
      <c r="C159" s="1" t="str">
        <f>VLOOKUP(A159, 'Salaries by Region'!$A$2:H489, 2, FALSE)</f>
        <v>Northeastern</v>
      </c>
      <c r="D159" s="2">
        <v>42800</v>
      </c>
      <c r="E159" s="2">
        <v>80700</v>
      </c>
      <c r="F159" s="2">
        <v>40100</v>
      </c>
      <c r="G159" s="2">
        <v>56500</v>
      </c>
      <c r="H159" s="2">
        <v>114000</v>
      </c>
      <c r="I159" s="2">
        <v>151000</v>
      </c>
    </row>
    <row r="160" spans="1:9" ht="14.4" x14ac:dyDescent="0.3">
      <c r="A160" s="1" t="s">
        <v>179</v>
      </c>
      <c r="B160" s="1" t="s">
        <v>12</v>
      </c>
      <c r="C160" s="1" t="str">
        <f>VLOOKUP(A160, 'Salaries by Region'!$A$2:H490, 2, FALSE)</f>
        <v>Midwestern</v>
      </c>
      <c r="D160" s="2">
        <v>44000</v>
      </c>
      <c r="E160" s="2">
        <v>80600</v>
      </c>
      <c r="F160" s="2">
        <v>43400</v>
      </c>
      <c r="G160" s="2">
        <v>56400</v>
      </c>
      <c r="H160" s="2">
        <v>111000</v>
      </c>
      <c r="I160" s="2">
        <v>157000</v>
      </c>
    </row>
    <row r="161" spans="1:9" ht="14.4" x14ac:dyDescent="0.3">
      <c r="A161" s="1" t="s">
        <v>182</v>
      </c>
      <c r="B161" s="1" t="s">
        <v>12</v>
      </c>
      <c r="C161" s="1" t="str">
        <f>VLOOKUP(A161, 'Salaries by Region'!$A$2:H491, 2, FALSE)</f>
        <v>Midwestern</v>
      </c>
      <c r="D161" s="2">
        <v>45500</v>
      </c>
      <c r="E161" s="2">
        <v>80400</v>
      </c>
      <c r="F161" s="2">
        <v>44500</v>
      </c>
      <c r="G161" s="2">
        <v>57800</v>
      </c>
      <c r="H161" s="2">
        <v>108000</v>
      </c>
      <c r="I161" s="2">
        <v>153000</v>
      </c>
    </row>
    <row r="162" spans="1:9" ht="14.4" x14ac:dyDescent="0.3">
      <c r="A162" s="1" t="s">
        <v>206</v>
      </c>
      <c r="B162" s="1" t="s">
        <v>12</v>
      </c>
      <c r="C162" s="1" t="str">
        <f>VLOOKUP(A162, 'Salaries by Region'!$A$2:H492, 2, FALSE)</f>
        <v>Western</v>
      </c>
      <c r="D162" s="2">
        <v>46000</v>
      </c>
      <c r="E162" s="2">
        <v>79900</v>
      </c>
      <c r="F162" s="2">
        <v>42000</v>
      </c>
      <c r="G162" s="2">
        <v>56200</v>
      </c>
      <c r="H162" s="2">
        <v>106000</v>
      </c>
      <c r="I162" s="2">
        <v>141000</v>
      </c>
    </row>
    <row r="163" spans="1:9" ht="14.4" x14ac:dyDescent="0.3">
      <c r="A163" s="1" t="s">
        <v>207</v>
      </c>
      <c r="B163" s="1" t="s">
        <v>12</v>
      </c>
      <c r="C163" s="1" t="str">
        <f>VLOOKUP(A163, 'Salaries by Region'!$A$2:H493, 2, FALSE)</f>
        <v>Southern</v>
      </c>
      <c r="D163" s="2">
        <v>44300</v>
      </c>
      <c r="E163" s="2">
        <v>79500</v>
      </c>
      <c r="F163" s="2">
        <v>37400</v>
      </c>
      <c r="G163" s="2">
        <v>53800</v>
      </c>
      <c r="H163" s="2">
        <v>102000</v>
      </c>
      <c r="I163" s="2">
        <v>131000</v>
      </c>
    </row>
    <row r="164" spans="1:9" ht="14.4" x14ac:dyDescent="0.3">
      <c r="A164" s="1" t="s">
        <v>140</v>
      </c>
      <c r="B164" s="1" t="s">
        <v>12</v>
      </c>
      <c r="C164" s="1" t="str">
        <f>VLOOKUP(A164, 'Salaries by Region'!$A$2:H494, 2, FALSE)</f>
        <v>Northeastern</v>
      </c>
      <c r="D164" s="2">
        <v>46500</v>
      </c>
      <c r="E164" s="2">
        <v>79400</v>
      </c>
      <c r="F164" s="2">
        <v>38700</v>
      </c>
      <c r="G164" s="2">
        <v>51600</v>
      </c>
      <c r="H164" s="2">
        <v>114000</v>
      </c>
      <c r="I164" s="2">
        <v>158000</v>
      </c>
    </row>
    <row r="165" spans="1:9" ht="14.4" x14ac:dyDescent="0.3">
      <c r="A165" s="1" t="s">
        <v>165</v>
      </c>
      <c r="B165" s="1" t="s">
        <v>12</v>
      </c>
      <c r="C165" s="1" t="str">
        <f>VLOOKUP(A165, 'Salaries by Region'!$A$2:H495, 2, FALSE)</f>
        <v>California</v>
      </c>
      <c r="D165" s="2">
        <v>44500</v>
      </c>
      <c r="E165" s="2">
        <v>79300</v>
      </c>
      <c r="F165" s="2">
        <v>43300</v>
      </c>
      <c r="G165" s="2">
        <v>58800</v>
      </c>
      <c r="H165" s="2">
        <v>108000</v>
      </c>
      <c r="I165" s="2">
        <v>151000</v>
      </c>
    </row>
    <row r="166" spans="1:9" ht="14.4" x14ac:dyDescent="0.3">
      <c r="A166" s="1" t="s">
        <v>196</v>
      </c>
      <c r="B166" s="1" t="s">
        <v>12</v>
      </c>
      <c r="C166" s="1" t="str">
        <f>VLOOKUP(A166, 'Salaries by Region'!$A$2:H496, 2, FALSE)</f>
        <v>Midwestern</v>
      </c>
      <c r="D166" s="2">
        <v>44800</v>
      </c>
      <c r="E166" s="2">
        <v>79000</v>
      </c>
      <c r="F166" s="2">
        <v>43800</v>
      </c>
      <c r="G166" s="2">
        <v>57100</v>
      </c>
      <c r="H166" s="2">
        <v>112000</v>
      </c>
      <c r="I166" s="2">
        <v>150000</v>
      </c>
    </row>
    <row r="167" spans="1:9" ht="14.4" x14ac:dyDescent="0.3">
      <c r="A167" s="1" t="s">
        <v>201</v>
      </c>
      <c r="B167" s="1" t="s">
        <v>12</v>
      </c>
      <c r="C167" s="1" t="str">
        <f>VLOOKUP(A167, 'Salaries by Region'!$A$2:H497, 2, FALSE)</f>
        <v>Midwestern</v>
      </c>
      <c r="D167" s="2">
        <v>43300</v>
      </c>
      <c r="E167" s="2">
        <v>79000</v>
      </c>
      <c r="F167" s="2">
        <v>37200</v>
      </c>
      <c r="G167" s="2">
        <v>54100</v>
      </c>
      <c r="H167" s="2">
        <v>106000</v>
      </c>
      <c r="I167" s="2">
        <v>138000</v>
      </c>
    </row>
    <row r="168" spans="1:9" ht="14.4" x14ac:dyDescent="0.3">
      <c r="A168" s="1" t="s">
        <v>104</v>
      </c>
      <c r="B168" s="1" t="s">
        <v>12</v>
      </c>
      <c r="C168" s="1" t="str">
        <f>VLOOKUP(A168, 'Salaries by Region'!$A$2:H498, 2, FALSE)</f>
        <v>Midwestern</v>
      </c>
      <c r="D168" s="2">
        <v>44500</v>
      </c>
      <c r="E168" s="2">
        <v>78700</v>
      </c>
      <c r="F168" s="2">
        <v>41500</v>
      </c>
      <c r="G168" s="2">
        <v>54000</v>
      </c>
      <c r="H168" s="2">
        <v>105000</v>
      </c>
      <c r="I168" s="2">
        <v>145000</v>
      </c>
    </row>
    <row r="169" spans="1:9" ht="14.4" x14ac:dyDescent="0.3">
      <c r="A169" s="1" t="s">
        <v>222</v>
      </c>
      <c r="B169" s="1" t="s">
        <v>12</v>
      </c>
      <c r="C169" s="1" t="str">
        <f>VLOOKUP(A169, 'Salaries by Region'!$A$2:H499, 2, FALSE)</f>
        <v>Southern</v>
      </c>
      <c r="D169" s="2">
        <v>43800</v>
      </c>
      <c r="E169" s="2">
        <v>78700</v>
      </c>
      <c r="F169" s="2">
        <v>41600</v>
      </c>
      <c r="G169" s="2">
        <v>55400</v>
      </c>
      <c r="H169" s="2">
        <v>101000</v>
      </c>
      <c r="I169" s="2">
        <v>132000</v>
      </c>
    </row>
    <row r="170" spans="1:9" ht="14.4" hidden="1" x14ac:dyDescent="0.3">
      <c r="A170" s="1" t="s">
        <v>181</v>
      </c>
      <c r="B170" s="1" t="s">
        <v>12</v>
      </c>
      <c r="C170" s="1" t="str">
        <f>VLOOKUP(A170, 'Salaries by Region'!$A$2:H500, 2, FALSE)</f>
        <v>Midwestern</v>
      </c>
      <c r="D170" s="2">
        <v>42000</v>
      </c>
      <c r="E170" s="2">
        <v>73400</v>
      </c>
      <c r="F170" s="2">
        <v>39100</v>
      </c>
      <c r="G170" s="2">
        <v>55200</v>
      </c>
      <c r="H170" s="2">
        <v>105000</v>
      </c>
      <c r="I170" s="2">
        <v>142000</v>
      </c>
    </row>
    <row r="171" spans="1:9" ht="14.4" x14ac:dyDescent="0.3">
      <c r="A171" s="1" t="s">
        <v>109</v>
      </c>
      <c r="B171" s="1" t="s">
        <v>12</v>
      </c>
      <c r="C171" s="1" t="str">
        <f>VLOOKUP(A171, 'Salaries by Region'!$A$2:H501, 2, FALSE)</f>
        <v>Southern</v>
      </c>
      <c r="D171" s="2">
        <v>42200</v>
      </c>
      <c r="E171" s="2">
        <v>78400</v>
      </c>
      <c r="F171" s="2">
        <v>38100</v>
      </c>
      <c r="G171" s="2">
        <v>56200</v>
      </c>
      <c r="H171" s="2">
        <v>117000</v>
      </c>
      <c r="I171" s="2">
        <v>186000</v>
      </c>
    </row>
    <row r="172" spans="1:9" ht="14.4" x14ac:dyDescent="0.3">
      <c r="A172" s="1" t="s">
        <v>210</v>
      </c>
      <c r="B172" s="1" t="s">
        <v>12</v>
      </c>
      <c r="C172" s="1" t="str">
        <f>VLOOKUP(A172, 'Salaries by Region'!$A$2:H502, 2, FALSE)</f>
        <v>Midwestern</v>
      </c>
      <c r="D172" s="2">
        <v>42800</v>
      </c>
      <c r="E172" s="2">
        <v>78300</v>
      </c>
      <c r="F172" s="2">
        <v>43000</v>
      </c>
      <c r="G172" s="2">
        <v>57300</v>
      </c>
      <c r="H172" s="2">
        <v>107000</v>
      </c>
      <c r="I172" s="2">
        <v>149000</v>
      </c>
    </row>
    <row r="173" spans="1:9" ht="14.4" x14ac:dyDescent="0.3">
      <c r="A173" s="1" t="s">
        <v>37</v>
      </c>
      <c r="B173" s="1" t="s">
        <v>12</v>
      </c>
      <c r="C173" s="1" t="str">
        <f>VLOOKUP(A173, 'Salaries by Region'!$A$2:H503, 2, FALSE)</f>
        <v>California</v>
      </c>
      <c r="D173" s="2">
        <v>44100</v>
      </c>
      <c r="E173" s="2">
        <v>86000</v>
      </c>
      <c r="F173" s="2">
        <v>43100</v>
      </c>
      <c r="G173" s="2">
        <v>57800</v>
      </c>
      <c r="H173" s="2">
        <v>118000</v>
      </c>
      <c r="I173" s="2">
        <v>164000</v>
      </c>
    </row>
    <row r="174" spans="1:9" ht="14.4" x14ac:dyDescent="0.3">
      <c r="A174" s="1" t="s">
        <v>177</v>
      </c>
      <c r="B174" s="1" t="s">
        <v>12</v>
      </c>
      <c r="C174" s="1" t="str">
        <f>VLOOKUP(A174, 'Salaries by Region'!$A$2:H504, 2, FALSE)</f>
        <v>Southern</v>
      </c>
      <c r="D174" s="2">
        <v>49900</v>
      </c>
      <c r="E174" s="2">
        <v>85700</v>
      </c>
      <c r="F174" s="2">
        <v>46300</v>
      </c>
      <c r="G174" s="2">
        <v>62000</v>
      </c>
      <c r="H174" s="2">
        <v>117000</v>
      </c>
      <c r="I174" s="2">
        <v>160000</v>
      </c>
    </row>
    <row r="175" spans="1:9" ht="14.4" x14ac:dyDescent="0.3">
      <c r="A175" s="1" t="s">
        <v>101</v>
      </c>
      <c r="B175" s="1" t="s">
        <v>12</v>
      </c>
      <c r="C175" s="1" t="str">
        <f>VLOOKUP(A175, 'Salaries by Region'!$A$2:H505, 2, FALSE)</f>
        <v>Western</v>
      </c>
      <c r="D175" s="2">
        <v>45600</v>
      </c>
      <c r="E175" s="2">
        <v>78200</v>
      </c>
      <c r="F175" s="2">
        <v>36300</v>
      </c>
      <c r="G175" s="2">
        <v>53800</v>
      </c>
      <c r="H175" s="2">
        <v>109000</v>
      </c>
      <c r="I175" s="2">
        <v>151000</v>
      </c>
    </row>
    <row r="176" spans="1:9" ht="14.4" x14ac:dyDescent="0.3">
      <c r="A176" s="1" t="s">
        <v>86</v>
      </c>
      <c r="B176" s="1" t="s">
        <v>12</v>
      </c>
      <c r="C176" s="1" t="str">
        <f>VLOOKUP(A176, 'Salaries by Region'!$A$2:H506, 2, FALSE)</f>
        <v>Southern</v>
      </c>
      <c r="D176" s="2">
        <v>45100</v>
      </c>
      <c r="E176" s="2">
        <v>77800</v>
      </c>
      <c r="F176" s="2">
        <v>39000</v>
      </c>
      <c r="G176" s="2">
        <v>55800</v>
      </c>
      <c r="H176" s="2">
        <v>100000</v>
      </c>
      <c r="I176" s="2">
        <v>123000</v>
      </c>
    </row>
    <row r="177" spans="1:9" ht="14.4" x14ac:dyDescent="0.3">
      <c r="A177" s="1" t="s">
        <v>93</v>
      </c>
      <c r="B177" s="1" t="s">
        <v>12</v>
      </c>
      <c r="C177" s="1" t="str">
        <f>VLOOKUP(A177, 'Salaries by Region'!$A$2:H507, 2, FALSE)</f>
        <v>Southern</v>
      </c>
      <c r="D177" s="2">
        <v>38000</v>
      </c>
      <c r="E177" s="2">
        <v>77800</v>
      </c>
      <c r="F177" s="2">
        <v>40400</v>
      </c>
      <c r="G177" s="2">
        <v>53000</v>
      </c>
      <c r="H177" s="2">
        <v>115000</v>
      </c>
      <c r="I177" s="2">
        <v>169000</v>
      </c>
    </row>
    <row r="178" spans="1:9" ht="14.4" x14ac:dyDescent="0.3">
      <c r="A178" s="1" t="s">
        <v>48</v>
      </c>
      <c r="B178" s="1" t="s">
        <v>12</v>
      </c>
      <c r="C178" s="1" t="str">
        <f>VLOOKUP(A178, 'Salaries by Region'!$A$2:H508, 2, FALSE)</f>
        <v>Western</v>
      </c>
      <c r="D178" s="2">
        <v>47000</v>
      </c>
      <c r="E178" s="2">
        <v>77800</v>
      </c>
      <c r="F178" s="2">
        <v>46900</v>
      </c>
      <c r="G178" s="2">
        <v>59100</v>
      </c>
      <c r="H178" s="2">
        <v>105000</v>
      </c>
      <c r="I178" s="2">
        <v>130000</v>
      </c>
    </row>
    <row r="179" spans="1:9" ht="14.4" x14ac:dyDescent="0.3">
      <c r="A179" s="1" t="s">
        <v>83</v>
      </c>
      <c r="B179" s="1" t="s">
        <v>12</v>
      </c>
      <c r="C179" s="1" t="str">
        <f>VLOOKUP(A179, 'Salaries by Region'!$A$2:H509, 2, FALSE)</f>
        <v>Midwestern</v>
      </c>
      <c r="D179" s="2">
        <v>43200</v>
      </c>
      <c r="E179" s="2">
        <v>77700</v>
      </c>
      <c r="F179" s="2">
        <v>43300</v>
      </c>
      <c r="G179" s="2">
        <v>56200</v>
      </c>
      <c r="H179" s="2">
        <v>107000</v>
      </c>
      <c r="I179" s="2">
        <v>132000</v>
      </c>
    </row>
    <row r="180" spans="1:9" ht="14.4" x14ac:dyDescent="0.3">
      <c r="A180" s="1" t="s">
        <v>241</v>
      </c>
      <c r="B180" s="1" t="s">
        <v>12</v>
      </c>
      <c r="C180" s="1" t="str">
        <f>VLOOKUP(A180, 'Salaries by Region'!$A$2:H510, 2, FALSE)</f>
        <v>Western</v>
      </c>
      <c r="D180" s="2">
        <v>46600</v>
      </c>
      <c r="E180" s="2">
        <v>77500</v>
      </c>
      <c r="F180" s="2">
        <v>40200</v>
      </c>
      <c r="G180" s="2">
        <v>58100</v>
      </c>
      <c r="H180" s="2">
        <v>111000</v>
      </c>
      <c r="I180" s="2">
        <v>151000</v>
      </c>
    </row>
    <row r="181" spans="1:9" ht="14.4" x14ac:dyDescent="0.3">
      <c r="A181" s="1" t="s">
        <v>243</v>
      </c>
      <c r="B181" s="1" t="s">
        <v>12</v>
      </c>
      <c r="C181" s="1" t="str">
        <f>VLOOKUP(A181, 'Salaries by Region'!$A$2:H511, 2, FALSE)</f>
        <v>Western</v>
      </c>
      <c r="D181" s="2">
        <v>37500</v>
      </c>
      <c r="E181" s="2">
        <v>76700</v>
      </c>
      <c r="F181" s="2">
        <v>40000</v>
      </c>
      <c r="G181" s="2">
        <v>54300</v>
      </c>
      <c r="H181" s="2">
        <v>97700</v>
      </c>
      <c r="I181" s="2">
        <v>155000</v>
      </c>
    </row>
    <row r="182" spans="1:9" ht="14.4" x14ac:dyDescent="0.3">
      <c r="A182" s="1" t="s">
        <v>237</v>
      </c>
      <c r="B182" s="1" t="s">
        <v>12</v>
      </c>
      <c r="C182" s="1" t="str">
        <f>VLOOKUP(A182, 'Salaries by Region'!$A$2:H512, 2, FALSE)</f>
        <v>Midwestern</v>
      </c>
      <c r="D182" s="2">
        <v>41100</v>
      </c>
      <c r="E182" s="2">
        <v>76300</v>
      </c>
      <c r="F182" s="2">
        <v>42000</v>
      </c>
      <c r="G182" s="2">
        <v>54500</v>
      </c>
      <c r="H182" s="2">
        <v>107000</v>
      </c>
      <c r="I182" s="2">
        <v>163000</v>
      </c>
    </row>
    <row r="183" spans="1:9" ht="14.4" x14ac:dyDescent="0.3">
      <c r="A183" s="1" t="s">
        <v>212</v>
      </c>
      <c r="B183" s="1" t="s">
        <v>12</v>
      </c>
      <c r="C183" s="1" t="str">
        <f>VLOOKUP(A183, 'Salaries by Region'!$A$2:H513, 2, FALSE)</f>
        <v>Western</v>
      </c>
      <c r="D183" s="2">
        <v>40800</v>
      </c>
      <c r="E183" s="2">
        <v>76200</v>
      </c>
      <c r="F183" s="2">
        <v>38400</v>
      </c>
      <c r="G183" s="2">
        <v>54100</v>
      </c>
      <c r="H183" s="2">
        <v>105000</v>
      </c>
      <c r="I183" s="2">
        <v>136000</v>
      </c>
    </row>
    <row r="184" spans="1:9" ht="14.4" x14ac:dyDescent="0.3">
      <c r="A184" s="1" t="s">
        <v>183</v>
      </c>
      <c r="B184" s="1" t="s">
        <v>12</v>
      </c>
      <c r="C184" s="1" t="str">
        <f>VLOOKUP(A184, 'Salaries by Region'!$A$2:H514, 2, FALSE)</f>
        <v>Southern</v>
      </c>
      <c r="D184" s="2">
        <v>42800</v>
      </c>
      <c r="E184" s="2">
        <v>76100</v>
      </c>
      <c r="F184" s="2">
        <v>40100</v>
      </c>
      <c r="G184" s="2">
        <v>56200</v>
      </c>
      <c r="H184" s="2">
        <v>101000</v>
      </c>
      <c r="I184" s="2">
        <v>139000</v>
      </c>
    </row>
    <row r="185" spans="1:9" ht="14.4" x14ac:dyDescent="0.3">
      <c r="A185" s="1" t="s">
        <v>189</v>
      </c>
      <c r="B185" s="1" t="s">
        <v>12</v>
      </c>
      <c r="C185" s="1" t="str">
        <f>VLOOKUP(A185, 'Salaries by Region'!$A$2:H516, 2, FALSE)</f>
        <v>Northeastern</v>
      </c>
      <c r="D185" s="2">
        <v>47400</v>
      </c>
      <c r="E185" s="2">
        <v>84100</v>
      </c>
      <c r="F185" s="2">
        <v>44600</v>
      </c>
      <c r="G185" s="2">
        <v>60700</v>
      </c>
      <c r="H185" s="2">
        <v>114000</v>
      </c>
      <c r="I185" s="2">
        <v>163000</v>
      </c>
    </row>
    <row r="186" spans="1:9" ht="14.4" x14ac:dyDescent="0.3">
      <c r="A186" s="1" t="s">
        <v>103</v>
      </c>
      <c r="B186" s="1" t="s">
        <v>12</v>
      </c>
      <c r="C186" s="1" t="str">
        <f>VLOOKUP(A186, 'Salaries by Region'!$A$2:H517, 2, FALSE)</f>
        <v>Midwestern</v>
      </c>
      <c r="D186" s="2">
        <v>43800</v>
      </c>
      <c r="E186" s="2">
        <v>76000</v>
      </c>
      <c r="F186" s="2">
        <v>40400</v>
      </c>
      <c r="G186" s="2">
        <v>56300</v>
      </c>
      <c r="H186" s="2">
        <v>104000</v>
      </c>
      <c r="I186" s="2">
        <v>128000</v>
      </c>
    </row>
    <row r="187" spans="1:9" ht="14.4" x14ac:dyDescent="0.3">
      <c r="A187" s="1" t="s">
        <v>142</v>
      </c>
      <c r="B187" s="1" t="s">
        <v>12</v>
      </c>
      <c r="C187" s="1" t="str">
        <f>VLOOKUP(A187, 'Salaries by Region'!$A$2:H518, 2, FALSE)</f>
        <v>Northeastern</v>
      </c>
      <c r="D187" s="2">
        <v>43100</v>
      </c>
      <c r="E187" s="2">
        <v>75900</v>
      </c>
      <c r="F187" s="2">
        <v>40100</v>
      </c>
      <c r="G187" s="2">
        <v>54100</v>
      </c>
      <c r="H187" s="2">
        <v>100000</v>
      </c>
      <c r="I187" s="2">
        <v>133000</v>
      </c>
    </row>
    <row r="188" spans="1:9" ht="14.4" x14ac:dyDescent="0.3">
      <c r="A188" s="1" t="s">
        <v>186</v>
      </c>
      <c r="B188" s="1" t="s">
        <v>12</v>
      </c>
      <c r="C188" s="1" t="str">
        <f>VLOOKUP(A188, 'Salaries by Region'!$A$2:H519, 2, FALSE)</f>
        <v>Southern</v>
      </c>
      <c r="D188" s="2">
        <v>43200</v>
      </c>
      <c r="E188" s="2">
        <v>75500</v>
      </c>
      <c r="F188" s="2">
        <v>40500</v>
      </c>
      <c r="G188" s="2">
        <v>55800</v>
      </c>
      <c r="H188" s="2">
        <v>98200</v>
      </c>
      <c r="I188" s="2">
        <v>136000</v>
      </c>
    </row>
    <row r="189" spans="1:9" ht="14.4" x14ac:dyDescent="0.3">
      <c r="A189" s="1" t="s">
        <v>190</v>
      </c>
      <c r="B189" s="1" t="s">
        <v>12</v>
      </c>
      <c r="C189" s="1" t="str">
        <f>VLOOKUP(A189, 'Salaries by Region'!$A$2:H520, 2, FALSE)</f>
        <v>Northeastern</v>
      </c>
      <c r="D189" s="2">
        <v>40800</v>
      </c>
      <c r="E189" s="2">
        <v>75500</v>
      </c>
      <c r="F189" s="2">
        <v>38200</v>
      </c>
      <c r="G189" s="2">
        <v>53500</v>
      </c>
      <c r="H189" s="2">
        <v>99300</v>
      </c>
      <c r="I189" s="2">
        <v>150000</v>
      </c>
    </row>
    <row r="190" spans="1:9" ht="14.4" x14ac:dyDescent="0.3">
      <c r="A190" s="1" t="s">
        <v>96</v>
      </c>
      <c r="B190" s="1" t="s">
        <v>12</v>
      </c>
      <c r="C190" s="1" t="str">
        <f>VLOOKUP(A190, 'Salaries by Region'!$A$2:H521, 2, FALSE)</f>
        <v>Western</v>
      </c>
      <c r="D190" s="2">
        <v>42700</v>
      </c>
      <c r="E190" s="2">
        <v>75400</v>
      </c>
      <c r="F190" s="2">
        <v>41300</v>
      </c>
      <c r="G190" s="2">
        <v>56700</v>
      </c>
      <c r="H190" s="2">
        <v>99200</v>
      </c>
      <c r="I190" s="2">
        <v>119000</v>
      </c>
    </row>
    <row r="191" spans="1:9" ht="14.4" x14ac:dyDescent="0.3">
      <c r="A191" s="1" t="s">
        <v>141</v>
      </c>
      <c r="B191" s="1" t="s">
        <v>12</v>
      </c>
      <c r="C191" s="1" t="str">
        <f>VLOOKUP(A191, 'Salaries by Region'!$A$2:H522, 2, FALSE)</f>
        <v>Northeastern</v>
      </c>
      <c r="D191" s="2">
        <v>43300</v>
      </c>
      <c r="E191" s="2">
        <v>74700</v>
      </c>
      <c r="F191" s="2">
        <v>39500</v>
      </c>
      <c r="G191" s="2">
        <v>53800</v>
      </c>
      <c r="H191" s="2">
        <v>95700</v>
      </c>
      <c r="I191" s="2">
        <v>140000</v>
      </c>
    </row>
    <row r="192" spans="1:9" ht="14.4" x14ac:dyDescent="0.3">
      <c r="A192" s="1" t="s">
        <v>184</v>
      </c>
      <c r="B192" s="1" t="s">
        <v>12</v>
      </c>
      <c r="C192" s="1" t="str">
        <f>VLOOKUP(A192, 'Salaries by Region'!$A$2:H523, 2, FALSE)</f>
        <v>Southern</v>
      </c>
      <c r="D192" s="2">
        <v>47400</v>
      </c>
      <c r="E192" s="2">
        <v>84100</v>
      </c>
      <c r="F192" s="2">
        <v>44600</v>
      </c>
      <c r="G192" s="2">
        <v>60700</v>
      </c>
      <c r="H192" s="2">
        <v>114000</v>
      </c>
      <c r="I192" s="2">
        <v>163000</v>
      </c>
    </row>
    <row r="193" spans="1:9" ht="14.4" x14ac:dyDescent="0.3">
      <c r="A193" s="1" t="s">
        <v>143</v>
      </c>
      <c r="B193" s="1" t="s">
        <v>12</v>
      </c>
      <c r="C193" s="1" t="str">
        <f>VLOOKUP(A193, 'Salaries by Region'!$A$2:H524, 2, FALSE)</f>
        <v>Northeastern</v>
      </c>
      <c r="D193" s="2">
        <v>46300</v>
      </c>
      <c r="E193" s="2">
        <v>84000</v>
      </c>
      <c r="F193" s="2">
        <v>43600</v>
      </c>
      <c r="G193" s="2">
        <v>60400</v>
      </c>
      <c r="H193" s="2">
        <v>119000</v>
      </c>
      <c r="I193" s="2">
        <v>178000</v>
      </c>
    </row>
    <row r="194" spans="1:9" ht="14.4" x14ac:dyDescent="0.3">
      <c r="A194" s="4" t="s">
        <v>250</v>
      </c>
      <c r="B194" s="1" t="s">
        <v>12</v>
      </c>
      <c r="C194" s="1" t="str">
        <f>VLOOKUP(A194, 'Salaries by Region'!$A$2:H525, 2, FALSE)</f>
        <v>Midwestern</v>
      </c>
      <c r="D194" s="2">
        <v>46300</v>
      </c>
      <c r="E194" s="2">
        <v>84000</v>
      </c>
      <c r="F194" s="2">
        <v>43600</v>
      </c>
      <c r="G194" s="2">
        <v>60400</v>
      </c>
      <c r="H194" s="2">
        <v>119000</v>
      </c>
      <c r="I194" s="2">
        <v>178000</v>
      </c>
    </row>
    <row r="195" spans="1:9" ht="14.4" hidden="1" x14ac:dyDescent="0.3">
      <c r="A195" s="1" t="s">
        <v>187</v>
      </c>
      <c r="B195" s="1" t="s">
        <v>12</v>
      </c>
      <c r="C195" s="1" t="str">
        <f>VLOOKUP(A195, 'Salaries by Region'!$A$2:H526, 2, FALSE)</f>
        <v>Southern</v>
      </c>
      <c r="D195" s="2">
        <v>44100</v>
      </c>
      <c r="E195" s="2">
        <v>82800</v>
      </c>
      <c r="F195" s="2">
        <v>43200</v>
      </c>
      <c r="G195" s="2">
        <v>60700</v>
      </c>
      <c r="H195" s="2">
        <v>113000</v>
      </c>
      <c r="I195" s="2">
        <v>160000</v>
      </c>
    </row>
    <row r="196" spans="1:9" ht="14.4" x14ac:dyDescent="0.3">
      <c r="A196" s="1" t="s">
        <v>176</v>
      </c>
      <c r="B196" s="1" t="s">
        <v>12</v>
      </c>
      <c r="C196" s="1" t="str">
        <f>VLOOKUP(A196, 'Salaries by Region'!$A$2:H527, 2, FALSE)</f>
        <v>Western</v>
      </c>
      <c r="D196" s="2">
        <v>42300</v>
      </c>
      <c r="E196" s="2">
        <v>74600</v>
      </c>
      <c r="F196" s="2">
        <v>40600</v>
      </c>
      <c r="G196" s="2">
        <v>54000</v>
      </c>
      <c r="H196" s="2">
        <v>93700</v>
      </c>
      <c r="I196" s="2">
        <v>123000</v>
      </c>
    </row>
    <row r="197" spans="1:9" ht="14.4" x14ac:dyDescent="0.3">
      <c r="A197" s="1" t="s">
        <v>225</v>
      </c>
      <c r="B197" s="1" t="s">
        <v>12</v>
      </c>
      <c r="C197" s="1" t="str">
        <f>VLOOKUP(A197, 'Salaries by Region'!$A$2:H528, 2, FALSE)</f>
        <v>Midwestern</v>
      </c>
      <c r="D197" s="2">
        <v>39200</v>
      </c>
      <c r="E197" s="2">
        <v>74500</v>
      </c>
      <c r="F197" s="2">
        <v>32800</v>
      </c>
      <c r="G197" s="2">
        <v>46100</v>
      </c>
      <c r="H197" s="2">
        <v>110000</v>
      </c>
      <c r="I197" s="2">
        <v>161000</v>
      </c>
    </row>
    <row r="198" spans="1:9" ht="14.4" x14ac:dyDescent="0.3">
      <c r="A198" s="1" t="s">
        <v>63</v>
      </c>
      <c r="B198" s="1" t="s">
        <v>12</v>
      </c>
      <c r="C198" s="1" t="str">
        <f>VLOOKUP(A198, 'Salaries by Region'!$A$2:H529, 2, FALSE)</f>
        <v>Southern</v>
      </c>
      <c r="D198" s="2">
        <v>41800</v>
      </c>
      <c r="E198" s="2">
        <v>74000</v>
      </c>
      <c r="F198" s="2">
        <v>43000</v>
      </c>
      <c r="G198" s="2">
        <v>55300</v>
      </c>
      <c r="H198" s="2">
        <v>99900</v>
      </c>
      <c r="I198" s="2">
        <v>145000</v>
      </c>
    </row>
    <row r="199" spans="1:9" ht="14.4" x14ac:dyDescent="0.3">
      <c r="A199" s="1" t="s">
        <v>240</v>
      </c>
      <c r="B199" s="1" t="s">
        <v>12</v>
      </c>
      <c r="C199" s="1" t="str">
        <f>VLOOKUP(A199, 'Salaries by Region'!$A$2:H530, 2, FALSE)</f>
        <v>Midwestern</v>
      </c>
      <c r="D199" s="2">
        <v>45700</v>
      </c>
      <c r="E199" s="2">
        <v>74000</v>
      </c>
      <c r="F199" s="2">
        <v>44000</v>
      </c>
      <c r="G199" s="2">
        <v>53100</v>
      </c>
      <c r="H199" s="2">
        <v>104000</v>
      </c>
      <c r="I199" s="2">
        <v>150000</v>
      </c>
    </row>
    <row r="200" spans="1:9" ht="14.4" x14ac:dyDescent="0.3">
      <c r="A200" s="1" t="s">
        <v>257</v>
      </c>
      <c r="B200" s="1" t="s">
        <v>12</v>
      </c>
      <c r="C200" s="1" t="str">
        <f>VLOOKUP(A200, 'Salaries by Region'!$A$2:H531, 2, FALSE)</f>
        <v>Western</v>
      </c>
      <c r="D200" s="2">
        <v>44700</v>
      </c>
      <c r="E200" s="2">
        <v>83900</v>
      </c>
      <c r="F200" s="2">
        <v>43300</v>
      </c>
      <c r="G200" s="2">
        <v>61100</v>
      </c>
      <c r="H200" s="2">
        <v>116000</v>
      </c>
      <c r="I200" s="2">
        <v>163000</v>
      </c>
    </row>
    <row r="201" spans="1:9" ht="14.4" x14ac:dyDescent="0.3">
      <c r="A201" s="1" t="s">
        <v>92</v>
      </c>
      <c r="B201" s="1" t="s">
        <v>12</v>
      </c>
      <c r="C201" s="1" t="str">
        <f>VLOOKUP(A201, 'Salaries by Region'!$A$2:H532, 2, FALSE)</f>
        <v>Midwestern</v>
      </c>
      <c r="D201" s="2">
        <v>42600</v>
      </c>
      <c r="E201" s="2">
        <v>83600</v>
      </c>
      <c r="F201" s="1" t="s">
        <v>10</v>
      </c>
      <c r="G201" s="2">
        <v>54100</v>
      </c>
      <c r="H201" s="2">
        <v>123000</v>
      </c>
      <c r="I201" s="1" t="s">
        <v>10</v>
      </c>
    </row>
    <row r="202" spans="1:9" ht="14.4" hidden="1" x14ac:dyDescent="0.3">
      <c r="A202" s="1" t="s">
        <v>195</v>
      </c>
      <c r="B202" s="1" t="s">
        <v>12</v>
      </c>
      <c r="C202" s="1" t="str">
        <f>VLOOKUP(A202, 'Salaries by Region'!$A$2:H534, 2, FALSE)</f>
        <v>Southern</v>
      </c>
      <c r="D202" s="2">
        <v>43000</v>
      </c>
      <c r="E202" s="2">
        <v>72500</v>
      </c>
      <c r="F202" s="2">
        <v>38300</v>
      </c>
      <c r="G202" s="2">
        <v>51300</v>
      </c>
      <c r="H202" s="2">
        <v>99300</v>
      </c>
      <c r="I202" s="2">
        <v>139000</v>
      </c>
    </row>
    <row r="203" spans="1:9" ht="14.4" x14ac:dyDescent="0.3">
      <c r="A203" s="1" t="s">
        <v>234</v>
      </c>
      <c r="B203" s="1" t="s">
        <v>12</v>
      </c>
      <c r="C203" s="1" t="str">
        <f>VLOOKUP(A203, 'Salaries by Region'!$A$2:H535, 2, FALSE)</f>
        <v>Midwestern</v>
      </c>
      <c r="D203" s="2">
        <v>43100</v>
      </c>
      <c r="E203" s="2">
        <v>74000</v>
      </c>
      <c r="F203" s="2">
        <v>38200</v>
      </c>
      <c r="G203" s="2">
        <v>53200</v>
      </c>
      <c r="H203" s="2">
        <v>99500</v>
      </c>
      <c r="I203" s="2">
        <v>133000</v>
      </c>
    </row>
    <row r="204" spans="1:9" ht="14.4" x14ac:dyDescent="0.3">
      <c r="A204" s="1" t="s">
        <v>160</v>
      </c>
      <c r="B204" s="1" t="s">
        <v>12</v>
      </c>
      <c r="C204" s="1" t="str">
        <f>VLOOKUP(A204, 'Salaries by Region'!$A$2:H536, 2, FALSE)</f>
        <v>Southern</v>
      </c>
      <c r="D204" s="2">
        <v>42300</v>
      </c>
      <c r="E204" s="2">
        <v>73800</v>
      </c>
      <c r="F204" s="2">
        <v>40100</v>
      </c>
      <c r="G204" s="2">
        <v>52500</v>
      </c>
      <c r="H204" s="2">
        <v>103000</v>
      </c>
      <c r="I204" s="2">
        <v>135000</v>
      </c>
    </row>
    <row r="205" spans="1:9" ht="14.4" x14ac:dyDescent="0.3">
      <c r="A205" s="1" t="s">
        <v>69</v>
      </c>
      <c r="B205" s="1" t="s">
        <v>12</v>
      </c>
      <c r="C205" s="1" t="str">
        <f>VLOOKUP(A205, 'Salaries by Region'!$A$2:H537, 2, FALSE)</f>
        <v>Southern</v>
      </c>
      <c r="D205" s="2">
        <v>41100</v>
      </c>
      <c r="E205" s="2">
        <v>73500</v>
      </c>
      <c r="F205" s="2">
        <v>34100</v>
      </c>
      <c r="G205" s="2">
        <v>49900</v>
      </c>
      <c r="H205" s="2">
        <v>99400</v>
      </c>
      <c r="I205" s="2">
        <v>129000</v>
      </c>
    </row>
    <row r="206" spans="1:9" ht="14.4" x14ac:dyDescent="0.3">
      <c r="A206" s="1" t="s">
        <v>111</v>
      </c>
      <c r="B206" s="1" t="s">
        <v>12</v>
      </c>
      <c r="C206" s="1" t="str">
        <f>VLOOKUP(A206, 'Salaries by Region'!$A$2:H538, 2, FALSE)</f>
        <v>Northeastern</v>
      </c>
      <c r="D206" s="2">
        <v>44900</v>
      </c>
      <c r="E206" s="2">
        <v>73400</v>
      </c>
      <c r="F206" s="2">
        <v>35400</v>
      </c>
      <c r="G206" s="2">
        <v>49600</v>
      </c>
      <c r="H206" s="2">
        <v>101000</v>
      </c>
      <c r="I206" s="2">
        <v>143000</v>
      </c>
    </row>
    <row r="207" spans="1:9" ht="14.4" hidden="1" x14ac:dyDescent="0.3">
      <c r="A207" s="1" t="s">
        <v>205</v>
      </c>
      <c r="B207" s="1" t="s">
        <v>12</v>
      </c>
      <c r="C207" s="1" t="str">
        <f>VLOOKUP(A207, 'Salaries by Region'!$A$2:H540, 2, FALSE)</f>
        <v>Northeastern</v>
      </c>
      <c r="D207" s="2">
        <v>37300</v>
      </c>
      <c r="E207" s="2">
        <v>71900</v>
      </c>
      <c r="F207" s="2">
        <v>37000</v>
      </c>
      <c r="G207" s="2">
        <v>51500</v>
      </c>
      <c r="H207" s="2">
        <v>96400</v>
      </c>
      <c r="I207" s="2">
        <v>138000</v>
      </c>
    </row>
    <row r="208" spans="1:9" ht="14.4" x14ac:dyDescent="0.3">
      <c r="A208" s="1" t="s">
        <v>208</v>
      </c>
      <c r="B208" s="1" t="s">
        <v>12</v>
      </c>
      <c r="C208" s="1" t="str">
        <f>VLOOKUP(A208, 'Salaries by Region'!$A$2:H541, 2, FALSE)</f>
        <v>Southern</v>
      </c>
      <c r="D208" s="2">
        <v>41400</v>
      </c>
      <c r="E208" s="2">
        <v>79700</v>
      </c>
      <c r="F208" s="2">
        <v>40400</v>
      </c>
      <c r="G208" s="2">
        <v>53500</v>
      </c>
      <c r="H208" s="2">
        <v>108000</v>
      </c>
      <c r="I208" s="2">
        <v>186000</v>
      </c>
    </row>
    <row r="209" spans="1:9" ht="14.4" x14ac:dyDescent="0.3">
      <c r="A209" s="1" t="s">
        <v>256</v>
      </c>
      <c r="B209" s="1" t="s">
        <v>12</v>
      </c>
      <c r="C209" s="1" t="str">
        <f>VLOOKUP(A209, 'Salaries by Region'!$A$2:H542, 2, FALSE)</f>
        <v>Midwestern</v>
      </c>
      <c r="D209" s="2">
        <v>43500</v>
      </c>
      <c r="E209" s="2">
        <v>73100</v>
      </c>
      <c r="F209" s="2">
        <v>39500</v>
      </c>
      <c r="G209" s="2">
        <v>51600</v>
      </c>
      <c r="H209" s="2">
        <v>97000</v>
      </c>
      <c r="I209" s="2">
        <v>137000</v>
      </c>
    </row>
    <row r="210" spans="1:9" ht="14.4" x14ac:dyDescent="0.3">
      <c r="A210" s="1" t="s">
        <v>131</v>
      </c>
      <c r="B210" s="1" t="s">
        <v>12</v>
      </c>
      <c r="C210" s="1" t="str">
        <f>VLOOKUP(A210, 'Salaries by Region'!$A$2:H543, 2, FALSE)</f>
        <v>Midwestern</v>
      </c>
      <c r="D210" s="2">
        <v>42400</v>
      </c>
      <c r="E210" s="2">
        <v>72600</v>
      </c>
      <c r="F210" s="2">
        <v>43300</v>
      </c>
      <c r="G210" s="2">
        <v>56100</v>
      </c>
      <c r="H210" s="2">
        <v>99600</v>
      </c>
      <c r="I210" s="2">
        <v>151000</v>
      </c>
    </row>
    <row r="211" spans="1:9" ht="14.4" x14ac:dyDescent="0.3">
      <c r="A211" s="1" t="s">
        <v>77</v>
      </c>
      <c r="B211" s="1" t="s">
        <v>12</v>
      </c>
      <c r="C211" s="1" t="str">
        <f>VLOOKUP(A211, 'Salaries by Region'!$A$2:H544, 2, FALSE)</f>
        <v>Western</v>
      </c>
      <c r="D211" s="2">
        <v>45900</v>
      </c>
      <c r="E211" s="2">
        <v>72600</v>
      </c>
      <c r="F211" s="2">
        <v>39800</v>
      </c>
      <c r="G211" s="2">
        <v>56600</v>
      </c>
      <c r="H211" s="2">
        <v>99300</v>
      </c>
      <c r="I211" s="2">
        <v>137000</v>
      </c>
    </row>
    <row r="212" spans="1:9" ht="14.4" x14ac:dyDescent="0.3">
      <c r="A212" s="1" t="s">
        <v>79</v>
      </c>
      <c r="B212" s="1" t="s">
        <v>12</v>
      </c>
      <c r="C212" s="1" t="str">
        <f>VLOOKUP(A212, 'Salaries by Region'!$A$2:H545, 2, FALSE)</f>
        <v>Midwestern</v>
      </c>
      <c r="D212" s="2">
        <v>41500</v>
      </c>
      <c r="E212" s="2">
        <v>72600</v>
      </c>
      <c r="F212" s="2">
        <v>39500</v>
      </c>
      <c r="G212" s="2">
        <v>54400</v>
      </c>
      <c r="H212" s="2">
        <v>97400</v>
      </c>
      <c r="I212" s="2">
        <v>126000</v>
      </c>
    </row>
    <row r="213" spans="1:9" ht="14.4" x14ac:dyDescent="0.3">
      <c r="A213" s="1" t="s">
        <v>42</v>
      </c>
      <c r="B213" s="1" t="s">
        <v>12</v>
      </c>
      <c r="C213" s="1" t="str">
        <f>VLOOKUP(A213, 'Salaries by Region'!$A$2:H547, 2, FALSE)</f>
        <v>Midwestern</v>
      </c>
      <c r="D213" s="2">
        <v>39800</v>
      </c>
      <c r="E213" s="2">
        <v>72100</v>
      </c>
      <c r="F213" s="2">
        <v>38200</v>
      </c>
      <c r="G213" s="2">
        <v>51800</v>
      </c>
      <c r="H213" s="2">
        <v>101000</v>
      </c>
      <c r="I213" s="2">
        <v>146000</v>
      </c>
    </row>
    <row r="214" spans="1:9" ht="14.4" x14ac:dyDescent="0.3">
      <c r="A214" s="1" t="s">
        <v>61</v>
      </c>
      <c r="B214" s="1" t="s">
        <v>12</v>
      </c>
      <c r="C214" s="1" t="str">
        <f>VLOOKUP(A214, 'Salaries by Region'!$A$2:H548, 2, FALSE)</f>
        <v>Northeastern</v>
      </c>
      <c r="D214" s="2">
        <v>42700</v>
      </c>
      <c r="E214" s="2">
        <v>72100</v>
      </c>
      <c r="F214" s="2">
        <v>30800</v>
      </c>
      <c r="G214" s="2">
        <v>47000</v>
      </c>
      <c r="H214" s="2">
        <v>92200</v>
      </c>
      <c r="I214" s="2">
        <v>132000</v>
      </c>
    </row>
    <row r="215" spans="1:9" ht="14.4" x14ac:dyDescent="0.3">
      <c r="A215" s="1" t="s">
        <v>157</v>
      </c>
      <c r="B215" s="1" t="s">
        <v>12</v>
      </c>
      <c r="C215" s="1" t="str">
        <f>VLOOKUP(A215, 'Salaries by Region'!$A$2:H549, 2, FALSE)</f>
        <v>Western</v>
      </c>
      <c r="D215" s="2">
        <v>41800</v>
      </c>
      <c r="E215" s="2">
        <v>78300</v>
      </c>
      <c r="F215" s="2">
        <v>41700</v>
      </c>
      <c r="G215" s="2">
        <v>56400</v>
      </c>
      <c r="H215" s="2">
        <v>114000</v>
      </c>
      <c r="I215" s="2">
        <v>147000</v>
      </c>
    </row>
    <row r="216" spans="1:9" ht="14.4" x14ac:dyDescent="0.3">
      <c r="A216" s="1" t="s">
        <v>202</v>
      </c>
      <c r="B216" s="1" t="s">
        <v>12</v>
      </c>
      <c r="C216" s="1" t="str">
        <f>VLOOKUP(A216, 'Salaries by Region'!$A$2:H550, 2, FALSE)</f>
        <v>Midwestern</v>
      </c>
      <c r="D216" s="2">
        <v>41800</v>
      </c>
      <c r="E216" s="2">
        <v>78300</v>
      </c>
      <c r="F216" s="2">
        <v>41700</v>
      </c>
      <c r="G216" s="2">
        <v>56400</v>
      </c>
      <c r="H216" s="2">
        <v>114000</v>
      </c>
      <c r="I216" s="2">
        <v>147000</v>
      </c>
    </row>
    <row r="217" spans="1:9" ht="14.4" x14ac:dyDescent="0.3">
      <c r="A217" s="1" t="s">
        <v>132</v>
      </c>
      <c r="B217" s="1" t="s">
        <v>12</v>
      </c>
      <c r="C217" s="1" t="str">
        <f>VLOOKUP(A217, 'Salaries by Region'!$A$2:H551, 2, FALSE)</f>
        <v>Midwestern</v>
      </c>
      <c r="D217" s="2">
        <v>40300</v>
      </c>
      <c r="E217" s="2">
        <v>72100</v>
      </c>
      <c r="F217" s="2">
        <v>37900</v>
      </c>
      <c r="G217" s="2">
        <v>52800</v>
      </c>
      <c r="H217" s="2">
        <v>95400</v>
      </c>
      <c r="I217" s="2">
        <v>135000</v>
      </c>
    </row>
    <row r="218" spans="1:9" ht="14.4" x14ac:dyDescent="0.3">
      <c r="A218" s="1" t="s">
        <v>24</v>
      </c>
      <c r="B218" s="1" t="s">
        <v>12</v>
      </c>
      <c r="C218" s="1" t="str">
        <f>VLOOKUP(A218, 'Salaries by Region'!$A$2:H552, 2, FALSE)</f>
        <v>Midwestern</v>
      </c>
      <c r="D218" s="2">
        <v>41200</v>
      </c>
      <c r="E218" s="2">
        <v>72100</v>
      </c>
      <c r="F218" s="2">
        <v>41700</v>
      </c>
      <c r="G218" s="2">
        <v>55600</v>
      </c>
      <c r="H218" s="2">
        <v>99300</v>
      </c>
      <c r="I218" s="2">
        <v>141000</v>
      </c>
    </row>
    <row r="219" spans="1:9" ht="14.4" x14ac:dyDescent="0.3">
      <c r="A219" s="1" t="s">
        <v>33</v>
      </c>
      <c r="B219" s="1" t="s">
        <v>12</v>
      </c>
      <c r="C219" s="1" t="str">
        <f>VLOOKUP(A219, 'Salaries by Region'!$A$2:H553, 2, FALSE)</f>
        <v>California</v>
      </c>
      <c r="D219" s="2">
        <v>43400</v>
      </c>
      <c r="E219" s="2">
        <v>72100</v>
      </c>
      <c r="F219" s="2">
        <v>37700</v>
      </c>
      <c r="G219" s="2">
        <v>50400</v>
      </c>
      <c r="H219" s="2">
        <v>99500</v>
      </c>
      <c r="I219" s="2">
        <v>133000</v>
      </c>
    </row>
    <row r="220" spans="1:9" ht="14.4" hidden="1" x14ac:dyDescent="0.3">
      <c r="A220" s="1" t="s">
        <v>220</v>
      </c>
      <c r="B220" s="1" t="s">
        <v>12</v>
      </c>
      <c r="C220" s="1" t="str">
        <f>VLOOKUP(A220, 'Salaries by Region'!$A$2:H554, 2, FALSE)</f>
        <v>Southern</v>
      </c>
      <c r="D220" s="2">
        <v>42200</v>
      </c>
      <c r="E220" s="2">
        <v>73400</v>
      </c>
      <c r="F220" s="2">
        <v>36600</v>
      </c>
      <c r="G220" s="2">
        <v>52800</v>
      </c>
      <c r="H220" s="2">
        <v>106000</v>
      </c>
      <c r="I220" s="2">
        <v>150000</v>
      </c>
    </row>
    <row r="221" spans="1:9" ht="14.4" x14ac:dyDescent="0.3">
      <c r="A221" s="1" t="s">
        <v>57</v>
      </c>
      <c r="B221" s="1" t="s">
        <v>12</v>
      </c>
      <c r="C221" s="1" t="str">
        <f>VLOOKUP(A221, 'Salaries by Region'!$A$2:H555, 2, FALSE)</f>
        <v>Midwestern</v>
      </c>
      <c r="D221" s="2">
        <v>42600</v>
      </c>
      <c r="E221" s="2">
        <v>71700</v>
      </c>
      <c r="F221" s="2">
        <v>39500</v>
      </c>
      <c r="G221" s="2">
        <v>51500</v>
      </c>
      <c r="H221" s="2">
        <v>98400</v>
      </c>
      <c r="I221" s="2">
        <v>125000</v>
      </c>
    </row>
    <row r="222" spans="1:9" ht="14.4" x14ac:dyDescent="0.3">
      <c r="A222" s="1" t="s">
        <v>185</v>
      </c>
      <c r="B222" s="1" t="s">
        <v>12</v>
      </c>
      <c r="C222" s="1" t="str">
        <f>VLOOKUP(A222, 'Salaries by Region'!$A$2:H556, 2, FALSE)</f>
        <v>Northeastern</v>
      </c>
      <c r="D222" s="2">
        <v>40000</v>
      </c>
      <c r="E222" s="2">
        <v>71700</v>
      </c>
      <c r="F222" s="2">
        <v>36300</v>
      </c>
      <c r="G222" s="2">
        <v>49900</v>
      </c>
      <c r="H222" s="2">
        <v>98400</v>
      </c>
      <c r="I222" s="2">
        <v>131000</v>
      </c>
    </row>
    <row r="223" spans="1:9" ht="14.4" x14ac:dyDescent="0.3">
      <c r="A223" s="1" t="s">
        <v>223</v>
      </c>
      <c r="B223" s="1" t="s">
        <v>12</v>
      </c>
      <c r="C223" s="1" t="str">
        <f>VLOOKUP(A223, 'Salaries by Region'!$A$2:H557, 2, FALSE)</f>
        <v>Southern</v>
      </c>
      <c r="D223" s="2">
        <v>45200</v>
      </c>
      <c r="E223" s="2">
        <v>71600</v>
      </c>
      <c r="F223" s="2">
        <v>39000</v>
      </c>
      <c r="G223" s="2">
        <v>52400</v>
      </c>
      <c r="H223" s="2">
        <v>100000</v>
      </c>
      <c r="I223" s="2">
        <v>128000</v>
      </c>
    </row>
    <row r="224" spans="1:9" ht="14.4" x14ac:dyDescent="0.3">
      <c r="A224" s="1" t="s">
        <v>200</v>
      </c>
      <c r="B224" s="1" t="s">
        <v>12</v>
      </c>
      <c r="C224" s="1" t="str">
        <f>VLOOKUP(A224, 'Salaries by Region'!$A$2:H558, 2, FALSE)</f>
        <v>Western</v>
      </c>
      <c r="D224" s="2">
        <v>38000</v>
      </c>
      <c r="E224" s="2">
        <v>71400</v>
      </c>
      <c r="F224" s="2">
        <v>33700</v>
      </c>
      <c r="G224" s="2">
        <v>50500</v>
      </c>
      <c r="H224" s="2">
        <v>94100</v>
      </c>
      <c r="I224" s="2">
        <v>121000</v>
      </c>
    </row>
    <row r="225" spans="1:9" ht="14.4" x14ac:dyDescent="0.3">
      <c r="A225" s="1" t="s">
        <v>169</v>
      </c>
      <c r="B225" s="1" t="s">
        <v>12</v>
      </c>
      <c r="C225" s="1" t="str">
        <f>VLOOKUP(A225, 'Salaries by Region'!$A$2:H559, 2, FALSE)</f>
        <v>Southern</v>
      </c>
      <c r="D225" s="2">
        <v>41800</v>
      </c>
      <c r="E225" s="2">
        <v>71400</v>
      </c>
      <c r="F225" s="2">
        <v>38700</v>
      </c>
      <c r="G225" s="2">
        <v>49400</v>
      </c>
      <c r="H225" s="2">
        <v>101000</v>
      </c>
      <c r="I225" s="2">
        <v>126000</v>
      </c>
    </row>
    <row r="226" spans="1:9" ht="14.4" x14ac:dyDescent="0.3">
      <c r="A226" s="1" t="s">
        <v>217</v>
      </c>
      <c r="B226" s="1" t="s">
        <v>12</v>
      </c>
      <c r="C226" s="1" t="str">
        <f>VLOOKUP(A226, 'Salaries by Region'!$A$2:H560, 2, FALSE)</f>
        <v>Southern</v>
      </c>
      <c r="D226" s="2">
        <v>43100</v>
      </c>
      <c r="E226" s="2">
        <v>78100</v>
      </c>
      <c r="F226" s="2">
        <v>39700</v>
      </c>
      <c r="G226" s="2">
        <v>55700</v>
      </c>
      <c r="H226" s="2">
        <v>106000</v>
      </c>
      <c r="I226" s="2">
        <v>141000</v>
      </c>
    </row>
    <row r="227" spans="1:9" ht="14.4" x14ac:dyDescent="0.3">
      <c r="A227" s="1" t="s">
        <v>203</v>
      </c>
      <c r="B227" s="1" t="s">
        <v>12</v>
      </c>
      <c r="C227" s="1" t="str">
        <f>VLOOKUP(A227, 'Salaries by Region'!$A$2:H561, 2, FALSE)</f>
        <v>Western</v>
      </c>
      <c r="D227" s="2">
        <v>43100</v>
      </c>
      <c r="E227" s="2">
        <v>78100</v>
      </c>
      <c r="F227" s="2">
        <v>39700</v>
      </c>
      <c r="G227" s="2">
        <v>55700</v>
      </c>
      <c r="H227" s="2">
        <v>106000</v>
      </c>
      <c r="I227" s="2">
        <v>141000</v>
      </c>
    </row>
    <row r="228" spans="1:9" ht="14.4" x14ac:dyDescent="0.3">
      <c r="A228" s="1" t="s">
        <v>32</v>
      </c>
      <c r="B228" s="1" t="s">
        <v>12</v>
      </c>
      <c r="C228" s="1" t="str">
        <f>VLOOKUP(A228, 'Salaries by Region'!$A$2:H562, 2, FALSE)</f>
        <v>California</v>
      </c>
      <c r="D228" s="2">
        <v>40700</v>
      </c>
      <c r="E228" s="2">
        <v>71400</v>
      </c>
      <c r="F228" s="2">
        <v>40900</v>
      </c>
      <c r="G228" s="2">
        <v>53100</v>
      </c>
      <c r="H228" s="2">
        <v>84900</v>
      </c>
      <c r="I228" s="2">
        <v>119000</v>
      </c>
    </row>
    <row r="229" spans="1:9" ht="14.4" x14ac:dyDescent="0.3">
      <c r="A229" s="1" t="s">
        <v>134</v>
      </c>
      <c r="B229" s="1" t="s">
        <v>12</v>
      </c>
      <c r="C229" s="1" t="str">
        <f>VLOOKUP(A229, 'Salaries by Region'!$A$2:H563, 2, FALSE)</f>
        <v>Midwestern</v>
      </c>
      <c r="D229" s="2">
        <v>42600</v>
      </c>
      <c r="E229" s="2">
        <v>71300</v>
      </c>
      <c r="F229" s="2">
        <v>36000</v>
      </c>
      <c r="G229" s="2">
        <v>56300</v>
      </c>
      <c r="H229" s="2">
        <v>94400</v>
      </c>
      <c r="I229" s="2">
        <v>117000</v>
      </c>
    </row>
    <row r="230" spans="1:9" ht="14.4" x14ac:dyDescent="0.3">
      <c r="A230" s="1" t="s">
        <v>236</v>
      </c>
      <c r="B230" s="1" t="s">
        <v>12</v>
      </c>
      <c r="C230" s="1" t="str">
        <f>VLOOKUP(A230, 'Salaries by Region'!$A$2:H565, 2, FALSE)</f>
        <v>Midwestern</v>
      </c>
      <c r="D230" s="2">
        <v>41100</v>
      </c>
      <c r="E230" s="2">
        <v>71100</v>
      </c>
      <c r="F230" s="2">
        <v>39600</v>
      </c>
      <c r="G230" s="2">
        <v>51500</v>
      </c>
      <c r="H230" s="2">
        <v>98100</v>
      </c>
      <c r="I230" s="2">
        <v>131000</v>
      </c>
    </row>
    <row r="231" spans="1:9" ht="14.4" x14ac:dyDescent="0.3">
      <c r="A231" s="1" t="s">
        <v>76</v>
      </c>
      <c r="B231" s="1" t="s">
        <v>12</v>
      </c>
      <c r="C231" s="1" t="str">
        <f>VLOOKUP(A231, 'Salaries by Region'!$A$2:H566, 2, FALSE)</f>
        <v>California</v>
      </c>
      <c r="D231" s="2">
        <v>38600</v>
      </c>
      <c r="E231" s="2">
        <v>70900</v>
      </c>
      <c r="F231" s="2">
        <v>36000</v>
      </c>
      <c r="G231" s="2">
        <v>50500</v>
      </c>
      <c r="H231" s="2">
        <v>93100</v>
      </c>
      <c r="I231" s="2">
        <v>117000</v>
      </c>
    </row>
    <row r="232" spans="1:9" ht="14.4" x14ac:dyDescent="0.3">
      <c r="A232" s="1" t="s">
        <v>62</v>
      </c>
      <c r="B232" s="1" t="s">
        <v>12</v>
      </c>
      <c r="C232" s="1" t="str">
        <f>VLOOKUP(A232, 'Salaries by Region'!$A$2:H567, 2, FALSE)</f>
        <v>Southern</v>
      </c>
      <c r="D232" s="2">
        <v>42600</v>
      </c>
      <c r="E232" s="2">
        <v>70900</v>
      </c>
      <c r="F232" s="2">
        <v>40700</v>
      </c>
      <c r="G232" s="2">
        <v>52300</v>
      </c>
      <c r="H232" s="2">
        <v>94400</v>
      </c>
      <c r="I232" s="2">
        <v>123000</v>
      </c>
    </row>
    <row r="233" spans="1:9" ht="14.4" x14ac:dyDescent="0.3">
      <c r="A233" s="1" t="s">
        <v>218</v>
      </c>
      <c r="B233" s="1" t="s">
        <v>12</v>
      </c>
      <c r="C233" s="1" t="str">
        <f>VLOOKUP(A233, 'Salaries by Region'!$A$2:H568, 2, FALSE)</f>
        <v>Southern</v>
      </c>
      <c r="D233" s="2">
        <v>42500</v>
      </c>
      <c r="E233" s="2">
        <v>70700</v>
      </c>
      <c r="F233" s="2">
        <v>39100</v>
      </c>
      <c r="G233" s="2">
        <v>49800</v>
      </c>
      <c r="H233" s="2">
        <v>92700</v>
      </c>
      <c r="I233" s="2">
        <v>121000</v>
      </c>
    </row>
    <row r="234" spans="1:9" ht="14.4" x14ac:dyDescent="0.3">
      <c r="A234" s="1" t="s">
        <v>58</v>
      </c>
      <c r="B234" s="1" t="s">
        <v>12</v>
      </c>
      <c r="C234" s="1" t="str">
        <f>VLOOKUP(A234, 'Salaries by Region'!$A$2:H569, 2, FALSE)</f>
        <v>Western</v>
      </c>
      <c r="D234" s="2">
        <v>38000</v>
      </c>
      <c r="E234" s="2">
        <v>70300</v>
      </c>
      <c r="F234" s="2">
        <v>35100</v>
      </c>
      <c r="G234" s="2">
        <v>51200</v>
      </c>
      <c r="H234" s="2">
        <v>100000</v>
      </c>
      <c r="I234" s="2">
        <v>179000</v>
      </c>
    </row>
    <row r="235" spans="1:9" ht="14.4" x14ac:dyDescent="0.3">
      <c r="A235" s="1" t="s">
        <v>116</v>
      </c>
      <c r="B235" s="1" t="s">
        <v>12</v>
      </c>
      <c r="C235" s="1" t="str">
        <f>VLOOKUP(A235, 'Salaries by Region'!$A$2:H570, 2, FALSE)</f>
        <v>Western</v>
      </c>
      <c r="D235" s="2">
        <v>41100</v>
      </c>
      <c r="E235" s="2">
        <v>70300</v>
      </c>
      <c r="F235" s="2">
        <v>40600</v>
      </c>
      <c r="G235" s="2">
        <v>53300</v>
      </c>
      <c r="H235" s="2">
        <v>95200</v>
      </c>
      <c r="I235" s="2">
        <v>127000</v>
      </c>
    </row>
    <row r="236" spans="1:9" ht="14.4" x14ac:dyDescent="0.3">
      <c r="A236" s="1" t="s">
        <v>224</v>
      </c>
      <c r="B236" s="1" t="s">
        <v>12</v>
      </c>
      <c r="C236" s="1" t="str">
        <f>VLOOKUP(A236, 'Salaries by Region'!$A$2:H571, 2, FALSE)</f>
        <v>Southern</v>
      </c>
      <c r="D236" s="2">
        <v>39200</v>
      </c>
      <c r="E236" s="2">
        <v>70100</v>
      </c>
      <c r="F236" s="2">
        <v>43000</v>
      </c>
      <c r="G236" s="2">
        <v>53400</v>
      </c>
      <c r="H236" s="2">
        <v>91400</v>
      </c>
      <c r="I236" s="2">
        <v>125000</v>
      </c>
    </row>
    <row r="237" spans="1:9" ht="14.4" x14ac:dyDescent="0.3">
      <c r="A237" s="1" t="s">
        <v>144</v>
      </c>
      <c r="B237" s="1" t="s">
        <v>12</v>
      </c>
      <c r="C237" s="1" t="str">
        <f>VLOOKUP(A237, 'Salaries by Region'!$A$2:H572, 2, FALSE)</f>
        <v>Northeastern</v>
      </c>
      <c r="D237" s="2">
        <v>41400</v>
      </c>
      <c r="E237" s="2">
        <v>69700</v>
      </c>
      <c r="F237" s="2">
        <v>36100</v>
      </c>
      <c r="G237" s="2">
        <v>49100</v>
      </c>
      <c r="H237" s="2">
        <v>93500</v>
      </c>
      <c r="I237" s="2">
        <v>127000</v>
      </c>
    </row>
    <row r="238" spans="1:9" ht="14.4" x14ac:dyDescent="0.3">
      <c r="A238" s="1" t="s">
        <v>153</v>
      </c>
      <c r="B238" s="1" t="s">
        <v>12</v>
      </c>
      <c r="C238" s="1" t="str">
        <f>VLOOKUP(A238, 'Salaries by Region'!$A$2:H573, 2, FALSE)</f>
        <v>Midwestern</v>
      </c>
      <c r="D238" s="2">
        <v>43800</v>
      </c>
      <c r="E238" s="2">
        <v>74600</v>
      </c>
      <c r="F238" s="2">
        <v>41900</v>
      </c>
      <c r="G238" s="2">
        <v>53200</v>
      </c>
      <c r="H238" s="2">
        <v>106000</v>
      </c>
      <c r="I238" s="2">
        <v>153000</v>
      </c>
    </row>
    <row r="239" spans="1:9" ht="14.4" x14ac:dyDescent="0.3">
      <c r="A239" s="1" t="s">
        <v>154</v>
      </c>
      <c r="B239" s="1" t="s">
        <v>12</v>
      </c>
      <c r="C239" s="1" t="str">
        <f>VLOOKUP(A239, 'Salaries by Region'!$A$2:H574, 2, FALSE)</f>
        <v>Southern</v>
      </c>
      <c r="D239" s="2">
        <v>43800</v>
      </c>
      <c r="E239" s="2">
        <v>74600</v>
      </c>
      <c r="F239" s="2">
        <v>41900</v>
      </c>
      <c r="G239" s="2">
        <v>53200</v>
      </c>
      <c r="H239" s="2">
        <v>106000</v>
      </c>
      <c r="I239" s="2">
        <v>153000</v>
      </c>
    </row>
    <row r="240" spans="1:9" ht="14.4" x14ac:dyDescent="0.3">
      <c r="A240" s="1" t="s">
        <v>192</v>
      </c>
      <c r="B240" s="1" t="s">
        <v>12</v>
      </c>
      <c r="C240" s="1" t="str">
        <f>VLOOKUP(A240, 'Salaries by Region'!$A$2:H575, 2, FALSE)</f>
        <v>Southern</v>
      </c>
      <c r="D240" s="2">
        <v>42200</v>
      </c>
      <c r="E240" s="2">
        <v>73400</v>
      </c>
      <c r="F240" s="2">
        <v>36600</v>
      </c>
      <c r="G240" s="2">
        <v>52800</v>
      </c>
      <c r="H240" s="2">
        <v>106000</v>
      </c>
      <c r="I240" s="2">
        <v>150000</v>
      </c>
    </row>
    <row r="241" spans="1:9" ht="14.4" hidden="1" x14ac:dyDescent="0.3">
      <c r="A241" s="1" t="s">
        <v>221</v>
      </c>
      <c r="B241" s="1" t="s">
        <v>12</v>
      </c>
      <c r="C241" s="1" t="str">
        <f>VLOOKUP(A241, 'Salaries by Region'!$A$2:H576, 2, FALSE)</f>
        <v>Southern</v>
      </c>
      <c r="D241" s="2">
        <v>47800</v>
      </c>
      <c r="E241" s="2">
        <v>82400</v>
      </c>
      <c r="F241" s="2">
        <v>42900</v>
      </c>
      <c r="G241" s="2">
        <v>59600</v>
      </c>
      <c r="H241" s="2">
        <v>111000</v>
      </c>
      <c r="I241" s="2">
        <v>154000</v>
      </c>
    </row>
    <row r="242" spans="1:9" ht="14.4" x14ac:dyDescent="0.3">
      <c r="A242" s="1" t="s">
        <v>22</v>
      </c>
      <c r="B242" s="1" t="s">
        <v>12</v>
      </c>
      <c r="C242" s="1" t="str">
        <f>VLOOKUP(A242, 'Salaries by Region'!$A$2:H578, 2, FALSE)</f>
        <v>Western</v>
      </c>
      <c r="D242" s="2">
        <v>36100</v>
      </c>
      <c r="E242" s="2">
        <v>69500</v>
      </c>
      <c r="F242" s="2">
        <v>33300</v>
      </c>
      <c r="G242" s="2">
        <v>46900</v>
      </c>
      <c r="H242" s="2">
        <v>102000</v>
      </c>
      <c r="I242" s="2">
        <v>134000</v>
      </c>
    </row>
    <row r="243" spans="1:9" ht="14.4" x14ac:dyDescent="0.3">
      <c r="A243" s="1" t="s">
        <v>94</v>
      </c>
      <c r="B243" s="1" t="s">
        <v>12</v>
      </c>
      <c r="C243" s="1" t="str">
        <f>VLOOKUP(A243, 'Salaries by Region'!$A$2:H579, 2, FALSE)</f>
        <v>Midwestern</v>
      </c>
      <c r="D243" s="2">
        <v>42200</v>
      </c>
      <c r="E243" s="2">
        <v>69300</v>
      </c>
      <c r="F243" s="2">
        <v>37500</v>
      </c>
      <c r="G243" s="2">
        <v>47200</v>
      </c>
      <c r="H243" s="2">
        <v>93100</v>
      </c>
      <c r="I243" s="2">
        <v>133000</v>
      </c>
    </row>
    <row r="244" spans="1:9" ht="14.4" x14ac:dyDescent="0.3">
      <c r="A244" s="1" t="s">
        <v>232</v>
      </c>
      <c r="B244" s="1" t="s">
        <v>12</v>
      </c>
      <c r="C244" s="1" t="str">
        <f>VLOOKUP(A244, 'Salaries by Region'!$A$2:H580, 2, FALSE)</f>
        <v>Midwestern</v>
      </c>
      <c r="D244" s="2">
        <v>40400</v>
      </c>
      <c r="E244" s="2">
        <v>69100</v>
      </c>
      <c r="F244" s="2">
        <v>37200</v>
      </c>
      <c r="G244" s="2">
        <v>50400</v>
      </c>
      <c r="H244" s="2">
        <v>90800</v>
      </c>
      <c r="I244" s="2">
        <v>115000</v>
      </c>
    </row>
    <row r="245" spans="1:9" ht="14.4" x14ac:dyDescent="0.3">
      <c r="A245" s="1" t="s">
        <v>11</v>
      </c>
      <c r="B245" s="1" t="s">
        <v>12</v>
      </c>
      <c r="C245" s="1" t="str">
        <f>VLOOKUP(A245, 'Salaries by Region'!$A$2:H581, 2, FALSE)</f>
        <v>Southern</v>
      </c>
      <c r="D245" s="2">
        <v>42000</v>
      </c>
      <c r="E245" s="2">
        <v>68400</v>
      </c>
      <c r="F245" s="2">
        <v>37400</v>
      </c>
      <c r="G245" s="2">
        <v>51900</v>
      </c>
      <c r="H245" s="2">
        <v>100000</v>
      </c>
      <c r="I245" s="2">
        <v>123000</v>
      </c>
    </row>
    <row r="246" spans="1:9" ht="14.4" x14ac:dyDescent="0.3">
      <c r="A246" s="1" t="s">
        <v>246</v>
      </c>
      <c r="B246" s="1" t="s">
        <v>12</v>
      </c>
      <c r="C246" s="1" t="str">
        <f>VLOOKUP(A246, 'Salaries by Region'!$A$2:H582, 2, FALSE)</f>
        <v>Southern</v>
      </c>
      <c r="D246" s="2">
        <v>43600</v>
      </c>
      <c r="E246" s="2">
        <v>68300</v>
      </c>
      <c r="F246" s="2">
        <v>40900</v>
      </c>
      <c r="G246" s="2">
        <v>50600</v>
      </c>
      <c r="H246" s="2">
        <v>91600</v>
      </c>
      <c r="I246" s="2">
        <v>136000</v>
      </c>
    </row>
    <row r="247" spans="1:9" ht="14.4" x14ac:dyDescent="0.3">
      <c r="A247" s="1" t="s">
        <v>239</v>
      </c>
      <c r="B247" s="1" t="s">
        <v>12</v>
      </c>
      <c r="C247" s="1" t="str">
        <f>VLOOKUP(A247, 'Salaries by Region'!$A$2:H583, 2, FALSE)</f>
        <v>Midwestern</v>
      </c>
      <c r="D247" s="2">
        <v>40200</v>
      </c>
      <c r="E247" s="2">
        <v>67500</v>
      </c>
      <c r="F247" s="2">
        <v>38400</v>
      </c>
      <c r="G247" s="2">
        <v>52000</v>
      </c>
      <c r="H247" s="2">
        <v>98700</v>
      </c>
      <c r="I247" s="2">
        <v>151000</v>
      </c>
    </row>
    <row r="248" spans="1:9" ht="14.4" x14ac:dyDescent="0.3">
      <c r="A248" s="1" t="s">
        <v>56</v>
      </c>
      <c r="B248" s="1" t="s">
        <v>12</v>
      </c>
      <c r="C248" s="1" t="str">
        <f>VLOOKUP(A248, 'Salaries by Region'!$A$2:H584, 2, FALSE)</f>
        <v>Southern</v>
      </c>
      <c r="D248" s="2">
        <v>41400</v>
      </c>
      <c r="E248" s="2">
        <v>67100</v>
      </c>
      <c r="F248" s="2">
        <v>36800</v>
      </c>
      <c r="G248" s="2">
        <v>49600</v>
      </c>
      <c r="H248" s="2">
        <v>97600</v>
      </c>
      <c r="I248" s="2">
        <v>144000</v>
      </c>
    </row>
    <row r="249" spans="1:9" ht="14.4" x14ac:dyDescent="0.3">
      <c r="A249" s="1" t="s">
        <v>199</v>
      </c>
      <c r="B249" s="1" t="s">
        <v>12</v>
      </c>
      <c r="C249" s="1" t="str">
        <f>VLOOKUP(A249, 'Salaries by Region'!$A$2:H585, 2, FALSE)</f>
        <v>Midwestern</v>
      </c>
      <c r="D249" s="2">
        <v>42400</v>
      </c>
      <c r="E249" s="2">
        <v>67100</v>
      </c>
      <c r="F249" s="2">
        <v>27000</v>
      </c>
      <c r="G249" s="2">
        <v>44100</v>
      </c>
      <c r="H249" s="2">
        <v>84900</v>
      </c>
      <c r="I249" s="2">
        <v>110000</v>
      </c>
    </row>
    <row r="250" spans="1:9" ht="14.4" x14ac:dyDescent="0.3">
      <c r="A250" s="1" t="s">
        <v>244</v>
      </c>
      <c r="B250" s="1" t="s">
        <v>12</v>
      </c>
      <c r="C250" s="1" t="str">
        <f>VLOOKUP(A250, 'Salaries by Region'!$A$2:H586, 2, FALSE)</f>
        <v>Western</v>
      </c>
      <c r="D250" s="2">
        <v>36900</v>
      </c>
      <c r="E250" s="2">
        <v>66600</v>
      </c>
      <c r="F250" s="2">
        <v>39000</v>
      </c>
      <c r="G250" s="2">
        <v>49500</v>
      </c>
      <c r="H250" s="2">
        <v>94400</v>
      </c>
      <c r="I250" s="2">
        <v>133000</v>
      </c>
    </row>
    <row r="251" spans="1:9" ht="14.4" x14ac:dyDescent="0.3">
      <c r="A251" s="1" t="s">
        <v>255</v>
      </c>
      <c r="B251" s="1" t="s">
        <v>12</v>
      </c>
      <c r="C251" s="1" t="str">
        <f>VLOOKUP(A251, 'Salaries by Region'!$A$2:H587, 2, FALSE)</f>
        <v>Southern</v>
      </c>
      <c r="D251" s="2">
        <v>39300</v>
      </c>
      <c r="E251" s="2">
        <v>66400</v>
      </c>
      <c r="F251" s="2">
        <v>37700</v>
      </c>
      <c r="G251" s="2">
        <v>49700</v>
      </c>
      <c r="H251" s="2">
        <v>90100</v>
      </c>
      <c r="I251" s="2">
        <v>138000</v>
      </c>
    </row>
    <row r="252" spans="1:9" ht="14.4" x14ac:dyDescent="0.3">
      <c r="A252" s="1" t="s">
        <v>235</v>
      </c>
      <c r="B252" s="1" t="s">
        <v>12</v>
      </c>
      <c r="C252" s="1" t="str">
        <f>VLOOKUP(A252, 'Salaries by Region'!$A$2:H588, 2, FALSE)</f>
        <v>Midwestern</v>
      </c>
      <c r="D252" s="2">
        <v>37800</v>
      </c>
      <c r="E252" s="2">
        <v>66200</v>
      </c>
      <c r="F252" s="2">
        <v>32800</v>
      </c>
      <c r="G252" s="2">
        <v>44200</v>
      </c>
      <c r="H252" s="2">
        <v>93300</v>
      </c>
      <c r="I252" s="2">
        <v>181000</v>
      </c>
    </row>
    <row r="253" spans="1:9" ht="14.4" x14ac:dyDescent="0.3">
      <c r="A253" s="1" t="s">
        <v>139</v>
      </c>
      <c r="B253" s="1" t="s">
        <v>12</v>
      </c>
      <c r="C253" s="1" t="str">
        <f>VLOOKUP(A253, 'Salaries by Region'!$A$2:H589, 2, FALSE)</f>
        <v>Northeastern</v>
      </c>
      <c r="D253" s="2">
        <v>38900</v>
      </c>
      <c r="E253" s="2">
        <v>65800</v>
      </c>
      <c r="F253" s="2">
        <v>36300</v>
      </c>
      <c r="G253" s="2">
        <v>48100</v>
      </c>
      <c r="H253" s="2">
        <v>95800</v>
      </c>
      <c r="I253" s="2">
        <v>124000</v>
      </c>
    </row>
    <row r="254" spans="1:9" ht="14.4" x14ac:dyDescent="0.3">
      <c r="A254" s="1" t="s">
        <v>197</v>
      </c>
      <c r="B254" s="1" t="s">
        <v>12</v>
      </c>
      <c r="C254" s="1" t="str">
        <f>VLOOKUP(A254, 'Salaries by Region'!$A$2:H590, 2, FALSE)</f>
        <v>Midwestern</v>
      </c>
      <c r="D254" s="2">
        <v>41400</v>
      </c>
      <c r="E254" s="2">
        <v>64800</v>
      </c>
      <c r="F254" s="2">
        <v>35000</v>
      </c>
      <c r="G254" s="2">
        <v>47300</v>
      </c>
      <c r="H254" s="2">
        <v>93100</v>
      </c>
      <c r="I254" s="2">
        <v>125000</v>
      </c>
    </row>
    <row r="255" spans="1:9" ht="14.4" x14ac:dyDescent="0.3">
      <c r="A255" s="1" t="s">
        <v>230</v>
      </c>
      <c r="B255" s="1" t="s">
        <v>12</v>
      </c>
      <c r="C255" s="1" t="str">
        <f>VLOOKUP(A255, 'Salaries by Region'!$A$2:H591, 2, FALSE)</f>
        <v>Midwestern</v>
      </c>
      <c r="D255" s="2">
        <v>39100</v>
      </c>
      <c r="E255" s="2">
        <v>64500</v>
      </c>
      <c r="F255" s="2">
        <v>35500</v>
      </c>
      <c r="G255" s="2">
        <v>48200</v>
      </c>
      <c r="H255" s="2">
        <v>89300</v>
      </c>
      <c r="I255" s="2">
        <v>128000</v>
      </c>
    </row>
    <row r="256" spans="1:9" ht="14.4" x14ac:dyDescent="0.3">
      <c r="A256" s="1" t="s">
        <v>18</v>
      </c>
      <c r="B256" s="1" t="s">
        <v>12</v>
      </c>
      <c r="C256" s="1" t="str">
        <f>VLOOKUP(A256, 'Salaries by Region'!$A$2:H592, 2, FALSE)</f>
        <v>Midwestern</v>
      </c>
      <c r="D256" s="2">
        <v>37500</v>
      </c>
      <c r="E256" s="2">
        <v>64400</v>
      </c>
      <c r="F256" s="2">
        <v>32100</v>
      </c>
      <c r="G256" s="2">
        <v>46600</v>
      </c>
      <c r="H256" s="2">
        <v>97100</v>
      </c>
      <c r="I256" s="2">
        <v>129000</v>
      </c>
    </row>
    <row r="257" spans="1:9" ht="14.4" x14ac:dyDescent="0.3">
      <c r="A257" s="1" t="s">
        <v>209</v>
      </c>
      <c r="B257" s="1" t="s">
        <v>12</v>
      </c>
      <c r="C257" s="1" t="str">
        <f>VLOOKUP(A257, 'Salaries by Region'!$A$2:H593, 2, FALSE)</f>
        <v>Southern</v>
      </c>
      <c r="D257" s="2">
        <v>39800</v>
      </c>
      <c r="E257" s="2">
        <v>64000</v>
      </c>
      <c r="F257" s="2">
        <v>38400</v>
      </c>
      <c r="G257" s="2">
        <v>45100</v>
      </c>
      <c r="H257" s="2">
        <v>95400</v>
      </c>
      <c r="I257" s="2">
        <v>128000</v>
      </c>
    </row>
    <row r="258" spans="1:9" ht="14.4" x14ac:dyDescent="0.3">
      <c r="A258" s="1" t="s">
        <v>238</v>
      </c>
      <c r="B258" s="1" t="s">
        <v>12</v>
      </c>
      <c r="C258" s="1" t="str">
        <f>VLOOKUP(A258, 'Salaries by Region'!$A$2:H594, 2, FALSE)</f>
        <v>Midwestern</v>
      </c>
      <c r="D258" s="2">
        <v>39400</v>
      </c>
      <c r="E258" s="2">
        <v>63600</v>
      </c>
      <c r="F258" s="2">
        <v>40400</v>
      </c>
      <c r="G258" s="2">
        <v>47900</v>
      </c>
      <c r="H258" s="2">
        <v>85700</v>
      </c>
      <c r="I258" s="2">
        <v>117000</v>
      </c>
    </row>
    <row r="259" spans="1:9" ht="14.4" x14ac:dyDescent="0.3">
      <c r="A259" s="1" t="s">
        <v>219</v>
      </c>
      <c r="B259" s="1" t="s">
        <v>12</v>
      </c>
      <c r="C259" s="1" t="str">
        <f>VLOOKUP(A259, 'Salaries by Region'!$A$2:H595, 2, FALSE)</f>
        <v>Northeastern</v>
      </c>
      <c r="D259" s="2">
        <v>38700</v>
      </c>
      <c r="E259" s="2">
        <v>63300</v>
      </c>
      <c r="F259" s="2">
        <v>33600</v>
      </c>
      <c r="G259" s="2">
        <v>45300</v>
      </c>
      <c r="H259" s="2">
        <v>83900</v>
      </c>
      <c r="I259" s="2">
        <v>118000</v>
      </c>
    </row>
    <row r="260" spans="1:9" ht="14.4" x14ac:dyDescent="0.3">
      <c r="A260" s="1" t="s">
        <v>15</v>
      </c>
      <c r="B260" s="1" t="s">
        <v>12</v>
      </c>
      <c r="C260" s="1" t="str">
        <f>VLOOKUP(A260, 'Salaries by Region'!$A$2:H596, 2, FALSE)</f>
        <v>Southern</v>
      </c>
      <c r="D260" s="2">
        <v>38700</v>
      </c>
      <c r="E260" s="2">
        <v>62600</v>
      </c>
      <c r="F260" s="2">
        <v>36100</v>
      </c>
      <c r="G260" s="2">
        <v>45800</v>
      </c>
      <c r="H260" s="2">
        <v>87000</v>
      </c>
      <c r="I260" s="2">
        <v>124000</v>
      </c>
    </row>
    <row r="261" spans="1:9" ht="14.4" x14ac:dyDescent="0.3">
      <c r="A261" s="1" t="s">
        <v>84</v>
      </c>
      <c r="B261" s="1" t="s">
        <v>12</v>
      </c>
      <c r="C261" s="1" t="str">
        <f>VLOOKUP(A261, 'Salaries by Region'!$A$2:H597, 2, FALSE)</f>
        <v>Midwestern</v>
      </c>
      <c r="D261" s="2">
        <v>40800</v>
      </c>
      <c r="E261" s="2">
        <v>62400</v>
      </c>
      <c r="F261" s="2">
        <v>32100</v>
      </c>
      <c r="G261" s="2">
        <v>47400</v>
      </c>
      <c r="H261" s="2">
        <v>80400</v>
      </c>
      <c r="I261" s="2">
        <v>126000</v>
      </c>
    </row>
    <row r="262" spans="1:9" ht="14.4" x14ac:dyDescent="0.3">
      <c r="A262" s="1" t="s">
        <v>148</v>
      </c>
      <c r="B262" s="1" t="s">
        <v>12</v>
      </c>
      <c r="C262" s="1" t="str">
        <f>VLOOKUP(A262, 'Salaries by Region'!$A$2:H598, 2, FALSE)</f>
        <v>Southern</v>
      </c>
      <c r="D262" s="2">
        <v>34800</v>
      </c>
      <c r="E262" s="2">
        <v>60600</v>
      </c>
      <c r="F262" s="2">
        <v>34300</v>
      </c>
      <c r="G262" s="2">
        <v>46500</v>
      </c>
      <c r="H262" s="2">
        <v>72000</v>
      </c>
      <c r="I262" s="2">
        <v>91300</v>
      </c>
    </row>
    <row r="263" spans="1:9" ht="14.4" x14ac:dyDescent="0.3">
      <c r="A263" s="1" t="s">
        <v>98</v>
      </c>
      <c r="B263" s="1" t="s">
        <v>12</v>
      </c>
      <c r="C263" s="1" t="str">
        <f>VLOOKUP(A263, 'Salaries by Region'!$A$2:H599, 2, FALSE)</f>
        <v>Southern</v>
      </c>
      <c r="D263" s="2">
        <v>35800</v>
      </c>
      <c r="E263" s="2">
        <v>60600</v>
      </c>
      <c r="F263" s="2">
        <v>35500</v>
      </c>
      <c r="G263" s="2">
        <v>46800</v>
      </c>
      <c r="H263" s="2">
        <v>81800</v>
      </c>
      <c r="I263" s="2">
        <v>102000</v>
      </c>
    </row>
    <row r="264" spans="1:9" ht="14.4" x14ac:dyDescent="0.3">
      <c r="A264" s="1" t="s">
        <v>231</v>
      </c>
      <c r="B264" s="1" t="s">
        <v>12</v>
      </c>
      <c r="C264" s="1" t="str">
        <f>VLOOKUP(A264, 'Salaries by Region'!$A$2:H600, 2, FALSE)</f>
        <v>Midwestern</v>
      </c>
      <c r="D264" s="2">
        <v>37700</v>
      </c>
      <c r="E264" s="2">
        <v>59200</v>
      </c>
      <c r="F264" s="2">
        <v>32200</v>
      </c>
      <c r="G264" s="2">
        <v>40500</v>
      </c>
      <c r="H264" s="2">
        <v>73900</v>
      </c>
      <c r="I264" s="2">
        <v>96200</v>
      </c>
    </row>
    <row r="265" spans="1:9" ht="14.4" x14ac:dyDescent="0.3">
      <c r="A265" s="1" t="s">
        <v>17</v>
      </c>
      <c r="B265" s="1" t="s">
        <v>12</v>
      </c>
      <c r="C265" s="1" t="str">
        <f>VLOOKUP(A265, 'Salaries by Region'!$A$2:H601, 2, FALSE)</f>
        <v>Southern</v>
      </c>
      <c r="D265" s="2">
        <v>40400</v>
      </c>
      <c r="E265" s="2">
        <v>58200</v>
      </c>
      <c r="F265" s="2">
        <v>25600</v>
      </c>
      <c r="G265" s="2">
        <v>46000</v>
      </c>
      <c r="H265" s="2">
        <v>84600</v>
      </c>
      <c r="I265" s="2">
        <v>117000</v>
      </c>
    </row>
    <row r="266" spans="1:9" ht="14.4" x14ac:dyDescent="0.3">
      <c r="A266" s="1" t="s">
        <v>113</v>
      </c>
      <c r="B266" s="1" t="s">
        <v>12</v>
      </c>
      <c r="C266" s="1" t="str">
        <f>VLOOKUP(A266, 'Salaries by Region'!$A$2:H602, 2, FALSE)</f>
        <v>Midwestern</v>
      </c>
      <c r="D266" s="2">
        <v>42100</v>
      </c>
      <c r="E266" s="2">
        <v>73000</v>
      </c>
      <c r="F266" s="2">
        <v>39600</v>
      </c>
      <c r="G266" s="2">
        <v>52800</v>
      </c>
      <c r="H266" s="2">
        <v>107000</v>
      </c>
      <c r="I266" s="2">
        <v>156000</v>
      </c>
    </row>
    <row r="267" spans="1:9" ht="14.4" hidden="1" x14ac:dyDescent="0.3">
      <c r="A267" s="1" t="s">
        <v>254</v>
      </c>
      <c r="B267" s="4" t="s">
        <v>12</v>
      </c>
      <c r="C267" s="1" t="str">
        <f>VLOOKUP(A267, 'Salaries by Region'!$A$2:H603, 2, FALSE)</f>
        <v>Southern</v>
      </c>
      <c r="D267" s="2">
        <v>42600</v>
      </c>
      <c r="E267" s="2">
        <v>71100</v>
      </c>
      <c r="F267" s="2">
        <v>40700</v>
      </c>
      <c r="G267" s="2">
        <v>53000</v>
      </c>
      <c r="H267" s="2">
        <v>99500</v>
      </c>
      <c r="I267" s="2">
        <v>137000</v>
      </c>
    </row>
    <row r="268" spans="1:9" ht="14.4" x14ac:dyDescent="0.3">
      <c r="A268" s="1" t="s">
        <v>133</v>
      </c>
      <c r="B268" s="1" t="s">
        <v>12</v>
      </c>
      <c r="C268" s="1" t="str">
        <f>VLOOKUP(A268, 'Salaries by Region'!$A$2:H604, 2, FALSE)</f>
        <v>Western</v>
      </c>
      <c r="D268" s="10">
        <v>41900</v>
      </c>
      <c r="E268" s="3">
        <v>56500</v>
      </c>
      <c r="F268" s="3" t="s">
        <v>10</v>
      </c>
      <c r="G268" s="3">
        <v>39700</v>
      </c>
      <c r="H268" s="3">
        <v>78400</v>
      </c>
      <c r="I268" s="3" t="s">
        <v>10</v>
      </c>
    </row>
    <row r="269" spans="1:9" ht="14.4" x14ac:dyDescent="0.3">
      <c r="A269" s="1" t="s">
        <v>95</v>
      </c>
      <c r="B269" s="1" t="s">
        <v>12</v>
      </c>
      <c r="C269" s="1" t="str">
        <f>VLOOKUP(A269, 'Salaries by Region'!$A$2:H605, 2, FALSE)</f>
        <v>Western</v>
      </c>
      <c r="D269" s="2">
        <v>41900</v>
      </c>
      <c r="E269" s="2">
        <v>56500</v>
      </c>
      <c r="F269" s="2">
        <v>30700</v>
      </c>
      <c r="G269" s="2">
        <v>39700</v>
      </c>
      <c r="H269" s="2">
        <v>78400</v>
      </c>
      <c r="I269" s="2">
        <v>116000</v>
      </c>
    </row>
    <row r="270" spans="1:9" ht="14.4" x14ac:dyDescent="0.3">
      <c r="A270" s="1" t="s">
        <v>21</v>
      </c>
      <c r="B270" s="1" t="s">
        <v>12</v>
      </c>
      <c r="C270" s="1" t="str">
        <f>VLOOKUP(A270, 'Salaries by Region'!$A$2:H606, 2, FALSE)</f>
        <v>Midwestern</v>
      </c>
      <c r="D270" s="2">
        <v>37900</v>
      </c>
      <c r="E270" s="2">
        <v>50600</v>
      </c>
      <c r="F270" s="2">
        <v>22600</v>
      </c>
      <c r="G270" s="2">
        <v>31800</v>
      </c>
      <c r="H270" s="2">
        <v>78500</v>
      </c>
      <c r="I270" s="2">
        <v>98900</v>
      </c>
    </row>
    <row r="271" spans="1:9" ht="13.8" hidden="1" x14ac:dyDescent="0.25"/>
    <row r="272" spans="1:9" ht="13.8" hidden="1" x14ac:dyDescent="0.25"/>
    <row r="273" ht="13.8" hidden="1" x14ac:dyDescent="0.25"/>
    <row r="274" ht="13.8" hidden="1" x14ac:dyDescent="0.25"/>
    <row r="275" ht="13.8" hidden="1" x14ac:dyDescent="0.25"/>
    <row r="276" ht="13.8" hidden="1" x14ac:dyDescent="0.25"/>
    <row r="277" ht="13.8" hidden="1" x14ac:dyDescent="0.25"/>
    <row r="278" ht="13.8" hidden="1" x14ac:dyDescent="0.25"/>
    <row r="279" ht="13.8" hidden="1" x14ac:dyDescent="0.25"/>
    <row r="280" ht="13.8" hidden="1" x14ac:dyDescent="0.25"/>
    <row r="281" ht="13.8" hidden="1" x14ac:dyDescent="0.25"/>
    <row r="282" ht="13.8" hidden="1" x14ac:dyDescent="0.25"/>
    <row r="283" ht="13.8" hidden="1" x14ac:dyDescent="0.25"/>
    <row r="284" ht="13.8" hidden="1" x14ac:dyDescent="0.25"/>
    <row r="285" ht="13.8" hidden="1" x14ac:dyDescent="0.25"/>
    <row r="286" ht="13.8" hidden="1" x14ac:dyDescent="0.25"/>
    <row r="287" ht="13.8" hidden="1" x14ac:dyDescent="0.25"/>
    <row r="288" ht="13.8" hidden="1" x14ac:dyDescent="0.25"/>
    <row r="289" ht="13.8" hidden="1" x14ac:dyDescent="0.25"/>
    <row r="290" ht="13.8" hidden="1" x14ac:dyDescent="0.25"/>
    <row r="291" ht="13.8" hidden="1" x14ac:dyDescent="0.25"/>
    <row r="292" ht="13.8" hidden="1" x14ac:dyDescent="0.25"/>
    <row r="293" ht="13.8" hidden="1" x14ac:dyDescent="0.25"/>
    <row r="294" ht="13.8" hidden="1" x14ac:dyDescent="0.25"/>
    <row r="295" ht="13.8" hidden="1" x14ac:dyDescent="0.25"/>
    <row r="296" ht="13.8" hidden="1" x14ac:dyDescent="0.25"/>
    <row r="297" ht="13.8" hidden="1" x14ac:dyDescent="0.25"/>
    <row r="298" ht="13.8" hidden="1" x14ac:dyDescent="0.25"/>
    <row r="299" ht="13.8" hidden="1" x14ac:dyDescent="0.25"/>
    <row r="300" ht="13.8" hidden="1" x14ac:dyDescent="0.25"/>
    <row r="301" ht="13.8" hidden="1" x14ac:dyDescent="0.25"/>
    <row r="302" ht="13.8" hidden="1" x14ac:dyDescent="0.25"/>
    <row r="303" ht="13.8" hidden="1" x14ac:dyDescent="0.25"/>
    <row r="304" ht="13.8" hidden="1" x14ac:dyDescent="0.25"/>
    <row r="305" ht="13.8" hidden="1" x14ac:dyDescent="0.25"/>
    <row r="306" ht="13.8" hidden="1" x14ac:dyDescent="0.25"/>
    <row r="307" ht="13.8" hidden="1" x14ac:dyDescent="0.25"/>
    <row r="308" ht="13.8" hidden="1" x14ac:dyDescent="0.25"/>
    <row r="309" ht="13.8" hidden="1" x14ac:dyDescent="0.25"/>
    <row r="310" ht="13.8" hidden="1" x14ac:dyDescent="0.25"/>
    <row r="311" ht="13.8" hidden="1" x14ac:dyDescent="0.25"/>
    <row r="312" ht="13.8" hidden="1" x14ac:dyDescent="0.25"/>
    <row r="313" ht="13.8" hidden="1" x14ac:dyDescent="0.25"/>
    <row r="314" ht="13.8" hidden="1" x14ac:dyDescent="0.25"/>
    <row r="315" ht="13.8" hidden="1" x14ac:dyDescent="0.25"/>
    <row r="316" ht="13.8" hidden="1" x14ac:dyDescent="0.25"/>
    <row r="317" ht="13.8" hidden="1" x14ac:dyDescent="0.25"/>
    <row r="318" ht="13.8" hidden="1" x14ac:dyDescent="0.25"/>
    <row r="319" ht="13.8" hidden="1" x14ac:dyDescent="0.25"/>
    <row r="320" ht="13.8" hidden="1" x14ac:dyDescent="0.25"/>
    <row r="321" ht="13.8" hidden="1" x14ac:dyDescent="0.25"/>
    <row r="322" ht="13.8" hidden="1" x14ac:dyDescent="0.25"/>
    <row r="323" ht="13.8" hidden="1" x14ac:dyDescent="0.25"/>
    <row r="324" ht="13.8" hidden="1" x14ac:dyDescent="0.25"/>
    <row r="325" ht="13.8" hidden="1" x14ac:dyDescent="0.25"/>
    <row r="326" ht="13.8" hidden="1" x14ac:dyDescent="0.25"/>
    <row r="327" ht="13.8" hidden="1" x14ac:dyDescent="0.25"/>
    <row r="328" ht="13.8" hidden="1" x14ac:dyDescent="0.25"/>
    <row r="329" ht="13.8" hidden="1" x14ac:dyDescent="0.25"/>
    <row r="330" ht="13.8" hidden="1" x14ac:dyDescent="0.25"/>
    <row r="331" ht="13.8" hidden="1" x14ac:dyDescent="0.25"/>
    <row r="332" ht="13.8" hidden="1" x14ac:dyDescent="0.25"/>
    <row r="333" ht="13.8" hidden="1" x14ac:dyDescent="0.25"/>
    <row r="334" ht="13.8" hidden="1" x14ac:dyDescent="0.25"/>
    <row r="335" ht="13.8" hidden="1" x14ac:dyDescent="0.25"/>
    <row r="336" ht="13.8" hidden="1" x14ac:dyDescent="0.25"/>
    <row r="337" ht="13.8" hidden="1" x14ac:dyDescent="0.25"/>
    <row r="338" ht="13.8" hidden="1" x14ac:dyDescent="0.25"/>
    <row r="339" ht="13.8" hidden="1" x14ac:dyDescent="0.25"/>
    <row r="340" ht="13.8" hidden="1" x14ac:dyDescent="0.25"/>
    <row r="341" ht="13.8" hidden="1" x14ac:dyDescent="0.25"/>
    <row r="342" ht="13.8" hidden="1" x14ac:dyDescent="0.25"/>
    <row r="343" ht="13.8" hidden="1" x14ac:dyDescent="0.25"/>
    <row r="344" ht="13.8" hidden="1" x14ac:dyDescent="0.25"/>
    <row r="345" ht="13.8" hidden="1" x14ac:dyDescent="0.25"/>
    <row r="346" ht="13.8" hidden="1" x14ac:dyDescent="0.25"/>
    <row r="347" ht="13.8" hidden="1" x14ac:dyDescent="0.25"/>
    <row r="348" ht="13.8" hidden="1" x14ac:dyDescent="0.25"/>
    <row r="349" ht="13.8" hidden="1" x14ac:dyDescent="0.25"/>
    <row r="350" ht="13.8" hidden="1" x14ac:dyDescent="0.25"/>
    <row r="351" ht="13.8" hidden="1" x14ac:dyDescent="0.25"/>
    <row r="352" ht="13.8" hidden="1" x14ac:dyDescent="0.25"/>
    <row r="353" ht="13.8" hidden="1" x14ac:dyDescent="0.25"/>
    <row r="354" ht="13.8" hidden="1" x14ac:dyDescent="0.25"/>
    <row r="355" ht="13.8" hidden="1" x14ac:dyDescent="0.25"/>
    <row r="356" ht="13.8" hidden="1" x14ac:dyDescent="0.25"/>
    <row r="357" ht="13.8" hidden="1" x14ac:dyDescent="0.25"/>
    <row r="358" ht="13.8" hidden="1" x14ac:dyDescent="0.25"/>
    <row r="359" ht="13.8" hidden="1" x14ac:dyDescent="0.25"/>
    <row r="360" ht="13.8" hidden="1" x14ac:dyDescent="0.25"/>
    <row r="361" ht="13.8" hidden="1" x14ac:dyDescent="0.25"/>
    <row r="362" ht="13.8" hidden="1" x14ac:dyDescent="0.25"/>
    <row r="363" ht="13.8" hidden="1" x14ac:dyDescent="0.25"/>
    <row r="364" ht="13.8" hidden="1" x14ac:dyDescent="0.25"/>
    <row r="365" ht="13.8" hidden="1" x14ac:dyDescent="0.25"/>
    <row r="366" ht="13.8" hidden="1" x14ac:dyDescent="0.25"/>
    <row r="367" ht="13.8" hidden="1" x14ac:dyDescent="0.25"/>
    <row r="368" ht="13.8" hidden="1" x14ac:dyDescent="0.25"/>
    <row r="369" ht="13.8" hidden="1" x14ac:dyDescent="0.25"/>
    <row r="370" ht="13.8" hidden="1" x14ac:dyDescent="0.25"/>
    <row r="371" ht="13.8" hidden="1" x14ac:dyDescent="0.25"/>
    <row r="372" ht="13.8" hidden="1" x14ac:dyDescent="0.25"/>
    <row r="373" ht="13.8" hidden="1" x14ac:dyDescent="0.25"/>
    <row r="374" ht="13.8" hidden="1" x14ac:dyDescent="0.25"/>
    <row r="375" ht="13.8" hidden="1" x14ac:dyDescent="0.25"/>
    <row r="376" ht="13.8" hidden="1" x14ac:dyDescent="0.25"/>
    <row r="377" ht="13.8" hidden="1" x14ac:dyDescent="0.25"/>
    <row r="378" ht="13.8" hidden="1" x14ac:dyDescent="0.25"/>
    <row r="379" ht="13.8" hidden="1" x14ac:dyDescent="0.25"/>
    <row r="380" ht="13.8" hidden="1" x14ac:dyDescent="0.25"/>
    <row r="381" ht="13.8" hidden="1" x14ac:dyDescent="0.25"/>
    <row r="382" ht="13.8" hidden="1" x14ac:dyDescent="0.25"/>
    <row r="383" ht="13.8" hidden="1" x14ac:dyDescent="0.25"/>
    <row r="384" ht="13.8" hidden="1" x14ac:dyDescent="0.25"/>
    <row r="385" ht="13.8" hidden="1" x14ac:dyDescent="0.25"/>
    <row r="386" ht="13.8" hidden="1" x14ac:dyDescent="0.25"/>
    <row r="387" ht="13.8" hidden="1" x14ac:dyDescent="0.25"/>
    <row r="388" ht="13.8" hidden="1" x14ac:dyDescent="0.25"/>
    <row r="389" ht="13.8" hidden="1" x14ac:dyDescent="0.25"/>
    <row r="390" ht="13.8" hidden="1" x14ac:dyDescent="0.25"/>
    <row r="391" ht="13.8" hidden="1" x14ac:dyDescent="0.25"/>
    <row r="392" ht="13.8" hidden="1" x14ac:dyDescent="0.25"/>
    <row r="393" ht="13.8" hidden="1" x14ac:dyDescent="0.25"/>
    <row r="394" ht="13.8" hidden="1" x14ac:dyDescent="0.25"/>
    <row r="395" ht="13.8" hidden="1" x14ac:dyDescent="0.25"/>
    <row r="396" ht="13.8" hidden="1" x14ac:dyDescent="0.25"/>
    <row r="397" ht="13.8" hidden="1" x14ac:dyDescent="0.25"/>
    <row r="398" ht="13.8" hidden="1" x14ac:dyDescent="0.25"/>
    <row r="399" ht="13.8" hidden="1" x14ac:dyDescent="0.25"/>
    <row r="400" ht="13.8" hidden="1" x14ac:dyDescent="0.25"/>
    <row r="401" ht="13.8" hidden="1" x14ac:dyDescent="0.25"/>
    <row r="402" ht="13.8" hidden="1" x14ac:dyDescent="0.25"/>
    <row r="403" ht="13.8" hidden="1" x14ac:dyDescent="0.25"/>
    <row r="404" ht="13.8" hidden="1" x14ac:dyDescent="0.25"/>
    <row r="405" ht="13.8" hidden="1" x14ac:dyDescent="0.25"/>
    <row r="406" ht="13.8" hidden="1" x14ac:dyDescent="0.25"/>
    <row r="407" ht="13.8" hidden="1" x14ac:dyDescent="0.25"/>
    <row r="408" ht="13.8" hidden="1" x14ac:dyDescent="0.25"/>
    <row r="409" ht="13.8" hidden="1" x14ac:dyDescent="0.25"/>
    <row r="410" ht="13.8" hidden="1" x14ac:dyDescent="0.25"/>
    <row r="411" ht="13.8" hidden="1" x14ac:dyDescent="0.25"/>
    <row r="412" ht="13.8" hidden="1" x14ac:dyDescent="0.25"/>
    <row r="413" ht="13.8" hidden="1" x14ac:dyDescent="0.25"/>
    <row r="414" ht="13.8" hidden="1" x14ac:dyDescent="0.25"/>
    <row r="415" ht="13.8" hidden="1" x14ac:dyDescent="0.25"/>
    <row r="416" ht="13.8" hidden="1" x14ac:dyDescent="0.25"/>
    <row r="417" ht="13.8" hidden="1" x14ac:dyDescent="0.25"/>
    <row r="418" ht="13.8" hidden="1" x14ac:dyDescent="0.25"/>
    <row r="419" ht="13.8" hidden="1" x14ac:dyDescent="0.25"/>
    <row r="420" ht="13.8" hidden="1" x14ac:dyDescent="0.25"/>
    <row r="421" ht="13.8" hidden="1" x14ac:dyDescent="0.25"/>
    <row r="422" ht="13.8" hidden="1" x14ac:dyDescent="0.25"/>
    <row r="423" ht="13.8" hidden="1" x14ac:dyDescent="0.25"/>
    <row r="424" ht="13.8" hidden="1" x14ac:dyDescent="0.25"/>
    <row r="425" ht="13.8" hidden="1" x14ac:dyDescent="0.25"/>
    <row r="426" ht="13.8" hidden="1" x14ac:dyDescent="0.25"/>
    <row r="427" ht="13.8" hidden="1" x14ac:dyDescent="0.25"/>
    <row r="428" ht="13.8" hidden="1" x14ac:dyDescent="0.25"/>
    <row r="429" ht="13.8" hidden="1" x14ac:dyDescent="0.25"/>
    <row r="430" ht="13.8" hidden="1" x14ac:dyDescent="0.25"/>
    <row r="431" ht="13.8" hidden="1" x14ac:dyDescent="0.25"/>
    <row r="432" ht="13.8" hidden="1" x14ac:dyDescent="0.25"/>
    <row r="433" ht="13.8" hidden="1" x14ac:dyDescent="0.25"/>
    <row r="434" ht="13.8" hidden="1" x14ac:dyDescent="0.25"/>
    <row r="435" ht="13.8" hidden="1" x14ac:dyDescent="0.25"/>
    <row r="436" ht="13.8" hidden="1" x14ac:dyDescent="0.25"/>
    <row r="437" ht="13.8" hidden="1" x14ac:dyDescent="0.25"/>
    <row r="438" ht="13.8" hidden="1" x14ac:dyDescent="0.25"/>
    <row r="439" ht="13.8" hidden="1" x14ac:dyDescent="0.25"/>
    <row r="440" ht="13.8" hidden="1" x14ac:dyDescent="0.25"/>
    <row r="441" ht="13.8" hidden="1" x14ac:dyDescent="0.25"/>
    <row r="442" ht="13.8" hidden="1" x14ac:dyDescent="0.25"/>
    <row r="443" ht="13.8" hidden="1" x14ac:dyDescent="0.25"/>
    <row r="444" ht="13.8" hidden="1" x14ac:dyDescent="0.25"/>
    <row r="445" ht="13.8" hidden="1" x14ac:dyDescent="0.25"/>
    <row r="446" ht="13.8" hidden="1" x14ac:dyDescent="0.25"/>
    <row r="447" ht="13.8" hidden="1" x14ac:dyDescent="0.25"/>
    <row r="448" ht="13.8" hidden="1" x14ac:dyDescent="0.25"/>
    <row r="449" ht="13.8" hidden="1" x14ac:dyDescent="0.25"/>
    <row r="450" ht="13.8" hidden="1" x14ac:dyDescent="0.25"/>
    <row r="451" ht="13.8" hidden="1" x14ac:dyDescent="0.25"/>
    <row r="452" ht="13.8" hidden="1" x14ac:dyDescent="0.25"/>
    <row r="453" ht="13.8" hidden="1" x14ac:dyDescent="0.25"/>
    <row r="454" ht="13.8" hidden="1" x14ac:dyDescent="0.25"/>
    <row r="455" ht="13.8" hidden="1" x14ac:dyDescent="0.25"/>
    <row r="456" ht="13.8" hidden="1" x14ac:dyDescent="0.25"/>
    <row r="457" ht="13.8" hidden="1" x14ac:dyDescent="0.25"/>
    <row r="458" ht="13.8" hidden="1" x14ac:dyDescent="0.25"/>
    <row r="459" ht="13.8" hidden="1" x14ac:dyDescent="0.25"/>
    <row r="460" ht="13.8" hidden="1" x14ac:dyDescent="0.25"/>
    <row r="461" ht="13.8" hidden="1" x14ac:dyDescent="0.25"/>
    <row r="462" ht="13.8" hidden="1" x14ac:dyDescent="0.25"/>
    <row r="463" ht="13.8" hidden="1" x14ac:dyDescent="0.25"/>
    <row r="464" ht="13.8" hidden="1" x14ac:dyDescent="0.25"/>
    <row r="465" ht="13.8" hidden="1" x14ac:dyDescent="0.25"/>
    <row r="466" ht="13.8" hidden="1" x14ac:dyDescent="0.25"/>
    <row r="467" ht="13.8" hidden="1" x14ac:dyDescent="0.25"/>
    <row r="468" ht="13.8" hidden="1" x14ac:dyDescent="0.25"/>
    <row r="469" ht="13.8" hidden="1" x14ac:dyDescent="0.25"/>
    <row r="470" ht="13.8" hidden="1" x14ac:dyDescent="0.25"/>
    <row r="471" ht="13.8" hidden="1" x14ac:dyDescent="0.25"/>
    <row r="472" ht="13.8" hidden="1" x14ac:dyDescent="0.25"/>
    <row r="473" ht="13.8" hidden="1" x14ac:dyDescent="0.25"/>
    <row r="474" ht="13.8" hidden="1" x14ac:dyDescent="0.25"/>
    <row r="475" ht="13.8" hidden="1" x14ac:dyDescent="0.25"/>
    <row r="476" ht="13.8" hidden="1" x14ac:dyDescent="0.25"/>
    <row r="477" ht="13.8" hidden="1" x14ac:dyDescent="0.25"/>
    <row r="478" ht="13.8" hidden="1" x14ac:dyDescent="0.25"/>
    <row r="479" ht="13.8" hidden="1" x14ac:dyDescent="0.25"/>
    <row r="480" ht="13.8" hidden="1" x14ac:dyDescent="0.25"/>
    <row r="481" ht="13.8" hidden="1" x14ac:dyDescent="0.25"/>
    <row r="482" ht="13.8" hidden="1" x14ac:dyDescent="0.25"/>
    <row r="483" ht="13.8" hidden="1" x14ac:dyDescent="0.25"/>
    <row r="484" ht="13.8" hidden="1" x14ac:dyDescent="0.25"/>
    <row r="485" ht="13.8" hidden="1" x14ac:dyDescent="0.25"/>
    <row r="486" ht="13.8" hidden="1" x14ac:dyDescent="0.25"/>
    <row r="487" ht="13.8" hidden="1" x14ac:dyDescent="0.25"/>
    <row r="488" ht="13.8" hidden="1" x14ac:dyDescent="0.25"/>
    <row r="489" ht="13.8" hidden="1" x14ac:dyDescent="0.25"/>
    <row r="490" ht="13.8" hidden="1" x14ac:dyDescent="0.25"/>
    <row r="491" ht="13.8" hidden="1" x14ac:dyDescent="0.25"/>
    <row r="492" ht="13.8" hidden="1" x14ac:dyDescent="0.25"/>
    <row r="493" ht="13.8" hidden="1" x14ac:dyDescent="0.25"/>
    <row r="494" ht="13.8" hidden="1" x14ac:dyDescent="0.25"/>
    <row r="495" ht="13.8" hidden="1" x14ac:dyDescent="0.25"/>
    <row r="496" ht="13.8" hidden="1" x14ac:dyDescent="0.25"/>
    <row r="497" ht="13.8" hidden="1" x14ac:dyDescent="0.25"/>
    <row r="498" ht="13.8" hidden="1" x14ac:dyDescent="0.25"/>
    <row r="499" ht="13.8" hidden="1" x14ac:dyDescent="0.25"/>
    <row r="500" ht="13.8" hidden="1" x14ac:dyDescent="0.25"/>
    <row r="501" ht="13.8" hidden="1" x14ac:dyDescent="0.25"/>
    <row r="502" ht="13.8" hidden="1" x14ac:dyDescent="0.25"/>
    <row r="503" ht="13.8" hidden="1" x14ac:dyDescent="0.25"/>
    <row r="504" ht="13.8" hidden="1" x14ac:dyDescent="0.25"/>
    <row r="505" ht="13.8" hidden="1" x14ac:dyDescent="0.25"/>
    <row r="506" ht="13.8" hidden="1" x14ac:dyDescent="0.25"/>
    <row r="507" ht="13.8" hidden="1" x14ac:dyDescent="0.25"/>
    <row r="508" ht="13.8" hidden="1" x14ac:dyDescent="0.25"/>
    <row r="509" ht="13.8" hidden="1" x14ac:dyDescent="0.25"/>
    <row r="510" ht="13.8" hidden="1" x14ac:dyDescent="0.25"/>
    <row r="511" ht="13.8" hidden="1" x14ac:dyDescent="0.25"/>
    <row r="512" ht="13.8" hidden="1" x14ac:dyDescent="0.25"/>
    <row r="513" ht="13.8" hidden="1" x14ac:dyDescent="0.25"/>
    <row r="514" ht="13.8" hidden="1" x14ac:dyDescent="0.25"/>
    <row r="515" ht="13.8" hidden="1" x14ac:dyDescent="0.25"/>
    <row r="516" ht="13.8" hidden="1" x14ac:dyDescent="0.25"/>
    <row r="517" ht="13.8" hidden="1" x14ac:dyDescent="0.25"/>
    <row r="518" ht="13.8" hidden="1" x14ac:dyDescent="0.25"/>
    <row r="519" ht="13.8" hidden="1" x14ac:dyDescent="0.25"/>
    <row r="520" ht="13.8" hidden="1" x14ac:dyDescent="0.25"/>
    <row r="521" ht="13.8" hidden="1" x14ac:dyDescent="0.25"/>
    <row r="522" ht="13.8" hidden="1" x14ac:dyDescent="0.25"/>
    <row r="523" ht="13.8" hidden="1" x14ac:dyDescent="0.25"/>
    <row r="524" ht="13.8" hidden="1" x14ac:dyDescent="0.25"/>
    <row r="525" ht="13.8" hidden="1" x14ac:dyDescent="0.25"/>
    <row r="526" ht="13.8" hidden="1" x14ac:dyDescent="0.25"/>
    <row r="527" ht="13.8" hidden="1" x14ac:dyDescent="0.25"/>
    <row r="528" ht="13.8" hidden="1" x14ac:dyDescent="0.25"/>
    <row r="529" ht="13.8" hidden="1" x14ac:dyDescent="0.25"/>
    <row r="530" ht="13.8" hidden="1" x14ac:dyDescent="0.25"/>
    <row r="531" ht="13.8" hidden="1" x14ac:dyDescent="0.25"/>
    <row r="532" ht="13.8" hidden="1" x14ac:dyDescent="0.25"/>
    <row r="533" ht="13.8" hidden="1" x14ac:dyDescent="0.25"/>
    <row r="534" ht="13.8" hidden="1" x14ac:dyDescent="0.25"/>
    <row r="535" ht="13.8" hidden="1" x14ac:dyDescent="0.25"/>
    <row r="536" ht="13.8" hidden="1" x14ac:dyDescent="0.25"/>
    <row r="537" ht="13.8" hidden="1" x14ac:dyDescent="0.25"/>
    <row r="538" ht="13.8" hidden="1" x14ac:dyDescent="0.25"/>
    <row r="539" ht="13.8" hidden="1" x14ac:dyDescent="0.25"/>
    <row r="540" ht="13.8" hidden="1" x14ac:dyDescent="0.25"/>
    <row r="541" ht="13.8" hidden="1" x14ac:dyDescent="0.25"/>
    <row r="542" ht="13.8" hidden="1" x14ac:dyDescent="0.25"/>
    <row r="543" ht="13.8" hidden="1" x14ac:dyDescent="0.25"/>
    <row r="544" ht="13.8" hidden="1" x14ac:dyDescent="0.25"/>
    <row r="545" ht="13.8" hidden="1" x14ac:dyDescent="0.25"/>
    <row r="546" ht="13.8" hidden="1" x14ac:dyDescent="0.25"/>
    <row r="547" ht="13.8" hidden="1" x14ac:dyDescent="0.25"/>
    <row r="548" ht="13.8" hidden="1" x14ac:dyDescent="0.25"/>
    <row r="549" ht="13.8" hidden="1" x14ac:dyDescent="0.25"/>
    <row r="550" ht="13.8" hidden="1" x14ac:dyDescent="0.25"/>
    <row r="551" ht="13.8" hidden="1" x14ac:dyDescent="0.25"/>
    <row r="552" ht="13.8" hidden="1" x14ac:dyDescent="0.25"/>
    <row r="553" ht="13.8" hidden="1" x14ac:dyDescent="0.25"/>
    <row r="554" ht="13.8" hidden="1" x14ac:dyDescent="0.25"/>
    <row r="555" ht="13.8" hidden="1" x14ac:dyDescent="0.25"/>
    <row r="556" ht="13.8" hidden="1" x14ac:dyDescent="0.25"/>
    <row r="557" ht="13.8" hidden="1" x14ac:dyDescent="0.25"/>
    <row r="558" ht="13.8" hidden="1" x14ac:dyDescent="0.25"/>
    <row r="559" ht="13.8" hidden="1" x14ac:dyDescent="0.25"/>
    <row r="560" ht="13.8" hidden="1" x14ac:dyDescent="0.25"/>
    <row r="561" ht="13.8" hidden="1" x14ac:dyDescent="0.25"/>
    <row r="562" ht="13.8" hidden="1" x14ac:dyDescent="0.25"/>
    <row r="563" ht="13.8" hidden="1" x14ac:dyDescent="0.25"/>
    <row r="564" ht="13.8" hidden="1" x14ac:dyDescent="0.25"/>
    <row r="565" ht="13.8" hidden="1" x14ac:dyDescent="0.25"/>
    <row r="566" ht="13.8" hidden="1" x14ac:dyDescent="0.25"/>
    <row r="567" ht="13.8" hidden="1" x14ac:dyDescent="0.25"/>
    <row r="568" ht="13.8" hidden="1" x14ac:dyDescent="0.25"/>
    <row r="569" ht="13.8" hidden="1" x14ac:dyDescent="0.25"/>
    <row r="570" ht="13.8" hidden="1" x14ac:dyDescent="0.25"/>
    <row r="571" ht="13.8" hidden="1" x14ac:dyDescent="0.25"/>
    <row r="572" ht="13.8" hidden="1" x14ac:dyDescent="0.25"/>
    <row r="573" ht="13.8" hidden="1" x14ac:dyDescent="0.25"/>
    <row r="574" ht="13.8" hidden="1" x14ac:dyDescent="0.25"/>
    <row r="575" ht="13.8" hidden="1" x14ac:dyDescent="0.25"/>
    <row r="576" ht="13.8" hidden="1" x14ac:dyDescent="0.25"/>
    <row r="577" ht="13.8" hidden="1" x14ac:dyDescent="0.25"/>
    <row r="578" ht="13.8" hidden="1" x14ac:dyDescent="0.25"/>
    <row r="579" ht="13.8" hidden="1" x14ac:dyDescent="0.25"/>
    <row r="580" ht="13.8" hidden="1" x14ac:dyDescent="0.25"/>
    <row r="581" ht="13.8" hidden="1" x14ac:dyDescent="0.25"/>
    <row r="582" ht="13.8" hidden="1" x14ac:dyDescent="0.25"/>
    <row r="583" ht="13.8" hidden="1" x14ac:dyDescent="0.25"/>
    <row r="584" ht="13.8" hidden="1" x14ac:dyDescent="0.25"/>
    <row r="585" ht="13.8" hidden="1" x14ac:dyDescent="0.25"/>
    <row r="586" ht="13.8" hidden="1" x14ac:dyDescent="0.25"/>
    <row r="587" ht="13.8" hidden="1" x14ac:dyDescent="0.25"/>
    <row r="588" ht="13.8" hidden="1" x14ac:dyDescent="0.25"/>
    <row r="589" ht="13.8" hidden="1" x14ac:dyDescent="0.25"/>
    <row r="590" ht="13.8" hidden="1" x14ac:dyDescent="0.25"/>
    <row r="591" ht="13.8" hidden="1" x14ac:dyDescent="0.25"/>
    <row r="592" ht="13.8" hidden="1" x14ac:dyDescent="0.25"/>
    <row r="593" ht="13.8" hidden="1" x14ac:dyDescent="0.25"/>
    <row r="594" ht="13.8" hidden="1" x14ac:dyDescent="0.25"/>
    <row r="595" ht="13.8" hidden="1" x14ac:dyDescent="0.25"/>
    <row r="596" ht="13.8" hidden="1" x14ac:dyDescent="0.25"/>
    <row r="597" ht="13.8" hidden="1" x14ac:dyDescent="0.25"/>
    <row r="598" ht="13.8" hidden="1" x14ac:dyDescent="0.25"/>
    <row r="599" ht="13.8" hidden="1" x14ac:dyDescent="0.25"/>
    <row r="600" ht="13.8" hidden="1" x14ac:dyDescent="0.25"/>
    <row r="601" ht="13.8" hidden="1" x14ac:dyDescent="0.25"/>
    <row r="602" ht="13.8" hidden="1" x14ac:dyDescent="0.25"/>
    <row r="603" ht="13.8" hidden="1" x14ac:dyDescent="0.25"/>
    <row r="604" ht="13.8" hidden="1" x14ac:dyDescent="0.25"/>
    <row r="605" ht="13.8" hidden="1" x14ac:dyDescent="0.25"/>
    <row r="606" ht="13.8" hidden="1" x14ac:dyDescent="0.25"/>
    <row r="607" ht="13.8" hidden="1" x14ac:dyDescent="0.25"/>
    <row r="608" ht="13.8" hidden="1" x14ac:dyDescent="0.25"/>
    <row r="609" ht="13.8" hidden="1" x14ac:dyDescent="0.25"/>
    <row r="610" ht="13.8" hidden="1" x14ac:dyDescent="0.25"/>
    <row r="611" ht="13.8" hidden="1" x14ac:dyDescent="0.25"/>
    <row r="612" ht="13.8" hidden="1" x14ac:dyDescent="0.25"/>
    <row r="613" ht="13.8" hidden="1" x14ac:dyDescent="0.25"/>
    <row r="614" ht="13.8" hidden="1" x14ac:dyDescent="0.25"/>
    <row r="615" ht="13.8" hidden="1" x14ac:dyDescent="0.25"/>
    <row r="616" ht="13.8" hidden="1" x14ac:dyDescent="0.25"/>
    <row r="617" ht="13.8" hidden="1" x14ac:dyDescent="0.25"/>
    <row r="618" ht="13.8" hidden="1" x14ac:dyDescent="0.25"/>
    <row r="619" ht="13.8" hidden="1" x14ac:dyDescent="0.25"/>
    <row r="620" ht="13.8" hidden="1" x14ac:dyDescent="0.25"/>
    <row r="621" ht="13.8" hidden="1" x14ac:dyDescent="0.25"/>
    <row r="622" ht="13.8" hidden="1" x14ac:dyDescent="0.25"/>
    <row r="623" ht="13.8" hidden="1" x14ac:dyDescent="0.25"/>
    <row r="624" ht="13.8" hidden="1" x14ac:dyDescent="0.25"/>
    <row r="625" ht="13.8" hidden="1" x14ac:dyDescent="0.25"/>
    <row r="626" ht="13.8" hidden="1" x14ac:dyDescent="0.25"/>
    <row r="627" ht="13.8" hidden="1" x14ac:dyDescent="0.25"/>
    <row r="628" ht="13.8" hidden="1" x14ac:dyDescent="0.25"/>
    <row r="629" ht="13.8" hidden="1" x14ac:dyDescent="0.25"/>
    <row r="630" ht="13.8" hidden="1" x14ac:dyDescent="0.25"/>
    <row r="631" ht="13.8" hidden="1" x14ac:dyDescent="0.25"/>
    <row r="632" ht="13.8" hidden="1" x14ac:dyDescent="0.25"/>
    <row r="633" ht="13.8" hidden="1" x14ac:dyDescent="0.25"/>
    <row r="634" ht="13.8" hidden="1" x14ac:dyDescent="0.25"/>
    <row r="635" ht="13.8" hidden="1" x14ac:dyDescent="0.25"/>
    <row r="636" ht="13.8" hidden="1" x14ac:dyDescent="0.25"/>
    <row r="637" ht="13.8" hidden="1" x14ac:dyDescent="0.25"/>
    <row r="638" ht="13.8" hidden="1" x14ac:dyDescent="0.25"/>
    <row r="639" ht="13.8" hidden="1" x14ac:dyDescent="0.25"/>
    <row r="640" ht="13.8" hidden="1" x14ac:dyDescent="0.25"/>
    <row r="641" ht="13.8" hidden="1" x14ac:dyDescent="0.25"/>
    <row r="642" ht="13.8" hidden="1" x14ac:dyDescent="0.25"/>
    <row r="643" ht="13.8" hidden="1" x14ac:dyDescent="0.25"/>
    <row r="644" ht="13.8" hidden="1" x14ac:dyDescent="0.25"/>
    <row r="645" ht="13.8" hidden="1" x14ac:dyDescent="0.25"/>
    <row r="646" ht="13.8" hidden="1" x14ac:dyDescent="0.25"/>
    <row r="647" ht="13.8" hidden="1" x14ac:dyDescent="0.25"/>
    <row r="648" ht="13.8" hidden="1" x14ac:dyDescent="0.25"/>
    <row r="649" ht="13.8" hidden="1" x14ac:dyDescent="0.25"/>
    <row r="650" ht="13.8" hidden="1" x14ac:dyDescent="0.25"/>
    <row r="651" ht="13.8" hidden="1" x14ac:dyDescent="0.25"/>
    <row r="652" ht="13.8" hidden="1" x14ac:dyDescent="0.25"/>
    <row r="653" ht="13.8" hidden="1" x14ac:dyDescent="0.25"/>
    <row r="654" ht="13.8" hidden="1" x14ac:dyDescent="0.25"/>
    <row r="655" ht="13.8" hidden="1" x14ac:dyDescent="0.25"/>
    <row r="656" ht="13.8" hidden="1" x14ac:dyDescent="0.25"/>
    <row r="657" ht="13.8" hidden="1" x14ac:dyDescent="0.25"/>
    <row r="658" ht="13.8" hidden="1" x14ac:dyDescent="0.25"/>
    <row r="659" ht="13.8" hidden="1" x14ac:dyDescent="0.25"/>
    <row r="660" ht="13.8" hidden="1" x14ac:dyDescent="0.25"/>
    <row r="661" ht="13.8" hidden="1" x14ac:dyDescent="0.25"/>
    <row r="662" ht="13.8" hidden="1" x14ac:dyDescent="0.25"/>
    <row r="663" ht="13.8" hidden="1" x14ac:dyDescent="0.25"/>
    <row r="664" ht="13.8" hidden="1" x14ac:dyDescent="0.25"/>
    <row r="665" ht="13.8" hidden="1" x14ac:dyDescent="0.25"/>
    <row r="666" ht="13.8" hidden="1" x14ac:dyDescent="0.25"/>
    <row r="667" ht="13.8" hidden="1" x14ac:dyDescent="0.25"/>
    <row r="668" ht="13.8" hidden="1" x14ac:dyDescent="0.25"/>
    <row r="669" ht="13.8" hidden="1" x14ac:dyDescent="0.25"/>
    <row r="670" ht="13.8" hidden="1" x14ac:dyDescent="0.25"/>
    <row r="671" ht="13.8" hidden="1" x14ac:dyDescent="0.25"/>
    <row r="672" ht="13.8" hidden="1" x14ac:dyDescent="0.25"/>
    <row r="673" ht="13.8" hidden="1" x14ac:dyDescent="0.25"/>
    <row r="674" ht="13.8" hidden="1" x14ac:dyDescent="0.25"/>
    <row r="675" ht="13.8" hidden="1" x14ac:dyDescent="0.25"/>
    <row r="676" ht="13.8" hidden="1" x14ac:dyDescent="0.25"/>
    <row r="677" ht="13.8" hidden="1" x14ac:dyDescent="0.25"/>
    <row r="678" ht="13.8" hidden="1" x14ac:dyDescent="0.25"/>
    <row r="679" ht="13.8" hidden="1" x14ac:dyDescent="0.25"/>
    <row r="680" ht="13.8" hidden="1" x14ac:dyDescent="0.25"/>
    <row r="681" ht="13.8" hidden="1" x14ac:dyDescent="0.25"/>
    <row r="682" ht="13.8" hidden="1" x14ac:dyDescent="0.25"/>
    <row r="683" ht="13.8" hidden="1" x14ac:dyDescent="0.25"/>
    <row r="684" ht="13.8" hidden="1" x14ac:dyDescent="0.25"/>
    <row r="685" ht="13.8" hidden="1" x14ac:dyDescent="0.25"/>
    <row r="686" ht="13.8" hidden="1" x14ac:dyDescent="0.25"/>
    <row r="687" ht="13.8" hidden="1" x14ac:dyDescent="0.25"/>
    <row r="688" ht="13.8" hidden="1" x14ac:dyDescent="0.25"/>
    <row r="689" ht="13.8" hidden="1" x14ac:dyDescent="0.25"/>
    <row r="690" ht="13.8" hidden="1" x14ac:dyDescent="0.25"/>
    <row r="691" ht="13.8" hidden="1" x14ac:dyDescent="0.25"/>
    <row r="692" ht="13.8" hidden="1" x14ac:dyDescent="0.25"/>
    <row r="693" ht="13.8" hidden="1" x14ac:dyDescent="0.25"/>
    <row r="694" ht="13.8" hidden="1" x14ac:dyDescent="0.25"/>
    <row r="695" ht="13.8" hidden="1" x14ac:dyDescent="0.25"/>
    <row r="696" ht="13.8" hidden="1" x14ac:dyDescent="0.25"/>
    <row r="697" ht="13.8" hidden="1" x14ac:dyDescent="0.25"/>
    <row r="698" ht="13.8" hidden="1" x14ac:dyDescent="0.25"/>
    <row r="699" ht="13.8" hidden="1" x14ac:dyDescent="0.25"/>
    <row r="700" ht="13.8" hidden="1" x14ac:dyDescent="0.25"/>
    <row r="701" ht="13.8" hidden="1" x14ac:dyDescent="0.25"/>
    <row r="702" ht="13.8" hidden="1" x14ac:dyDescent="0.25"/>
    <row r="703" ht="13.8" hidden="1" x14ac:dyDescent="0.25"/>
    <row r="704" ht="13.8" hidden="1" x14ac:dyDescent="0.25"/>
    <row r="705" ht="13.8" hidden="1" x14ac:dyDescent="0.25"/>
    <row r="706" ht="13.8" hidden="1" x14ac:dyDescent="0.25"/>
    <row r="707" ht="13.8" hidden="1" x14ac:dyDescent="0.25"/>
    <row r="708" ht="13.8" hidden="1" x14ac:dyDescent="0.25"/>
    <row r="709" ht="13.8" hidden="1" x14ac:dyDescent="0.25"/>
    <row r="710" ht="13.8" hidden="1" x14ac:dyDescent="0.25"/>
    <row r="711" ht="13.8" hidden="1" x14ac:dyDescent="0.25"/>
    <row r="712" ht="13.8" hidden="1" x14ac:dyDescent="0.25"/>
    <row r="713" ht="13.8" hidden="1" x14ac:dyDescent="0.25"/>
    <row r="714" ht="13.8" hidden="1" x14ac:dyDescent="0.25"/>
    <row r="715" ht="13.8" hidden="1" x14ac:dyDescent="0.25"/>
    <row r="716" ht="13.8" hidden="1" x14ac:dyDescent="0.25"/>
    <row r="717" ht="13.8" hidden="1" x14ac:dyDescent="0.25"/>
    <row r="718" ht="13.8" hidden="1" x14ac:dyDescent="0.25"/>
    <row r="719" ht="13.8" hidden="1" x14ac:dyDescent="0.25"/>
    <row r="720" ht="13.8" hidden="1" x14ac:dyDescent="0.25"/>
    <row r="721" ht="13.8" hidden="1" x14ac:dyDescent="0.25"/>
    <row r="722" ht="13.8" hidden="1" x14ac:dyDescent="0.25"/>
    <row r="723" ht="13.8" hidden="1" x14ac:dyDescent="0.25"/>
    <row r="724" ht="13.8" hidden="1" x14ac:dyDescent="0.25"/>
    <row r="725" ht="13.8" hidden="1" x14ac:dyDescent="0.25"/>
    <row r="726" ht="13.8" hidden="1" x14ac:dyDescent="0.25"/>
    <row r="727" ht="13.8" hidden="1" x14ac:dyDescent="0.25"/>
    <row r="728" ht="13.8" hidden="1" x14ac:dyDescent="0.25"/>
    <row r="729" ht="13.8" hidden="1" x14ac:dyDescent="0.25"/>
    <row r="730" ht="13.8" hidden="1" x14ac:dyDescent="0.25"/>
    <row r="731" ht="13.8" hidden="1" x14ac:dyDescent="0.25"/>
    <row r="732" ht="13.8" hidden="1" x14ac:dyDescent="0.25"/>
    <row r="733" ht="13.8" hidden="1" x14ac:dyDescent="0.25"/>
    <row r="734" ht="13.8" hidden="1" x14ac:dyDescent="0.25"/>
    <row r="735" ht="13.8" hidden="1" x14ac:dyDescent="0.25"/>
    <row r="736" ht="13.8" hidden="1" x14ac:dyDescent="0.25"/>
    <row r="737" ht="13.8" hidden="1" x14ac:dyDescent="0.25"/>
    <row r="738" ht="13.8" hidden="1" x14ac:dyDescent="0.25"/>
    <row r="739" ht="13.8" hidden="1" x14ac:dyDescent="0.25"/>
    <row r="740" ht="13.8" hidden="1" x14ac:dyDescent="0.25"/>
    <row r="741" ht="13.8" hidden="1" x14ac:dyDescent="0.25"/>
    <row r="742" ht="13.8" hidden="1" x14ac:dyDescent="0.25"/>
    <row r="743" ht="13.8" hidden="1" x14ac:dyDescent="0.25"/>
    <row r="744" ht="13.8" hidden="1" x14ac:dyDescent="0.25"/>
    <row r="745" ht="13.8" hidden="1" x14ac:dyDescent="0.25"/>
    <row r="746" ht="13.8" hidden="1" x14ac:dyDescent="0.25"/>
    <row r="747" ht="13.8" hidden="1" x14ac:dyDescent="0.25"/>
    <row r="748" ht="13.8" hidden="1" x14ac:dyDescent="0.25"/>
    <row r="749" ht="13.8" hidden="1" x14ac:dyDescent="0.25"/>
    <row r="750" ht="13.8" hidden="1" x14ac:dyDescent="0.25"/>
    <row r="751" ht="13.8" hidden="1" x14ac:dyDescent="0.25"/>
    <row r="752" ht="13.8" hidden="1" x14ac:dyDescent="0.25"/>
    <row r="753" ht="13.8" hidden="1" x14ac:dyDescent="0.25"/>
    <row r="754" ht="13.8" hidden="1" x14ac:dyDescent="0.25"/>
    <row r="755" ht="13.8" hidden="1" x14ac:dyDescent="0.25"/>
    <row r="756" ht="13.8" hidden="1" x14ac:dyDescent="0.25"/>
    <row r="757" ht="13.8" hidden="1" x14ac:dyDescent="0.25"/>
    <row r="758" ht="13.8" hidden="1" x14ac:dyDescent="0.25"/>
    <row r="759" ht="13.8" hidden="1" x14ac:dyDescent="0.25"/>
    <row r="760" ht="13.8" hidden="1" x14ac:dyDescent="0.25"/>
    <row r="761" ht="13.8" hidden="1" x14ac:dyDescent="0.25"/>
    <row r="762" ht="13.8" hidden="1" x14ac:dyDescent="0.25"/>
    <row r="763" ht="13.8" hidden="1" x14ac:dyDescent="0.25"/>
    <row r="764" ht="13.8" hidden="1" x14ac:dyDescent="0.25"/>
    <row r="765" ht="13.8" hidden="1" x14ac:dyDescent="0.25"/>
    <row r="766" ht="13.8" hidden="1" x14ac:dyDescent="0.25"/>
    <row r="767" ht="13.8" hidden="1" x14ac:dyDescent="0.25"/>
    <row r="768" ht="13.8" hidden="1" x14ac:dyDescent="0.25"/>
    <row r="769" ht="13.8" hidden="1" x14ac:dyDescent="0.25"/>
    <row r="770" ht="13.8" hidden="1" x14ac:dyDescent="0.25"/>
    <row r="771" ht="13.8" hidden="1" x14ac:dyDescent="0.25"/>
    <row r="772" ht="13.8" hidden="1" x14ac:dyDescent="0.25"/>
    <row r="773" ht="13.8" hidden="1" x14ac:dyDescent="0.25"/>
    <row r="774" ht="13.8" hidden="1" x14ac:dyDescent="0.25"/>
    <row r="775" ht="13.8" hidden="1" x14ac:dyDescent="0.25"/>
    <row r="776" ht="13.8" hidden="1" x14ac:dyDescent="0.25"/>
    <row r="777" ht="13.8" hidden="1" x14ac:dyDescent="0.25"/>
    <row r="778" ht="13.8" hidden="1" x14ac:dyDescent="0.25"/>
    <row r="779" ht="13.8" hidden="1" x14ac:dyDescent="0.25"/>
    <row r="780" ht="13.8" hidden="1" x14ac:dyDescent="0.25"/>
    <row r="781" ht="13.8" hidden="1" x14ac:dyDescent="0.25"/>
    <row r="782" ht="13.8" hidden="1" x14ac:dyDescent="0.25"/>
    <row r="783" ht="13.8" hidden="1" x14ac:dyDescent="0.25"/>
    <row r="784" ht="13.8" hidden="1" x14ac:dyDescent="0.25"/>
    <row r="785" ht="13.8" hidden="1" x14ac:dyDescent="0.25"/>
    <row r="786" ht="13.8" hidden="1" x14ac:dyDescent="0.25"/>
    <row r="787" ht="13.8" hidden="1" x14ac:dyDescent="0.25"/>
    <row r="788" ht="13.8" hidden="1" x14ac:dyDescent="0.25"/>
    <row r="789" ht="13.8" hidden="1" x14ac:dyDescent="0.25"/>
    <row r="790" ht="13.8" hidden="1" x14ac:dyDescent="0.25"/>
    <row r="791" ht="13.8" hidden="1" x14ac:dyDescent="0.25"/>
    <row r="792" ht="13.8" hidden="1" x14ac:dyDescent="0.25"/>
    <row r="793" ht="13.8" hidden="1" x14ac:dyDescent="0.25"/>
    <row r="794" ht="13.8" hidden="1" x14ac:dyDescent="0.25"/>
    <row r="795" ht="13.8" hidden="1" x14ac:dyDescent="0.25"/>
    <row r="796" ht="13.8" hidden="1" x14ac:dyDescent="0.25"/>
    <row r="797" ht="13.8" hidden="1" x14ac:dyDescent="0.25"/>
    <row r="798" ht="13.8" hidden="1" x14ac:dyDescent="0.25"/>
    <row r="799" ht="13.8" hidden="1" x14ac:dyDescent="0.25"/>
    <row r="800" ht="13.8" hidden="1" x14ac:dyDescent="0.25"/>
    <row r="801" ht="13.8" hidden="1" x14ac:dyDescent="0.25"/>
    <row r="802" ht="13.8" hidden="1" x14ac:dyDescent="0.25"/>
    <row r="803" ht="13.8" hidden="1" x14ac:dyDescent="0.25"/>
    <row r="804" ht="13.8" hidden="1" x14ac:dyDescent="0.25"/>
    <row r="805" ht="13.8" hidden="1" x14ac:dyDescent="0.25"/>
    <row r="806" ht="13.8" hidden="1" x14ac:dyDescent="0.25"/>
    <row r="807" ht="13.8" hidden="1" x14ac:dyDescent="0.25"/>
    <row r="808" ht="13.8" hidden="1" x14ac:dyDescent="0.25"/>
    <row r="809" ht="13.8" hidden="1" x14ac:dyDescent="0.25"/>
    <row r="810" ht="13.8" hidden="1" x14ac:dyDescent="0.25"/>
    <row r="811" ht="13.8" hidden="1" x14ac:dyDescent="0.25"/>
    <row r="812" ht="13.8" hidden="1" x14ac:dyDescent="0.25"/>
    <row r="813" ht="13.8" hidden="1" x14ac:dyDescent="0.25"/>
    <row r="814" ht="13.8" hidden="1" x14ac:dyDescent="0.25"/>
    <row r="815" ht="13.8" hidden="1" x14ac:dyDescent="0.25"/>
    <row r="816" ht="13.8" hidden="1" x14ac:dyDescent="0.25"/>
    <row r="817" ht="13.8" hidden="1" x14ac:dyDescent="0.25"/>
    <row r="818" ht="13.8" hidden="1" x14ac:dyDescent="0.25"/>
    <row r="819" ht="13.8" hidden="1" x14ac:dyDescent="0.25"/>
    <row r="820" ht="13.8" hidden="1" x14ac:dyDescent="0.25"/>
    <row r="821" ht="13.8" hidden="1" x14ac:dyDescent="0.25"/>
    <row r="822" ht="13.8" hidden="1" x14ac:dyDescent="0.25"/>
    <row r="823" ht="13.8" hidden="1" x14ac:dyDescent="0.25"/>
    <row r="824" ht="13.8" hidden="1" x14ac:dyDescent="0.25"/>
    <row r="825" ht="13.8" hidden="1" x14ac:dyDescent="0.25"/>
    <row r="826" ht="13.8" hidden="1" x14ac:dyDescent="0.25"/>
    <row r="827" ht="13.8" hidden="1" x14ac:dyDescent="0.25"/>
    <row r="828" ht="13.8" hidden="1" x14ac:dyDescent="0.25"/>
    <row r="829" ht="13.8" hidden="1" x14ac:dyDescent="0.25"/>
    <row r="830" ht="13.8" hidden="1" x14ac:dyDescent="0.25"/>
    <row r="831" ht="13.8" hidden="1" x14ac:dyDescent="0.25"/>
    <row r="832" ht="13.8" hidden="1" x14ac:dyDescent="0.25"/>
    <row r="833" ht="13.8" hidden="1" x14ac:dyDescent="0.25"/>
    <row r="834" ht="13.8" hidden="1" x14ac:dyDescent="0.25"/>
    <row r="835" ht="13.8" hidden="1" x14ac:dyDescent="0.25"/>
    <row r="836" ht="13.8" hidden="1" x14ac:dyDescent="0.25"/>
    <row r="837" ht="13.8" hidden="1" x14ac:dyDescent="0.25"/>
    <row r="838" ht="13.8" hidden="1" x14ac:dyDescent="0.25"/>
    <row r="839" ht="13.8" hidden="1" x14ac:dyDescent="0.25"/>
    <row r="840" ht="13.8" hidden="1" x14ac:dyDescent="0.25"/>
    <row r="841" ht="13.8" hidden="1" x14ac:dyDescent="0.25"/>
    <row r="842" ht="13.8" hidden="1" x14ac:dyDescent="0.25"/>
    <row r="843" ht="13.8" hidden="1" x14ac:dyDescent="0.25"/>
    <row r="844" ht="13.8" hidden="1" x14ac:dyDescent="0.25"/>
    <row r="845" ht="13.8" hidden="1" x14ac:dyDescent="0.25"/>
    <row r="846" ht="13.8" hidden="1" x14ac:dyDescent="0.25"/>
    <row r="847" ht="13.8" hidden="1" x14ac:dyDescent="0.25"/>
    <row r="848" ht="13.8" hidden="1" x14ac:dyDescent="0.25"/>
    <row r="849" ht="13.8" hidden="1" x14ac:dyDescent="0.25"/>
    <row r="850" ht="13.8" hidden="1" x14ac:dyDescent="0.25"/>
    <row r="851" ht="13.8" hidden="1" x14ac:dyDescent="0.25"/>
    <row r="852" ht="13.8" hidden="1" x14ac:dyDescent="0.25"/>
    <row r="853" ht="13.8" hidden="1" x14ac:dyDescent="0.25"/>
    <row r="854" ht="13.8" hidden="1" x14ac:dyDescent="0.25"/>
    <row r="855" ht="13.8" hidden="1" x14ac:dyDescent="0.25"/>
    <row r="856" ht="13.8" hidden="1" x14ac:dyDescent="0.25"/>
    <row r="857" ht="13.8" hidden="1" x14ac:dyDescent="0.25"/>
    <row r="858" ht="13.8" hidden="1" x14ac:dyDescent="0.25"/>
    <row r="859" ht="13.8" hidden="1" x14ac:dyDescent="0.25"/>
    <row r="860" ht="13.8" hidden="1" x14ac:dyDescent="0.25"/>
    <row r="861" ht="13.8" hidden="1" x14ac:dyDescent="0.25"/>
    <row r="862" ht="13.8" hidden="1" x14ac:dyDescent="0.25"/>
    <row r="863" ht="13.8" hidden="1" x14ac:dyDescent="0.25"/>
    <row r="864" ht="13.8" hidden="1" x14ac:dyDescent="0.25"/>
    <row r="865" ht="13.8" hidden="1" x14ac:dyDescent="0.25"/>
    <row r="866" ht="13.8" hidden="1" x14ac:dyDescent="0.25"/>
    <row r="867" ht="13.8" hidden="1" x14ac:dyDescent="0.25"/>
    <row r="868" ht="13.8" hidden="1" x14ac:dyDescent="0.25"/>
    <row r="869" ht="13.8" hidden="1" x14ac:dyDescent="0.25"/>
    <row r="870" ht="13.8" hidden="1" x14ac:dyDescent="0.25"/>
    <row r="871" ht="13.8" hidden="1" x14ac:dyDescent="0.25"/>
    <row r="872" ht="13.8" hidden="1" x14ac:dyDescent="0.25"/>
    <row r="873" ht="13.8" hidden="1" x14ac:dyDescent="0.25"/>
    <row r="874" ht="13.8" hidden="1" x14ac:dyDescent="0.25"/>
    <row r="875" ht="13.8" hidden="1" x14ac:dyDescent="0.25"/>
    <row r="876" ht="13.8" hidden="1" x14ac:dyDescent="0.25"/>
    <row r="877" ht="13.8" hidden="1" x14ac:dyDescent="0.25"/>
    <row r="878" ht="13.8" hidden="1" x14ac:dyDescent="0.25"/>
    <row r="879" ht="13.8" hidden="1" x14ac:dyDescent="0.25"/>
    <row r="880" ht="13.8" hidden="1" x14ac:dyDescent="0.25"/>
    <row r="881" ht="13.8" hidden="1" x14ac:dyDescent="0.25"/>
    <row r="882" ht="13.8" hidden="1" x14ac:dyDescent="0.25"/>
    <row r="883" ht="13.8" hidden="1" x14ac:dyDescent="0.25"/>
    <row r="884" ht="13.8" hidden="1" x14ac:dyDescent="0.25"/>
    <row r="885" ht="13.8" hidden="1" x14ac:dyDescent="0.25"/>
    <row r="886" ht="13.8" hidden="1" x14ac:dyDescent="0.25"/>
    <row r="887" ht="13.8" hidden="1" x14ac:dyDescent="0.25"/>
    <row r="888" ht="13.8" hidden="1" x14ac:dyDescent="0.25"/>
    <row r="889" ht="13.8" hidden="1" x14ac:dyDescent="0.25"/>
    <row r="890" ht="13.8" hidden="1" x14ac:dyDescent="0.25"/>
    <row r="891" ht="13.8" hidden="1" x14ac:dyDescent="0.25"/>
    <row r="892" ht="13.8" hidden="1" x14ac:dyDescent="0.25"/>
    <row r="893" ht="13.8" hidden="1" x14ac:dyDescent="0.25"/>
    <row r="894" ht="13.8" hidden="1" x14ac:dyDescent="0.25"/>
    <row r="895" ht="13.8" hidden="1" x14ac:dyDescent="0.25"/>
    <row r="896" ht="13.8" hidden="1" x14ac:dyDescent="0.25"/>
    <row r="897" ht="13.8" hidden="1" x14ac:dyDescent="0.25"/>
    <row r="898" ht="13.8" hidden="1" x14ac:dyDescent="0.25"/>
    <row r="899" ht="13.8" hidden="1" x14ac:dyDescent="0.25"/>
    <row r="900" ht="13.8" hidden="1" x14ac:dyDescent="0.25"/>
    <row r="901" ht="13.8" hidden="1" x14ac:dyDescent="0.25"/>
    <row r="902" ht="13.8" hidden="1" x14ac:dyDescent="0.25"/>
    <row r="903" ht="13.8" hidden="1" x14ac:dyDescent="0.25"/>
    <row r="904" ht="13.8" hidden="1" x14ac:dyDescent="0.25"/>
    <row r="905" ht="13.8" hidden="1" x14ac:dyDescent="0.25"/>
    <row r="906" ht="13.8" hidden="1" x14ac:dyDescent="0.25"/>
    <row r="907" ht="13.8" hidden="1" x14ac:dyDescent="0.25"/>
    <row r="908" ht="13.8" hidden="1" x14ac:dyDescent="0.25"/>
    <row r="909" ht="13.8" hidden="1" x14ac:dyDescent="0.25"/>
    <row r="910" ht="13.8" hidden="1" x14ac:dyDescent="0.25"/>
    <row r="911" ht="13.8" hidden="1" x14ac:dyDescent="0.25"/>
    <row r="912" ht="13.8" hidden="1" x14ac:dyDescent="0.25"/>
    <row r="913" ht="13.8" hidden="1" x14ac:dyDescent="0.25"/>
    <row r="914" ht="13.8" hidden="1" x14ac:dyDescent="0.25"/>
    <row r="915" ht="13.8" hidden="1" x14ac:dyDescent="0.25"/>
    <row r="916" ht="13.8" hidden="1" x14ac:dyDescent="0.25"/>
    <row r="917" ht="13.8" hidden="1" x14ac:dyDescent="0.25"/>
    <row r="918" ht="13.8" hidden="1" x14ac:dyDescent="0.25"/>
    <row r="919" ht="13.8" hidden="1" x14ac:dyDescent="0.25"/>
    <row r="920" ht="13.8" hidden="1" x14ac:dyDescent="0.25"/>
    <row r="921" ht="13.8" hidden="1" x14ac:dyDescent="0.25"/>
    <row r="922" ht="13.8" hidden="1" x14ac:dyDescent="0.25"/>
    <row r="923" ht="13.8" hidden="1" x14ac:dyDescent="0.25"/>
    <row r="924" ht="13.8" hidden="1" x14ac:dyDescent="0.25"/>
    <row r="925" ht="13.8" hidden="1" x14ac:dyDescent="0.25"/>
    <row r="926" ht="13.8" hidden="1" x14ac:dyDescent="0.25"/>
    <row r="927" ht="13.8" hidden="1" x14ac:dyDescent="0.25"/>
    <row r="928" ht="13.8" hidden="1" x14ac:dyDescent="0.25"/>
    <row r="929" ht="13.8" hidden="1" x14ac:dyDescent="0.25"/>
    <row r="930" ht="13.8" hidden="1" x14ac:dyDescent="0.25"/>
    <row r="931" ht="13.8" hidden="1" x14ac:dyDescent="0.25"/>
    <row r="932" ht="13.8" hidden="1" x14ac:dyDescent="0.25"/>
    <row r="933" ht="13.8" hidden="1" x14ac:dyDescent="0.25"/>
    <row r="934" ht="13.8" hidden="1" x14ac:dyDescent="0.25"/>
    <row r="935" ht="13.8" hidden="1" x14ac:dyDescent="0.25"/>
    <row r="936" ht="13.8" hidden="1" x14ac:dyDescent="0.25"/>
    <row r="937" ht="13.8" hidden="1" x14ac:dyDescent="0.25"/>
    <row r="938" ht="13.8" hidden="1" x14ac:dyDescent="0.25"/>
    <row r="939" ht="13.8" hidden="1" x14ac:dyDescent="0.25"/>
    <row r="940" ht="13.8" hidden="1" x14ac:dyDescent="0.25"/>
    <row r="941" ht="13.8" hidden="1" x14ac:dyDescent="0.25"/>
    <row r="942" ht="13.8" hidden="1" x14ac:dyDescent="0.25"/>
    <row r="943" ht="13.8" hidden="1" x14ac:dyDescent="0.25"/>
    <row r="944" ht="13.8" hidden="1" x14ac:dyDescent="0.25"/>
    <row r="945" ht="13.8" hidden="1" x14ac:dyDescent="0.25"/>
    <row r="946" ht="13.8" hidden="1" x14ac:dyDescent="0.25"/>
    <row r="947" ht="13.8" hidden="1" x14ac:dyDescent="0.25"/>
    <row r="948" ht="13.8" hidden="1" x14ac:dyDescent="0.25"/>
    <row r="949" ht="13.8" hidden="1" x14ac:dyDescent="0.25"/>
    <row r="950" ht="13.8" hidden="1" x14ac:dyDescent="0.25"/>
    <row r="951" ht="13.8" hidden="1" x14ac:dyDescent="0.25"/>
    <row r="952" ht="13.8" hidden="1" x14ac:dyDescent="0.25"/>
    <row r="953" ht="13.8" hidden="1" x14ac:dyDescent="0.25"/>
    <row r="954" ht="13.8" hidden="1" x14ac:dyDescent="0.25"/>
    <row r="955" ht="13.8" hidden="1" x14ac:dyDescent="0.25"/>
    <row r="956" ht="13.8" hidden="1" x14ac:dyDescent="0.25"/>
    <row r="957" ht="13.8" hidden="1" x14ac:dyDescent="0.25"/>
    <row r="958" ht="13.8" hidden="1" x14ac:dyDescent="0.25"/>
    <row r="959" ht="13.8" hidden="1" x14ac:dyDescent="0.25"/>
    <row r="960" ht="13.8" hidden="1" x14ac:dyDescent="0.25"/>
    <row r="961" ht="13.8" hidden="1" x14ac:dyDescent="0.25"/>
    <row r="962" ht="13.8" hidden="1" x14ac:dyDescent="0.25"/>
    <row r="963" ht="13.8" hidden="1" x14ac:dyDescent="0.25"/>
    <row r="964" ht="13.8" hidden="1" x14ac:dyDescent="0.25"/>
    <row r="965" ht="13.8" hidden="1" x14ac:dyDescent="0.25"/>
    <row r="966" ht="13.8" hidden="1" x14ac:dyDescent="0.25"/>
    <row r="967" ht="13.8" hidden="1" x14ac:dyDescent="0.25"/>
    <row r="968" ht="13.8" hidden="1" x14ac:dyDescent="0.25"/>
    <row r="969" ht="13.8" hidden="1" x14ac:dyDescent="0.25"/>
    <row r="970" ht="13.8" hidden="1" x14ac:dyDescent="0.25"/>
    <row r="971" ht="13.8" hidden="1" x14ac:dyDescent="0.25"/>
    <row r="972" ht="13.8" hidden="1" x14ac:dyDescent="0.25"/>
    <row r="973" ht="13.8" hidden="1" x14ac:dyDescent="0.25"/>
    <row r="974" ht="13.8" hidden="1" x14ac:dyDescent="0.25"/>
    <row r="975" ht="13.8" hidden="1" x14ac:dyDescent="0.25"/>
    <row r="976" ht="13.8" hidden="1" x14ac:dyDescent="0.25"/>
    <row r="977" ht="13.8" hidden="1" x14ac:dyDescent="0.25"/>
    <row r="978" ht="13.8" hidden="1" x14ac:dyDescent="0.25"/>
    <row r="979" ht="13.8" hidden="1" x14ac:dyDescent="0.25"/>
    <row r="980" ht="13.8" hidden="1" x14ac:dyDescent="0.25"/>
    <row r="981" ht="13.8" hidden="1" x14ac:dyDescent="0.25"/>
    <row r="982" ht="13.8" hidden="1" x14ac:dyDescent="0.25"/>
    <row r="983" ht="13.8" hidden="1" x14ac:dyDescent="0.25"/>
    <row r="984" ht="13.8" hidden="1" x14ac:dyDescent="0.25"/>
    <row r="985" ht="13.8" hidden="1" x14ac:dyDescent="0.25"/>
    <row r="986" ht="13.8" hidden="1" x14ac:dyDescent="0.25"/>
    <row r="987" ht="13.8" hidden="1" x14ac:dyDescent="0.25"/>
    <row r="988" ht="13.8" hidden="1" x14ac:dyDescent="0.25"/>
    <row r="989" ht="13.8" hidden="1" x14ac:dyDescent="0.25"/>
    <row r="990" ht="13.8" hidden="1" x14ac:dyDescent="0.25"/>
    <row r="991" ht="13.8" hidden="1" x14ac:dyDescent="0.25"/>
    <row r="992" ht="13.8" hidden="1" x14ac:dyDescent="0.25"/>
    <row r="993" ht="13.8" hidden="1" x14ac:dyDescent="0.25"/>
    <row r="994" ht="13.8" hidden="1" x14ac:dyDescent="0.25"/>
    <row r="995" ht="13.8" hidden="1" x14ac:dyDescent="0.25"/>
    <row r="996" ht="13.8" hidden="1" x14ac:dyDescent="0.25"/>
    <row r="997" ht="13.8" hidden="1" x14ac:dyDescent="0.25"/>
    <row r="998" ht="13.8" hidden="1" x14ac:dyDescent="0.25"/>
    <row r="999" ht="13.8" hidden="1" x14ac:dyDescent="0.25"/>
    <row r="1000" ht="13.8" hidden="1" x14ac:dyDescent="0.25"/>
  </sheetData>
  <autoFilter ref="A1:B1000" xr:uid="{00000000-0009-0000-0000-000004000000}">
    <filterColumn colId="0">
      <filters>
        <filter val="Amherst College"/>
        <filter val="Appalachian State University"/>
        <filter val="Arkansas State University (ASU)"/>
        <filter val="Auburn University"/>
        <filter val="Austin Peay State University"/>
        <filter val="Ball State University (BSU)"/>
        <filter val="Bates College"/>
        <filter val="Binghamton University"/>
        <filter val="Black Hills State University"/>
        <filter val="Boise State University (BSU)"/>
        <filter val="Bowdoin College"/>
        <filter val="Bowling Green State University"/>
        <filter val="Brown University"/>
        <filter val="Bucknell University"/>
        <filter val="Cal Poly San Luis Obispo"/>
        <filter val="California Institute of Technology (CIT)"/>
        <filter val="California State University (CSU), Chico"/>
        <filter val="California State University (CSU), Stanislaus"/>
        <filter val="California State University, Dominguez Hills (CSUDH)"/>
        <filter val="California State University, East Bay (CSUEB)"/>
        <filter val="California State University, Fullerton (CSUF)"/>
        <filter val="California State University, Long Beach (CSULB)"/>
        <filter val="California State University, Northridge (CSUN)"/>
        <filter val="California State University, Sacramento (CSUS)"/>
        <filter val="Carleton College"/>
        <filter val="Carnegie Mellon University (CMU)"/>
        <filter val="Clemson University"/>
        <filter val="Cleveland State University"/>
        <filter val="Colby College"/>
        <filter val="Colgate University"/>
        <filter val="College of the Holy Cross"/>
        <filter val="Colorado College (CC)"/>
        <filter val="Colorado School of Mines"/>
        <filter val="Colorado State University (CSU)"/>
        <filter val="Columbia University"/>
        <filter val="Cooper Union"/>
        <filter val="Cornell University"/>
        <filter val="Dartmouth College"/>
        <filter val="Davidson College"/>
        <filter val="Denison University"/>
        <filter val="DePauw University"/>
        <filter val="East Carolina University (ECU)"/>
        <filter val="Eastern Michigan University"/>
        <filter val="Eastern Washington University"/>
        <filter val="Embry-Riddle Aeronautical University (ERAU)"/>
        <filter val="Evergreen State College"/>
        <filter val="Fitchburg State College"/>
        <filter val="Florida Atlantic University (FAU)"/>
        <filter val="Florida International University (FIU)"/>
        <filter val="Fort Lewis College"/>
        <filter val="Franklin and Marshall College"/>
        <filter val="George Mason University"/>
        <filter val="Georgia Institute of Technology"/>
        <filter val="Georgia State University"/>
        <filter val="Gettysburg College"/>
        <filter val="Grinnell College"/>
        <filter val="Gustavus Adolphus College"/>
        <filter val="Hamilton College"/>
        <filter val="Harvard University"/>
        <filter val="Harvey Mudd College"/>
        <filter val="Humboldt State University"/>
        <filter val="Idaho State University"/>
        <filter val="Illinois Institute of Technology (IIT)"/>
        <filter val="Illinois State University"/>
        <filter val="Iowa State University"/>
        <filter val="Juniata College"/>
        <filter val="Kansas State University (KSU)"/>
        <filter val="Kent State University"/>
        <filter val="Lafayette College"/>
        <filter val="Lamar University"/>
        <filter val="Lewis &amp; Clark College"/>
        <filter val="Massachusetts Institute of Technology (MIT)"/>
        <filter val="Michigan State University (MSU)"/>
        <filter val="Middlebury College"/>
        <filter val="Minnesota State University - Mankato"/>
        <filter val="Mississippi State University (MSU)"/>
        <filter val="Missouri State University (MSU)"/>
        <filter val="Montana State University - Billings"/>
        <filter val="Montana State University - Bozeman"/>
        <filter val="Moravian College"/>
        <filter val="Morehead State University"/>
        <filter val="Mount Holyoke College"/>
        <filter val="New Mexico Institute of Mining and Technology (New Mexico Tech)"/>
        <filter val="New Mexico State University"/>
        <filter val="North Carolina State University (NCSU)"/>
        <filter val="North Dakota State University (NDSU)"/>
        <filter val="Northern Illinois University (NIU)"/>
        <filter val="Oberlin College"/>
        <filter val="Occidental College"/>
        <filter val="Ohio State University (OSU)"/>
        <filter val="Oklahoma State University"/>
        <filter val="Oregon State University (OSU)"/>
        <filter val="Penn State - Harrisburg"/>
        <filter val="Pittsburg State University"/>
        <filter val="Polytechnic University of New York, Brooklyn"/>
        <filter val="Pomona College"/>
        <filter val="Portland State University (PSU)"/>
        <filter val="Princeton University"/>
        <filter val="Purdue University"/>
        <filter val="Reed College"/>
        <filter val="Rensselaer Polytechnic Institute (RPI)"/>
        <filter val="Rochester Institute of Technology (RIT)"/>
        <filter val="Rutgers University"/>
        <filter val="San Diego State University (SDSU)"/>
        <filter val="San Francisco State University (SFSU)"/>
        <filter val="San Jose State University (SJSU)"/>
        <filter val="Siena College"/>
        <filter val="Skidmore College"/>
        <filter val="Smith College"/>
        <filter val="South Dakota School of Mines &amp; Technology"/>
        <filter val="South Dakota State University (SDSU)"/>
        <filter val="Southern Illinois University Carbondale"/>
        <filter val="Southern Utah University"/>
        <filter val="St. Cloud State University"/>
        <filter val="St. Olaf College"/>
        <filter val="State University of New York (SUNY) at Buffalo"/>
        <filter val="State University of New York (SUNY) at Farmingdale"/>
        <filter val="State University of New York (SUNY) at Fredonia"/>
        <filter val="State University of New York (SUNY) at Geneseo"/>
        <filter val="State University of New York (SUNY) at Oneonta"/>
        <filter val="State University of New York (SUNY) at Oswego"/>
        <filter val="State University of New York (SUNY) at Plattsburgh"/>
        <filter val="State University of New York (SUNY) at Potsdam"/>
        <filter val="Stevens Institute of Technology"/>
        <filter val="Stony Brook University"/>
        <filter val="Swarthmore College"/>
        <filter val="Tarleton State University (TSU)"/>
        <filter val="Tennessee Technological University"/>
        <filter val="Texas A&amp;M University"/>
        <filter val="Thomas Aquinas College"/>
        <filter val="Union College"/>
        <filter val="University of Akron"/>
        <filter val="University of Alabama at Birmingham (UAB)"/>
        <filter val="University of Alabama at Huntsville (UAH)"/>
        <filter val="University of Alaska, Anchorage"/>
        <filter val="University of Arizona"/>
        <filter val="University of Arkansas"/>
        <filter val="University of Arkansas - Monticello (UAM)"/>
        <filter val="University of California at Los Angeles (UCLA)"/>
        <filter val="University of California, Berkeley"/>
        <filter val="University of California, Davis"/>
        <filter val="University of California, Irvine (UCI)"/>
        <filter val="University of California, Riverside (UCR)"/>
        <filter val="University of California, San Diego (UCSD)"/>
        <filter val="University of California, Santa Cruz (UCSC)"/>
        <filter val="University of Central Florida (UCF)"/>
        <filter val="University of Colorado - Boulder (UCB)"/>
        <filter val="University of Colorado - Denver"/>
        <filter val="University of Connecticut (UConn)"/>
        <filter val="University of Delaware"/>
        <filter val="University of Hawaii"/>
        <filter val="University of Houston (UH)"/>
        <filter val="University of Idaho"/>
        <filter val="University of Illinois at Chicago"/>
        <filter val="University of Kansas"/>
        <filter val="University of Kentucky (UK)"/>
        <filter val="University of Louisiana (UL) at Lafayette"/>
        <filter val="University Of Maine"/>
        <filter val="University of Maryland Baltimore County (UMBC)"/>
        <filter val="University of Massachusetts (UMass) - Amherst"/>
        <filter val="University of Massachusetts (UMass) - Boston"/>
        <filter val="University of Massachusetts (UMass) - Dartmouth"/>
        <filter val="University of Massachusetts (UMass) - Lowell"/>
        <filter val="University of Memphis (U of M)"/>
        <filter val="University of Michigan"/>
        <filter val="University of Minnesota"/>
        <filter val="University of Missouri - Columbia"/>
        <filter val="University of Missouri - Kansas City (UMKC)"/>
        <filter val="University of Missouri - Rolla (UMR)"/>
        <filter val="University of Missouri - St. Louis (UMSL)"/>
        <filter val="University of Montana"/>
        <filter val="University of Nebraska"/>
        <filter val="University of Nebraska at Omaha"/>
        <filter val="University of Nevada, Las Vegas (UNLV)"/>
        <filter val="University of Nevada, Reno (UNR)"/>
        <filter val="University of New Mexico (UNM)"/>
        <filter val="University of North Carolina at Chapel Hill (UNCH)"/>
        <filter val="University of North Carolina at Charlotte (UNCC)"/>
        <filter val="University of North Carolina at Wilmington (UNCW)"/>
        <filter val="University of North Dakota"/>
        <filter val="University of Oklahoma"/>
        <filter val="University of Oregon"/>
        <filter val="University of Pennsylvania"/>
        <filter val="University of Puget Sound"/>
        <filter val="University of Rhode Island (URI)"/>
        <filter val="University of Richmond"/>
        <filter val="University of South Carolina"/>
        <filter val="University of South Florida (USF)"/>
        <filter val="University of Southern Maine"/>
        <filter val="University of Texas at Arlington (UTA)"/>
        <filter val="University of Texas at El Paso (UTEP)"/>
        <filter val="University of Texas at San Antonio (UTSA)"/>
        <filter val="University of Toledo"/>
        <filter val="University of Utah"/>
        <filter val="University of Vermont (UVM)"/>
        <filter val="University of Virginia (UVA)"/>
        <filter val="University of Washington (UW)"/>
        <filter val="University of Wisconsin (UW) - Eau Claire"/>
        <filter val="University of Wisconsin (UW) - Green Bay"/>
        <filter val="University of Wisconsin (UW) - La Crosse"/>
        <filter val="University of Wisconsin (UW) - Madison"/>
        <filter val="University of Wisconsin (UW) - Milwaukee"/>
        <filter val="University of Wisconsin (UW) - Oshkosh"/>
        <filter val="University of Wisconsin (UW) - Parkside"/>
        <filter val="University of Wisconsin (UW) - Platteville"/>
        <filter val="University of Wisconsin (UW) - Stevens Point"/>
        <filter val="University of Wisconsin (UW) - Stout"/>
        <filter val="University of Wisconsin (UW) - Whitewater"/>
        <filter val="University of Wyoming (UW)"/>
        <filter val="Ursinus College"/>
        <filter val="Utah State University"/>
        <filter val="Utah Valley State College"/>
        <filter val="Vassar College"/>
        <filter val="Virginia Commonwealth University (VCU)"/>
        <filter val="Virginia Polytechnic Institute and State University (Virginia Tech)"/>
        <filter val="Washington and Lee University"/>
        <filter val="Washington State University (WSU)"/>
        <filter val="Wayne State University"/>
        <filter val="Wellesley College"/>
        <filter val="Wentworth Institute of Technology"/>
        <filter val="Wesleyan University (Middletown, Connecticut)"/>
        <filter val="Western Carolina University"/>
        <filter val="Western Michigan University (WMU)"/>
        <filter val="Western Washington University"/>
        <filter val="Whitman College"/>
        <filter val="Williams College"/>
        <filter val="Wittenberg University"/>
        <filter val="Worcester Polytechnic Institute (WPI)"/>
        <filter val="Yale University"/>
      </filters>
    </filterColumn>
    <filterColumn colId="1">
      <filters blank="1">
        <filter val="Party"/>
        <filter val="State"/>
      </filters>
    </filterColumn>
  </autoFilter>
  <conditionalFormatting sqref="A1:A1000">
    <cfRule type="expression" dxfId="24" priority="1">
      <formula>COUNTIF(A:A, A1)&gt;1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21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 x14ac:dyDescent="0.25"/>
  <cols>
    <col min="1" max="1" width="31.3984375" customWidth="1"/>
    <col min="5" max="6" width="16.09765625" customWidth="1"/>
    <col min="7" max="7" width="24.5" customWidth="1"/>
    <col min="8" max="8" width="19.5" customWidth="1"/>
  </cols>
  <sheetData>
    <row r="1" spans="1:14" ht="15" customHeight="1" x14ac:dyDescent="0.25">
      <c r="A1" s="11" t="s">
        <v>0</v>
      </c>
      <c r="B1" s="11" t="s">
        <v>1</v>
      </c>
      <c r="C1" s="12" t="s">
        <v>401</v>
      </c>
      <c r="D1" s="12" t="s">
        <v>402</v>
      </c>
      <c r="E1" s="12" t="s">
        <v>403</v>
      </c>
      <c r="F1" s="12" t="s">
        <v>404</v>
      </c>
      <c r="G1" s="12" t="s">
        <v>405</v>
      </c>
      <c r="H1" s="12" t="s">
        <v>400</v>
      </c>
      <c r="I1" s="11" t="s">
        <v>2</v>
      </c>
      <c r="J1" s="11" t="s">
        <v>3</v>
      </c>
      <c r="K1" s="11" t="s">
        <v>4</v>
      </c>
      <c r="L1" s="12" t="s">
        <v>5</v>
      </c>
      <c r="M1" s="11" t="s">
        <v>6</v>
      </c>
      <c r="N1" s="13" t="s">
        <v>7</v>
      </c>
    </row>
    <row r="2" spans="1:14" x14ac:dyDescent="0.3">
      <c r="A2" s="11" t="s">
        <v>13</v>
      </c>
      <c r="B2" s="11" t="s">
        <v>14</v>
      </c>
      <c r="C2" s="14">
        <v>48</v>
      </c>
      <c r="D2" s="14">
        <v>28</v>
      </c>
      <c r="E2" s="14">
        <f t="shared" ref="E2:E20" si="0">C2+D2</f>
        <v>76</v>
      </c>
      <c r="F2" s="15">
        <v>41182</v>
      </c>
      <c r="G2" s="16">
        <f t="shared" ref="G2:G20" si="1">F2/E2</f>
        <v>541.86842105263156</v>
      </c>
      <c r="H2" s="17" t="s">
        <v>324</v>
      </c>
      <c r="I2" s="18">
        <v>48300</v>
      </c>
      <c r="J2" s="18">
        <v>96700</v>
      </c>
      <c r="K2" s="18">
        <v>47800</v>
      </c>
      <c r="L2" s="18">
        <v>66000</v>
      </c>
      <c r="M2" s="18">
        <v>123000</v>
      </c>
      <c r="N2" s="18">
        <v>172000</v>
      </c>
    </row>
    <row r="3" spans="1:14" x14ac:dyDescent="0.3">
      <c r="A3" s="11" t="s">
        <v>64</v>
      </c>
      <c r="B3" s="11" t="s">
        <v>14</v>
      </c>
      <c r="C3" s="14">
        <v>33</v>
      </c>
      <c r="D3" s="14">
        <v>21</v>
      </c>
      <c r="E3" s="14">
        <f t="shared" si="0"/>
        <v>54</v>
      </c>
      <c r="F3" s="15">
        <v>29879</v>
      </c>
      <c r="G3" s="16">
        <f t="shared" si="1"/>
        <v>553.31481481481478</v>
      </c>
      <c r="H3" s="17" t="s">
        <v>342</v>
      </c>
      <c r="I3" s="18">
        <v>46600</v>
      </c>
      <c r="J3" s="18">
        <v>88200</v>
      </c>
      <c r="K3" s="18">
        <v>43100</v>
      </c>
      <c r="L3" s="18">
        <v>61300</v>
      </c>
      <c r="M3" s="18">
        <v>122000</v>
      </c>
      <c r="N3" s="18">
        <v>168000</v>
      </c>
    </row>
    <row r="4" spans="1:14" x14ac:dyDescent="0.3">
      <c r="A4" s="11" t="s">
        <v>80</v>
      </c>
      <c r="B4" s="11" t="s">
        <v>14</v>
      </c>
      <c r="C4" s="14">
        <v>43</v>
      </c>
      <c r="D4" s="14">
        <v>27</v>
      </c>
      <c r="E4" s="14">
        <f t="shared" si="0"/>
        <v>70</v>
      </c>
      <c r="F4" s="15">
        <v>31981</v>
      </c>
      <c r="G4" s="16">
        <f t="shared" si="1"/>
        <v>456.87142857142857</v>
      </c>
      <c r="H4" s="17" t="s">
        <v>330</v>
      </c>
      <c r="I4" s="18">
        <v>49700</v>
      </c>
      <c r="J4" s="18">
        <v>96100</v>
      </c>
      <c r="K4" s="18">
        <v>51100</v>
      </c>
      <c r="L4" s="18">
        <v>71300</v>
      </c>
      <c r="M4" s="18">
        <v>131000</v>
      </c>
      <c r="N4" s="18">
        <v>171000</v>
      </c>
    </row>
    <row r="5" spans="1:14" x14ac:dyDescent="0.3">
      <c r="A5" s="11" t="s">
        <v>88</v>
      </c>
      <c r="B5" s="11" t="s">
        <v>14</v>
      </c>
      <c r="C5" s="14">
        <v>29</v>
      </c>
      <c r="D5" s="14">
        <v>18</v>
      </c>
      <c r="E5" s="14">
        <f t="shared" si="0"/>
        <v>47</v>
      </c>
      <c r="F5" s="15">
        <v>22726</v>
      </c>
      <c r="G5" s="16">
        <f t="shared" si="1"/>
        <v>483.531914893617</v>
      </c>
      <c r="H5" s="17" t="s">
        <v>342</v>
      </c>
      <c r="I5" s="18">
        <v>51100</v>
      </c>
      <c r="J5" s="18">
        <v>101000</v>
      </c>
      <c r="K5" s="18">
        <v>51700</v>
      </c>
      <c r="L5" s="18">
        <v>75400</v>
      </c>
      <c r="M5" s="18">
        <v>131000</v>
      </c>
      <c r="N5" s="18">
        <v>177000</v>
      </c>
    </row>
    <row r="6" spans="1:14" x14ac:dyDescent="0.3">
      <c r="A6" s="11" t="s">
        <v>108</v>
      </c>
      <c r="B6" s="11" t="s">
        <v>14</v>
      </c>
      <c r="C6" s="14">
        <v>20</v>
      </c>
      <c r="D6" s="14">
        <v>13</v>
      </c>
      <c r="E6" s="14">
        <f t="shared" si="0"/>
        <v>33</v>
      </c>
      <c r="F6" s="14">
        <v>16209</v>
      </c>
      <c r="G6" s="16">
        <f t="shared" si="1"/>
        <v>491.18181818181819</v>
      </c>
      <c r="H6" s="17" t="s">
        <v>330</v>
      </c>
      <c r="I6" s="18">
        <v>48000</v>
      </c>
      <c r="J6" s="18">
        <v>88800</v>
      </c>
      <c r="K6" s="18">
        <v>46100</v>
      </c>
      <c r="L6" s="18">
        <v>66400</v>
      </c>
      <c r="M6" s="18">
        <v>120000</v>
      </c>
      <c r="N6" s="18">
        <v>162000</v>
      </c>
    </row>
    <row r="7" spans="1:14" x14ac:dyDescent="0.3">
      <c r="A7" s="11" t="s">
        <v>112</v>
      </c>
      <c r="B7" s="11" t="s">
        <v>14</v>
      </c>
      <c r="C7" s="14">
        <v>48</v>
      </c>
      <c r="D7" s="14">
        <v>30</v>
      </c>
      <c r="E7" s="14">
        <f t="shared" si="0"/>
        <v>78</v>
      </c>
      <c r="F7" s="14">
        <v>39321</v>
      </c>
      <c r="G7" s="16">
        <f t="shared" si="1"/>
        <v>504.11538461538464</v>
      </c>
      <c r="H7" s="17" t="s">
        <v>364</v>
      </c>
      <c r="I7" s="18">
        <v>47100</v>
      </c>
      <c r="J7" s="18">
        <v>97600</v>
      </c>
      <c r="K7" s="18">
        <v>51600</v>
      </c>
      <c r="L7" s="18">
        <v>69000</v>
      </c>
      <c r="M7" s="18">
        <v>128000</v>
      </c>
      <c r="N7" s="18">
        <v>187000</v>
      </c>
    </row>
    <row r="8" spans="1:14" x14ac:dyDescent="0.3">
      <c r="A8" s="12" t="s">
        <v>136</v>
      </c>
      <c r="B8" s="11" t="s">
        <v>14</v>
      </c>
      <c r="C8" s="14">
        <v>19</v>
      </c>
      <c r="D8" s="14">
        <v>20</v>
      </c>
      <c r="E8" s="14">
        <f t="shared" si="0"/>
        <v>39</v>
      </c>
      <c r="F8" s="14">
        <v>12568</v>
      </c>
      <c r="G8" s="16">
        <f t="shared" si="1"/>
        <v>322.25641025641028</v>
      </c>
      <c r="H8" s="17" t="s">
        <v>364</v>
      </c>
      <c r="I8" s="18">
        <v>57200</v>
      </c>
      <c r="J8" s="18">
        <v>101000</v>
      </c>
      <c r="K8" s="18">
        <v>55000</v>
      </c>
      <c r="L8" s="18">
        <v>74700</v>
      </c>
      <c r="M8" s="18">
        <v>133000</v>
      </c>
      <c r="N8" s="18">
        <v>178000</v>
      </c>
    </row>
    <row r="9" spans="1:14" x14ac:dyDescent="0.3">
      <c r="A9" s="11" t="s">
        <v>156</v>
      </c>
      <c r="B9" s="11" t="s">
        <v>14</v>
      </c>
      <c r="C9" s="14">
        <v>42</v>
      </c>
      <c r="D9" s="14">
        <v>24</v>
      </c>
      <c r="E9" s="14">
        <f t="shared" si="0"/>
        <v>66</v>
      </c>
      <c r="F9" s="14">
        <v>29135</v>
      </c>
      <c r="G9" s="16">
        <f t="shared" si="1"/>
        <v>441.43939393939394</v>
      </c>
      <c r="H9" s="17" t="s">
        <v>342</v>
      </c>
      <c r="I9" s="18">
        <v>53500</v>
      </c>
      <c r="J9" s="18">
        <v>95600</v>
      </c>
      <c r="K9" s="18">
        <v>50700</v>
      </c>
      <c r="L9" s="18">
        <v>70500</v>
      </c>
      <c r="M9" s="18">
        <v>122000</v>
      </c>
      <c r="N9" s="18">
        <v>156000</v>
      </c>
    </row>
    <row r="10" spans="1:14" x14ac:dyDescent="0.3">
      <c r="A10" s="11" t="s">
        <v>167</v>
      </c>
      <c r="B10" s="11" t="s">
        <v>14</v>
      </c>
      <c r="C10" s="14">
        <v>19</v>
      </c>
      <c r="D10" s="14">
        <v>15</v>
      </c>
      <c r="E10" s="14">
        <f t="shared" si="0"/>
        <v>34</v>
      </c>
      <c r="F10" s="15">
        <v>22846</v>
      </c>
      <c r="G10" s="16">
        <f t="shared" si="1"/>
        <v>671.94117647058829</v>
      </c>
      <c r="H10" s="17" t="s">
        <v>322</v>
      </c>
      <c r="I10" s="18">
        <v>52900</v>
      </c>
      <c r="J10" s="18">
        <v>96100</v>
      </c>
      <c r="K10" s="18">
        <v>48200</v>
      </c>
      <c r="L10" s="18">
        <v>68900</v>
      </c>
      <c r="M10" s="18">
        <v>132000</v>
      </c>
      <c r="N10" s="18">
        <v>177000</v>
      </c>
    </row>
    <row r="11" spans="1:14" x14ac:dyDescent="0.3">
      <c r="A11" s="11" t="s">
        <v>174</v>
      </c>
      <c r="B11" s="11" t="s">
        <v>14</v>
      </c>
      <c r="C11" s="14">
        <v>38</v>
      </c>
      <c r="D11" s="14">
        <v>24</v>
      </c>
      <c r="E11" s="14">
        <f t="shared" si="0"/>
        <v>62</v>
      </c>
      <c r="F11" s="14">
        <v>32157</v>
      </c>
      <c r="G11" s="16">
        <f t="shared" si="1"/>
        <v>518.66129032258061</v>
      </c>
      <c r="H11" s="17" t="s">
        <v>342</v>
      </c>
      <c r="I11" s="18">
        <v>52600</v>
      </c>
      <c r="J11" s="18">
        <v>101000</v>
      </c>
      <c r="K11" s="18">
        <v>51300</v>
      </c>
      <c r="L11" s="18">
        <v>72500</v>
      </c>
      <c r="M11" s="18">
        <v>139000</v>
      </c>
      <c r="N11" s="18">
        <v>193000</v>
      </c>
    </row>
    <row r="12" spans="1:14" x14ac:dyDescent="0.3">
      <c r="A12" s="11" t="s">
        <v>175</v>
      </c>
      <c r="B12" s="11" t="s">
        <v>14</v>
      </c>
      <c r="C12" s="14">
        <v>36</v>
      </c>
      <c r="D12" s="14">
        <v>23</v>
      </c>
      <c r="E12" s="14">
        <f t="shared" si="0"/>
        <v>59</v>
      </c>
      <c r="F12" s="14">
        <v>28175</v>
      </c>
      <c r="G12" s="16">
        <f t="shared" si="1"/>
        <v>477.54237288135596</v>
      </c>
      <c r="H12" s="17" t="s">
        <v>342</v>
      </c>
      <c r="I12" s="18">
        <v>52300</v>
      </c>
      <c r="J12" s="18">
        <v>99600</v>
      </c>
      <c r="K12" s="18">
        <v>52000</v>
      </c>
      <c r="L12" s="18">
        <v>71600</v>
      </c>
      <c r="M12" s="18">
        <v>135000</v>
      </c>
      <c r="N12" s="18">
        <v>202000</v>
      </c>
    </row>
    <row r="13" spans="1:14" x14ac:dyDescent="0.3">
      <c r="A13" s="11" t="s">
        <v>180</v>
      </c>
      <c r="B13" s="11" t="s">
        <v>14</v>
      </c>
      <c r="C13" s="14">
        <v>48</v>
      </c>
      <c r="D13" s="14">
        <v>33</v>
      </c>
      <c r="E13" s="14">
        <f t="shared" si="0"/>
        <v>81</v>
      </c>
      <c r="F13" s="14">
        <v>32854</v>
      </c>
      <c r="G13" s="16">
        <f t="shared" si="1"/>
        <v>405.60493827160496</v>
      </c>
      <c r="H13" s="17" t="s">
        <v>330</v>
      </c>
      <c r="I13" s="18">
        <v>59900</v>
      </c>
      <c r="J13" s="18">
        <v>112000</v>
      </c>
      <c r="K13" s="18">
        <v>59500</v>
      </c>
      <c r="L13" s="18">
        <v>81000</v>
      </c>
      <c r="M13" s="18">
        <v>149000</v>
      </c>
      <c r="N13" s="18">
        <v>201000</v>
      </c>
    </row>
    <row r="14" spans="1:14" x14ac:dyDescent="0.3">
      <c r="A14" s="11" t="s">
        <v>181</v>
      </c>
      <c r="B14" s="11" t="s">
        <v>14</v>
      </c>
      <c r="C14" s="14">
        <v>25</v>
      </c>
      <c r="D14" s="14">
        <v>14</v>
      </c>
      <c r="E14" s="14">
        <f t="shared" si="0"/>
        <v>39</v>
      </c>
      <c r="F14" s="14">
        <v>21212</v>
      </c>
      <c r="G14" s="16">
        <f t="shared" si="1"/>
        <v>543.89743589743591</v>
      </c>
      <c r="H14" s="17" t="s">
        <v>330</v>
      </c>
      <c r="I14" s="18">
        <v>53600</v>
      </c>
      <c r="J14" s="18">
        <v>95900</v>
      </c>
      <c r="K14" s="18">
        <v>50900</v>
      </c>
      <c r="L14" s="18">
        <v>71200</v>
      </c>
      <c r="M14" s="18">
        <v>146000</v>
      </c>
      <c r="N14" s="18">
        <v>201000</v>
      </c>
    </row>
    <row r="15" spans="1:14" x14ac:dyDescent="0.3">
      <c r="A15" s="11" t="s">
        <v>187</v>
      </c>
      <c r="B15" s="11" t="s">
        <v>14</v>
      </c>
      <c r="C15" s="14">
        <v>40</v>
      </c>
      <c r="D15" s="14">
        <v>22</v>
      </c>
      <c r="E15" s="14">
        <f t="shared" si="0"/>
        <v>62</v>
      </c>
      <c r="F15" s="14">
        <v>28390</v>
      </c>
      <c r="G15" s="16">
        <f t="shared" si="1"/>
        <v>457.90322580645159</v>
      </c>
      <c r="H15" s="17" t="s">
        <v>342</v>
      </c>
      <c r="I15" s="18">
        <v>52900</v>
      </c>
      <c r="J15" s="18">
        <v>96100</v>
      </c>
      <c r="K15" s="18">
        <v>48200</v>
      </c>
      <c r="L15" s="18">
        <v>68900</v>
      </c>
      <c r="M15" s="18">
        <v>132000</v>
      </c>
      <c r="N15" s="18">
        <v>177000</v>
      </c>
    </row>
    <row r="16" spans="1:14" x14ac:dyDescent="0.3">
      <c r="A16" s="11" t="s">
        <v>195</v>
      </c>
      <c r="B16" s="11" t="s">
        <v>14</v>
      </c>
      <c r="C16" s="14">
        <v>24</v>
      </c>
      <c r="D16" s="14">
        <v>16</v>
      </c>
      <c r="E16" s="14">
        <f t="shared" si="0"/>
        <v>40</v>
      </c>
      <c r="F16" s="14">
        <v>15902</v>
      </c>
      <c r="G16" s="16">
        <f t="shared" si="1"/>
        <v>397.55</v>
      </c>
      <c r="H16" s="17" t="s">
        <v>342</v>
      </c>
      <c r="I16" s="18">
        <v>49500</v>
      </c>
      <c r="J16" s="18">
        <v>93000</v>
      </c>
      <c r="K16" s="18">
        <v>47200</v>
      </c>
      <c r="L16" s="18">
        <v>67100</v>
      </c>
      <c r="M16" s="18">
        <v>129000</v>
      </c>
      <c r="N16" s="18">
        <v>181000</v>
      </c>
    </row>
    <row r="17" spans="1:14" x14ac:dyDescent="0.3">
      <c r="A17" s="11" t="s">
        <v>205</v>
      </c>
      <c r="B17" s="11" t="s">
        <v>14</v>
      </c>
      <c r="C17" s="14">
        <v>15</v>
      </c>
      <c r="D17" s="14">
        <v>8</v>
      </c>
      <c r="E17" s="14">
        <f t="shared" si="0"/>
        <v>23</v>
      </c>
      <c r="F17" s="14">
        <v>11960</v>
      </c>
      <c r="G17" s="16">
        <f t="shared" si="1"/>
        <v>520</v>
      </c>
      <c r="H17" s="17" t="s">
        <v>364</v>
      </c>
      <c r="I17" s="18">
        <v>52700</v>
      </c>
      <c r="J17" s="18">
        <v>93000</v>
      </c>
      <c r="K17" s="18">
        <v>50900</v>
      </c>
      <c r="L17" s="18">
        <v>69400</v>
      </c>
      <c r="M17" s="18">
        <v>128000</v>
      </c>
      <c r="N17" s="18">
        <v>182000</v>
      </c>
    </row>
    <row r="18" spans="1:14" x14ac:dyDescent="0.3">
      <c r="A18" s="11" t="s">
        <v>220</v>
      </c>
      <c r="B18" s="11" t="s">
        <v>14</v>
      </c>
      <c r="C18" s="14">
        <v>26</v>
      </c>
      <c r="D18" s="14">
        <v>16</v>
      </c>
      <c r="E18" s="14">
        <f t="shared" si="0"/>
        <v>42</v>
      </c>
      <c r="F18" s="14">
        <v>22018</v>
      </c>
      <c r="G18" s="16">
        <f t="shared" si="1"/>
        <v>524.23809523809518</v>
      </c>
      <c r="H18" s="17" t="s">
        <v>342</v>
      </c>
      <c r="I18" s="18">
        <v>51400</v>
      </c>
      <c r="J18" s="18">
        <v>90500</v>
      </c>
      <c r="K18" s="18">
        <v>49900</v>
      </c>
      <c r="L18" s="18">
        <v>67400</v>
      </c>
      <c r="M18" s="18">
        <v>121000</v>
      </c>
      <c r="N18" s="18">
        <v>168000</v>
      </c>
    </row>
    <row r="19" spans="1:14" x14ac:dyDescent="0.3">
      <c r="A19" s="11" t="s">
        <v>221</v>
      </c>
      <c r="B19" s="11" t="s">
        <v>14</v>
      </c>
      <c r="C19" s="14">
        <v>38</v>
      </c>
      <c r="D19" s="14">
        <v>20</v>
      </c>
      <c r="E19" s="14">
        <f t="shared" si="0"/>
        <v>58</v>
      </c>
      <c r="F19" s="14">
        <v>37515</v>
      </c>
      <c r="G19" s="16">
        <f t="shared" si="1"/>
        <v>646.81034482758616</v>
      </c>
      <c r="H19" s="17" t="s">
        <v>342</v>
      </c>
      <c r="I19" s="18">
        <v>52700</v>
      </c>
      <c r="J19" s="18">
        <v>103000</v>
      </c>
      <c r="K19" s="18">
        <v>52200</v>
      </c>
      <c r="L19" s="18">
        <v>71800</v>
      </c>
      <c r="M19" s="18">
        <v>146000</v>
      </c>
      <c r="N19" s="18">
        <v>215000</v>
      </c>
    </row>
    <row r="20" spans="1:14" x14ac:dyDescent="0.3">
      <c r="A20" s="11" t="s">
        <v>254</v>
      </c>
      <c r="B20" s="11" t="s">
        <v>14</v>
      </c>
      <c r="C20" s="14">
        <v>29</v>
      </c>
      <c r="D20" s="14">
        <v>12</v>
      </c>
      <c r="E20" s="14">
        <f t="shared" si="0"/>
        <v>41</v>
      </c>
      <c r="F20" s="14">
        <v>19369</v>
      </c>
      <c r="G20" s="16">
        <f t="shared" si="1"/>
        <v>472.41463414634148</v>
      </c>
      <c r="H20" s="17" t="s">
        <v>342</v>
      </c>
      <c r="I20" s="18">
        <v>50300</v>
      </c>
      <c r="J20" s="18">
        <v>91800</v>
      </c>
      <c r="K20" s="18">
        <v>48100</v>
      </c>
      <c r="L20" s="18">
        <v>65100</v>
      </c>
      <c r="M20" s="18">
        <v>128000</v>
      </c>
      <c r="N20" s="18">
        <v>176000</v>
      </c>
    </row>
    <row r="21" spans="1:14" ht="15" customHeight="1" x14ac:dyDescent="0.25">
      <c r="A21" s="12" t="s">
        <v>406</v>
      </c>
      <c r="B21" s="11"/>
      <c r="C21" s="19"/>
      <c r="D21" s="19"/>
      <c r="E21" s="12"/>
      <c r="F21" s="12"/>
      <c r="G21" s="20"/>
      <c r="H21" s="11"/>
      <c r="I21" s="21">
        <v>51245</v>
      </c>
      <c r="J21" s="21">
        <v>96030</v>
      </c>
      <c r="K21" s="21">
        <v>50289.473684210527</v>
      </c>
      <c r="L21" s="21">
        <v>69180</v>
      </c>
      <c r="M21" s="21">
        <v>130900</v>
      </c>
      <c r="N21" s="21">
        <v>181263.15789473685</v>
      </c>
    </row>
  </sheetData>
  <conditionalFormatting sqref="A40">
    <cfRule type="expression" dxfId="23" priority="1">
      <formula>COUNTIF(A:A, A40)&gt;1</formula>
    </cfRule>
  </conditionalFormatting>
  <conditionalFormatting sqref="A39">
    <cfRule type="expression" dxfId="22" priority="2">
      <formula>COUNTIF(A:A, A39)&gt;1</formula>
    </cfRule>
  </conditionalFormatting>
  <conditionalFormatting sqref="A38">
    <cfRule type="expression" dxfId="21" priority="3">
      <formula>COUNTIF(A:A, A38)&gt;1</formula>
    </cfRule>
  </conditionalFormatting>
  <conditionalFormatting sqref="A37">
    <cfRule type="expression" dxfId="20" priority="4">
      <formula>COUNTIF(A:A, A37)&gt;1</formula>
    </cfRule>
  </conditionalFormatting>
  <conditionalFormatting sqref="A36">
    <cfRule type="expression" dxfId="19" priority="5">
      <formula>COUNTIF(A:A, A36)&gt;1</formula>
    </cfRule>
  </conditionalFormatting>
  <conditionalFormatting sqref="A35">
    <cfRule type="expression" dxfId="18" priority="6">
      <formula>COUNTIF(A:A, A35)&gt;1</formula>
    </cfRule>
  </conditionalFormatting>
  <conditionalFormatting sqref="A34">
    <cfRule type="expression" dxfId="17" priority="7">
      <formula>COUNTIF(A:A, A34)&gt;1</formula>
    </cfRule>
  </conditionalFormatting>
  <conditionalFormatting sqref="A33">
    <cfRule type="expression" dxfId="16" priority="8">
      <formula>COUNTIF(A:A, A33)&gt;1</formula>
    </cfRule>
  </conditionalFormatting>
  <conditionalFormatting sqref="A32">
    <cfRule type="expression" dxfId="15" priority="9">
      <formula>COUNTIF(A:A, A32)&gt;1</formula>
    </cfRule>
  </conditionalFormatting>
  <conditionalFormatting sqref="A31">
    <cfRule type="expression" dxfId="14" priority="10">
      <formula>COUNTIF(A:A, A31)&gt;1</formula>
    </cfRule>
  </conditionalFormatting>
  <conditionalFormatting sqref="A2:A30">
    <cfRule type="expression" dxfId="13" priority="11">
      <formula>COUNTIF(A:A, A2)&gt;1</formula>
    </cfRule>
  </conditionalFormatting>
  <conditionalFormatting sqref="A1">
    <cfRule type="expression" dxfId="12" priority="12">
      <formula>COUNTIF(A:A, A1)&gt;1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58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 x14ac:dyDescent="0.25"/>
  <cols>
    <col min="1" max="1" width="45.09765625" customWidth="1"/>
  </cols>
  <sheetData>
    <row r="1" spans="1:9" x14ac:dyDescent="0.3">
      <c r="A1" s="1" t="s">
        <v>0</v>
      </c>
      <c r="B1" s="1" t="s">
        <v>1</v>
      </c>
      <c r="C1" s="4" t="s">
        <v>400</v>
      </c>
      <c r="D1" s="1" t="s">
        <v>2</v>
      </c>
      <c r="E1" s="1" t="s">
        <v>3</v>
      </c>
      <c r="F1" s="1" t="s">
        <v>4</v>
      </c>
      <c r="G1" s="4" t="s">
        <v>5</v>
      </c>
      <c r="H1" s="1" t="s">
        <v>6</v>
      </c>
      <c r="I1" s="1" t="s">
        <v>7</v>
      </c>
    </row>
    <row r="2" spans="1:9" x14ac:dyDescent="0.3">
      <c r="A2" s="1" t="s">
        <v>162</v>
      </c>
      <c r="B2" s="1" t="s">
        <v>12</v>
      </c>
      <c r="C2" s="1" t="str">
        <f>VLOOKUP(A2, 'Salaries by Region'!$A$2:H329, 2, FALSE)</f>
        <v>California</v>
      </c>
      <c r="D2" s="2">
        <v>47400</v>
      </c>
      <c r="E2" s="2">
        <v>88100</v>
      </c>
      <c r="F2" s="2">
        <v>46800</v>
      </c>
      <c r="G2" s="2">
        <v>62800</v>
      </c>
      <c r="H2" s="2">
        <v>122000</v>
      </c>
      <c r="I2" s="2">
        <v>154000</v>
      </c>
    </row>
    <row r="3" spans="1:9" x14ac:dyDescent="0.3">
      <c r="A3" s="1" t="s">
        <v>228</v>
      </c>
      <c r="B3" s="1" t="s">
        <v>12</v>
      </c>
      <c r="C3" s="1" t="str">
        <f>VLOOKUP(A3, 'Salaries by Region'!$A$2:H330, 2, FALSE)</f>
        <v>Southern</v>
      </c>
      <c r="D3" s="2">
        <v>45700</v>
      </c>
      <c r="E3" s="2">
        <v>87000</v>
      </c>
      <c r="F3" s="2">
        <v>45400</v>
      </c>
      <c r="G3" s="2">
        <v>62500</v>
      </c>
      <c r="H3" s="2">
        <v>119000</v>
      </c>
      <c r="I3" s="2">
        <v>158000</v>
      </c>
    </row>
    <row r="4" spans="1:9" x14ac:dyDescent="0.3">
      <c r="A4" s="1" t="s">
        <v>28</v>
      </c>
      <c r="B4" s="1" t="s">
        <v>12</v>
      </c>
      <c r="C4" s="1" t="str">
        <f>VLOOKUP(A4, 'Salaries by Region'!$A$2:H331, 2, FALSE)</f>
        <v>California</v>
      </c>
      <c r="D4" s="2">
        <v>47800</v>
      </c>
      <c r="E4" s="2">
        <v>86900</v>
      </c>
      <c r="F4" s="2">
        <v>51300</v>
      </c>
      <c r="G4" s="2">
        <v>67200</v>
      </c>
      <c r="H4" s="2">
        <v>114000</v>
      </c>
      <c r="I4" s="2">
        <v>150000</v>
      </c>
    </row>
    <row r="5" spans="1:9" x14ac:dyDescent="0.3">
      <c r="A5" s="1" t="s">
        <v>161</v>
      </c>
      <c r="B5" s="1" t="s">
        <v>12</v>
      </c>
      <c r="C5" s="1" t="str">
        <f>VLOOKUP(A5, 'Salaries by Region'!$A$2:H332, 2, FALSE)</f>
        <v>California</v>
      </c>
      <c r="D5" s="2">
        <v>45400</v>
      </c>
      <c r="E5" s="2">
        <v>86600</v>
      </c>
      <c r="F5" s="2">
        <v>50900</v>
      </c>
      <c r="G5" s="2">
        <v>65000</v>
      </c>
      <c r="H5" s="2">
        <v>113000</v>
      </c>
      <c r="I5" s="2">
        <v>158000</v>
      </c>
    </row>
    <row r="6" spans="1:9" x14ac:dyDescent="0.3">
      <c r="A6" s="1" t="s">
        <v>166</v>
      </c>
      <c r="B6" s="1" t="s">
        <v>12</v>
      </c>
      <c r="C6" s="1" t="str">
        <f>VLOOKUP(A6, 'Salaries by Region'!$A$2:H333, 2, FALSE)</f>
        <v>California</v>
      </c>
      <c r="D6" s="2">
        <v>47300</v>
      </c>
      <c r="E6" s="2">
        <v>86400</v>
      </c>
      <c r="F6" s="2">
        <v>45100</v>
      </c>
      <c r="G6" s="2">
        <v>62700</v>
      </c>
      <c r="H6" s="2">
        <v>114000</v>
      </c>
      <c r="I6" s="2">
        <v>150000</v>
      </c>
    </row>
    <row r="7" spans="1:9" x14ac:dyDescent="0.3">
      <c r="A7" s="1" t="s">
        <v>163</v>
      </c>
      <c r="B7" s="1" t="s">
        <v>12</v>
      </c>
      <c r="C7" s="1" t="str">
        <f>VLOOKUP(A7, 'Salaries by Region'!$A$2:H334, 2, FALSE)</f>
        <v>California</v>
      </c>
      <c r="D7" s="2">
        <v>47500</v>
      </c>
      <c r="E7" s="2">
        <v>86100</v>
      </c>
      <c r="F7" s="2">
        <v>44800</v>
      </c>
      <c r="G7" s="2">
        <v>61700</v>
      </c>
      <c r="H7" s="2">
        <v>117000</v>
      </c>
      <c r="I7" s="2">
        <v>160000</v>
      </c>
    </row>
    <row r="8" spans="1:9" x14ac:dyDescent="0.3">
      <c r="A8" s="1" t="s">
        <v>170</v>
      </c>
      <c r="B8" s="1" t="s">
        <v>12</v>
      </c>
      <c r="C8" s="1" t="str">
        <f>VLOOKUP(A8, 'Salaries by Region'!$A$2:H335, 2, FALSE)</f>
        <v>Western</v>
      </c>
      <c r="D8" s="2">
        <v>48400</v>
      </c>
      <c r="E8" s="2">
        <v>86000</v>
      </c>
      <c r="F8" s="2">
        <v>50500</v>
      </c>
      <c r="G8" s="2">
        <v>61800</v>
      </c>
      <c r="H8" s="2">
        <v>111000</v>
      </c>
      <c r="I8" s="2">
        <v>150000</v>
      </c>
    </row>
    <row r="9" spans="1:9" x14ac:dyDescent="0.3">
      <c r="A9" s="1" t="s">
        <v>164</v>
      </c>
      <c r="B9" s="1" t="s">
        <v>12</v>
      </c>
      <c r="C9" s="1" t="str">
        <f>VLOOKUP(A9, 'Salaries by Region'!$A$2:H336, 2, FALSE)</f>
        <v>California</v>
      </c>
      <c r="D9" s="2">
        <v>46300</v>
      </c>
      <c r="E9" s="2">
        <v>85300</v>
      </c>
      <c r="F9" s="2">
        <v>44200</v>
      </c>
      <c r="G9" s="2">
        <v>61500</v>
      </c>
      <c r="H9" s="2">
        <v>119000</v>
      </c>
      <c r="I9" s="2">
        <v>170000</v>
      </c>
    </row>
    <row r="10" spans="1:9" x14ac:dyDescent="0.3">
      <c r="A10" s="1" t="s">
        <v>150</v>
      </c>
      <c r="B10" s="1" t="s">
        <v>12</v>
      </c>
      <c r="C10" s="1" t="str">
        <f>VLOOKUP(A10, 'Salaries by Region'!$A$2:H337, 2, FALSE)</f>
        <v>Southern</v>
      </c>
      <c r="D10" s="2">
        <v>50500</v>
      </c>
      <c r="E10" s="2">
        <v>95000</v>
      </c>
      <c r="F10" s="2">
        <v>51300</v>
      </c>
      <c r="G10" s="2">
        <v>71200</v>
      </c>
      <c r="H10" s="2">
        <v>129000</v>
      </c>
      <c r="I10" s="2">
        <v>173000</v>
      </c>
    </row>
    <row r="11" spans="1:9" x14ac:dyDescent="0.3">
      <c r="A11" s="1" t="s">
        <v>20</v>
      </c>
      <c r="B11" s="1" t="s">
        <v>12</v>
      </c>
      <c r="C11" s="1" t="str">
        <f>VLOOKUP(A11, 'Salaries by Region'!$A$2:H338, 2, FALSE)</f>
        <v>Northeastern</v>
      </c>
      <c r="D11" s="2">
        <v>50500</v>
      </c>
      <c r="E11" s="2">
        <v>95000</v>
      </c>
      <c r="F11" s="2">
        <v>51300</v>
      </c>
      <c r="G11" s="2">
        <v>71200</v>
      </c>
      <c r="H11" s="2">
        <v>129000</v>
      </c>
      <c r="I11" s="2">
        <v>173000</v>
      </c>
    </row>
    <row r="12" spans="1:9" x14ac:dyDescent="0.3">
      <c r="A12" s="1" t="s">
        <v>198</v>
      </c>
      <c r="B12" s="1" t="s">
        <v>12</v>
      </c>
      <c r="C12" s="1" t="str">
        <f>VLOOKUP(A12, 'Salaries by Region'!$A$2:H339, 2, FALSE)</f>
        <v>Midwestern</v>
      </c>
      <c r="D12" s="2">
        <v>43900</v>
      </c>
      <c r="E12" s="2">
        <v>85300</v>
      </c>
      <c r="F12" s="2">
        <v>45400</v>
      </c>
      <c r="G12" s="2">
        <v>60100</v>
      </c>
      <c r="H12" s="2">
        <v>112000</v>
      </c>
      <c r="I12" s="2">
        <v>157000</v>
      </c>
    </row>
    <row r="13" spans="1:9" x14ac:dyDescent="0.3">
      <c r="A13" s="1" t="s">
        <v>126</v>
      </c>
      <c r="B13" s="1" t="s">
        <v>12</v>
      </c>
      <c r="C13" s="1" t="str">
        <f>VLOOKUP(A13, 'Salaries by Region'!$A$2:H340, 2, FALSE)</f>
        <v>California</v>
      </c>
      <c r="D13" s="2">
        <v>48800</v>
      </c>
      <c r="E13" s="2">
        <v>85300</v>
      </c>
      <c r="F13" s="2">
        <v>47000</v>
      </c>
      <c r="G13" s="2">
        <v>59800</v>
      </c>
      <c r="H13" s="2">
        <v>115000</v>
      </c>
      <c r="I13" s="2">
        <v>149000</v>
      </c>
    </row>
    <row r="14" spans="1:9" x14ac:dyDescent="0.3">
      <c r="A14" s="1" t="s">
        <v>146</v>
      </c>
      <c r="B14" s="1" t="s">
        <v>12</v>
      </c>
      <c r="C14" s="1" t="str">
        <f>VLOOKUP(A14, 'Salaries by Region'!$A$2:H341, 2, FALSE)</f>
        <v>Northeastern</v>
      </c>
      <c r="D14" s="2">
        <v>46200</v>
      </c>
      <c r="E14" s="2">
        <v>85200</v>
      </c>
      <c r="F14" s="2">
        <v>45500</v>
      </c>
      <c r="G14" s="2">
        <v>61800</v>
      </c>
      <c r="H14" s="2">
        <v>116000</v>
      </c>
      <c r="I14" s="2">
        <v>158000</v>
      </c>
    </row>
    <row r="15" spans="1:9" x14ac:dyDescent="0.3">
      <c r="A15" s="1" t="s">
        <v>193</v>
      </c>
      <c r="B15" s="1" t="s">
        <v>12</v>
      </c>
      <c r="C15" s="1" t="str">
        <f>VLOOKUP(A15, 'Salaries by Region'!$A$2:H342, 2, FALSE)</f>
        <v>Midwestern</v>
      </c>
      <c r="D15" s="2">
        <v>45400</v>
      </c>
      <c r="E15" s="2">
        <v>84700</v>
      </c>
      <c r="F15" s="2">
        <v>45400</v>
      </c>
      <c r="G15" s="2">
        <v>62700</v>
      </c>
      <c r="H15" s="2">
        <v>109000</v>
      </c>
      <c r="I15" s="2">
        <v>145000</v>
      </c>
    </row>
    <row r="16" spans="1:9" x14ac:dyDescent="0.3">
      <c r="A16" s="1" t="s">
        <v>123</v>
      </c>
      <c r="B16" s="1" t="s">
        <v>12</v>
      </c>
      <c r="C16" s="1" t="str">
        <f>VLOOKUP(A16, 'Salaries by Region'!$A$2:H343, 2, FALSE)</f>
        <v>Northeastern</v>
      </c>
      <c r="D16" s="2">
        <v>45100</v>
      </c>
      <c r="E16" s="2">
        <v>84700</v>
      </c>
      <c r="F16" s="2">
        <v>47400</v>
      </c>
      <c r="G16" s="2">
        <v>62500</v>
      </c>
      <c r="H16" s="2">
        <v>113000</v>
      </c>
      <c r="I16" s="2">
        <v>154000</v>
      </c>
    </row>
    <row r="17" spans="1:9" x14ac:dyDescent="0.3">
      <c r="A17" s="1" t="s">
        <v>118</v>
      </c>
      <c r="B17" s="1" t="s">
        <v>12</v>
      </c>
      <c r="C17" s="1" t="str">
        <f>VLOOKUP(A17, 'Salaries by Region'!$A$2:H344, 2, FALSE)</f>
        <v>Midwestern</v>
      </c>
      <c r="D17" s="2">
        <v>52000</v>
      </c>
      <c r="E17" s="2">
        <v>95000</v>
      </c>
      <c r="F17" s="2">
        <v>50400</v>
      </c>
      <c r="G17" s="2">
        <v>68300</v>
      </c>
      <c r="H17" s="2">
        <v>126000</v>
      </c>
      <c r="I17" s="2">
        <v>166000</v>
      </c>
    </row>
    <row r="18" spans="1:9" x14ac:dyDescent="0.3">
      <c r="A18" s="1" t="s">
        <v>172</v>
      </c>
      <c r="B18" s="1" t="s">
        <v>12</v>
      </c>
      <c r="C18" s="1" t="str">
        <f>VLOOKUP(A18, 'Salaries by Region'!$A$2:H345, 2, FALSE)</f>
        <v>Northeastern</v>
      </c>
      <c r="D18" s="2">
        <v>52000</v>
      </c>
      <c r="E18" s="2">
        <v>95000</v>
      </c>
      <c r="F18" s="2">
        <v>50400</v>
      </c>
      <c r="G18" s="2">
        <v>68300</v>
      </c>
      <c r="H18" s="2">
        <v>126000</v>
      </c>
      <c r="I18" s="2">
        <v>166000</v>
      </c>
    </row>
    <row r="19" spans="1:9" x14ac:dyDescent="0.3">
      <c r="A19" s="1" t="s">
        <v>188</v>
      </c>
      <c r="B19" s="1" t="s">
        <v>12</v>
      </c>
      <c r="C19" s="1" t="str">
        <f>VLOOKUP(A19, 'Salaries by Region'!$A$2:H346, 2, FALSE)</f>
        <v>Northeastern</v>
      </c>
      <c r="D19" s="2">
        <v>45300</v>
      </c>
      <c r="E19" s="2">
        <v>84700</v>
      </c>
      <c r="F19" s="2">
        <v>43600</v>
      </c>
      <c r="G19" s="2">
        <v>59000</v>
      </c>
      <c r="H19" s="2">
        <v>113000</v>
      </c>
      <c r="I19" s="2">
        <v>162000</v>
      </c>
    </row>
    <row r="20" spans="1:9" x14ac:dyDescent="0.3">
      <c r="A20" s="1" t="s">
        <v>31</v>
      </c>
      <c r="B20" s="1" t="s">
        <v>12</v>
      </c>
      <c r="C20" s="1" t="str">
        <f>VLOOKUP(A20, 'Salaries by Region'!$A$2:H347, 2, FALSE)</f>
        <v>California</v>
      </c>
      <c r="D20" s="2">
        <v>45400</v>
      </c>
      <c r="E20" s="2">
        <v>84600</v>
      </c>
      <c r="F20" s="2">
        <v>44400</v>
      </c>
      <c r="G20" s="2">
        <v>60000</v>
      </c>
      <c r="H20" s="2">
        <v>109000</v>
      </c>
      <c r="I20" s="2">
        <v>147000</v>
      </c>
    </row>
    <row r="21" spans="1:9" x14ac:dyDescent="0.3">
      <c r="A21" s="1" t="s">
        <v>233</v>
      </c>
      <c r="B21" s="1" t="s">
        <v>12</v>
      </c>
      <c r="C21" s="1" t="str">
        <f>VLOOKUP(A21, 'Salaries by Region'!$A$2:H348, 2, FALSE)</f>
        <v>Midwestern</v>
      </c>
      <c r="D21" s="2">
        <v>45900</v>
      </c>
      <c r="E21" s="2">
        <v>84500</v>
      </c>
      <c r="F21" s="2">
        <v>44500</v>
      </c>
      <c r="G21" s="2">
        <v>64000</v>
      </c>
      <c r="H21" s="2">
        <v>119000</v>
      </c>
      <c r="I21" s="2">
        <v>165000</v>
      </c>
    </row>
    <row r="22" spans="1:9" x14ac:dyDescent="0.3">
      <c r="A22" s="1" t="s">
        <v>35</v>
      </c>
      <c r="B22" s="1" t="s">
        <v>12</v>
      </c>
      <c r="C22" s="1" t="str">
        <f>VLOOKUP(A22, 'Salaries by Region'!$A$2:H349, 2, FALSE)</f>
        <v>California</v>
      </c>
      <c r="D22" s="2">
        <v>46100</v>
      </c>
      <c r="E22" s="2">
        <v>84400</v>
      </c>
      <c r="F22" s="2">
        <v>46400</v>
      </c>
      <c r="G22" s="2">
        <v>58600</v>
      </c>
      <c r="H22" s="2">
        <v>105000</v>
      </c>
      <c r="I22" s="2">
        <v>144000</v>
      </c>
    </row>
    <row r="23" spans="1:9" x14ac:dyDescent="0.3">
      <c r="A23" s="1" t="s">
        <v>67</v>
      </c>
      <c r="B23" s="1" t="s">
        <v>12</v>
      </c>
      <c r="C23" s="1" t="str">
        <f>VLOOKUP(A23, 'Salaries by Region'!$A$2:H350, 2, FALSE)</f>
        <v>Southern</v>
      </c>
      <c r="D23" s="2">
        <v>49700</v>
      </c>
      <c r="E23" s="2">
        <v>93900</v>
      </c>
      <c r="F23" s="2">
        <v>50100</v>
      </c>
      <c r="G23" s="2">
        <v>67400</v>
      </c>
      <c r="H23" s="2">
        <v>129000</v>
      </c>
      <c r="I23" s="2">
        <v>188000</v>
      </c>
    </row>
    <row r="24" spans="1:9" x14ac:dyDescent="0.3">
      <c r="A24" s="1" t="s">
        <v>191</v>
      </c>
      <c r="B24" s="1" t="s">
        <v>12</v>
      </c>
      <c r="C24" s="1" t="str">
        <f>VLOOKUP(A24, 'Salaries by Region'!$A$2:H351, 2, FALSE)</f>
        <v>Northeastern</v>
      </c>
      <c r="D24" s="2">
        <v>49700</v>
      </c>
      <c r="E24" s="2">
        <v>93900</v>
      </c>
      <c r="F24" s="2">
        <v>50100</v>
      </c>
      <c r="G24" s="2">
        <v>67400</v>
      </c>
      <c r="H24" s="2">
        <v>129000</v>
      </c>
      <c r="I24" s="2">
        <v>188000</v>
      </c>
    </row>
    <row r="25" spans="1:9" x14ac:dyDescent="0.3">
      <c r="A25" s="1" t="s">
        <v>125</v>
      </c>
      <c r="B25" s="1" t="s">
        <v>12</v>
      </c>
      <c r="C25" s="1" t="str">
        <f>VLOOKUP(A25, 'Salaries by Region'!$A$2:H352, 2, FALSE)</f>
        <v>California</v>
      </c>
      <c r="D25" s="2">
        <v>49200</v>
      </c>
      <c r="E25" s="2">
        <v>84300</v>
      </c>
      <c r="F25" s="2">
        <v>46000</v>
      </c>
      <c r="G25" s="2">
        <v>62400</v>
      </c>
      <c r="H25" s="2">
        <v>115000</v>
      </c>
      <c r="I25" s="2">
        <v>155000</v>
      </c>
    </row>
    <row r="26" spans="1:9" x14ac:dyDescent="0.3">
      <c r="A26" s="1" t="s">
        <v>158</v>
      </c>
      <c r="B26" s="1" t="s">
        <v>12</v>
      </c>
      <c r="C26" s="1" t="str">
        <f>VLOOKUP(A26, 'Salaries by Region'!$A$2:H353, 2, FALSE)</f>
        <v>Western</v>
      </c>
      <c r="D26" s="2">
        <v>47300</v>
      </c>
      <c r="E26" s="2">
        <v>84200</v>
      </c>
      <c r="F26" s="2">
        <v>50200</v>
      </c>
      <c r="G26" s="2">
        <v>59800</v>
      </c>
      <c r="H26" s="2">
        <v>110000</v>
      </c>
      <c r="I26" s="2">
        <v>162000</v>
      </c>
    </row>
    <row r="27" spans="1:9" x14ac:dyDescent="0.3">
      <c r="A27" s="1" t="s">
        <v>41</v>
      </c>
      <c r="B27" s="1" t="s">
        <v>12</v>
      </c>
      <c r="C27" s="1" t="str">
        <f>VLOOKUP(A27, 'Salaries by Region'!$A$2:H354, 2, FALSE)</f>
        <v>Southern</v>
      </c>
      <c r="D27" s="2">
        <v>46200</v>
      </c>
      <c r="E27" s="2">
        <v>84200</v>
      </c>
      <c r="F27" s="2">
        <v>49000</v>
      </c>
      <c r="G27" s="2">
        <v>63200</v>
      </c>
      <c r="H27" s="2">
        <v>112000</v>
      </c>
      <c r="I27" s="2">
        <v>148000</v>
      </c>
    </row>
    <row r="28" spans="1:9" x14ac:dyDescent="0.3">
      <c r="A28" s="1" t="s">
        <v>90</v>
      </c>
      <c r="B28" s="1" t="s">
        <v>12</v>
      </c>
      <c r="C28" s="1" t="str">
        <f>VLOOKUP(A28, 'Salaries by Region'!$A$2:H355, 2, FALSE)</f>
        <v>Midwestern</v>
      </c>
      <c r="D28" s="2">
        <v>44700</v>
      </c>
      <c r="E28" s="2">
        <v>84100</v>
      </c>
      <c r="F28" s="2">
        <v>46100</v>
      </c>
      <c r="G28" s="2">
        <v>62000</v>
      </c>
      <c r="H28" s="2">
        <v>121000</v>
      </c>
      <c r="I28" s="2">
        <v>165000</v>
      </c>
    </row>
    <row r="29" spans="1:9" x14ac:dyDescent="0.3">
      <c r="A29" s="1" t="s">
        <v>215</v>
      </c>
      <c r="B29" s="1" t="s">
        <v>12</v>
      </c>
      <c r="C29" s="1" t="str">
        <f>VLOOKUP(A29, 'Salaries by Region'!$A$2:H357, 2, FALSE)</f>
        <v>Northeastern</v>
      </c>
      <c r="D29" s="2">
        <v>47200</v>
      </c>
      <c r="E29" s="2">
        <v>83300</v>
      </c>
      <c r="F29" s="2">
        <v>49200</v>
      </c>
      <c r="G29" s="2">
        <v>64800</v>
      </c>
      <c r="H29" s="2">
        <v>112000</v>
      </c>
      <c r="I29" s="2">
        <v>153000</v>
      </c>
    </row>
    <row r="30" spans="1:9" x14ac:dyDescent="0.3">
      <c r="A30" s="1" t="s">
        <v>229</v>
      </c>
      <c r="B30" s="1" t="s">
        <v>12</v>
      </c>
      <c r="C30" s="1" t="str">
        <f>VLOOKUP(A30, 'Salaries by Region'!$A$2:H358, 2, FALSE)</f>
        <v>Western</v>
      </c>
      <c r="D30" s="2">
        <v>45100</v>
      </c>
      <c r="E30" s="2">
        <v>83300</v>
      </c>
      <c r="F30" s="2">
        <v>46900</v>
      </c>
      <c r="G30" s="2">
        <v>64000</v>
      </c>
      <c r="H30" s="2">
        <v>113000</v>
      </c>
      <c r="I30" s="2">
        <v>146000</v>
      </c>
    </row>
    <row r="31" spans="1:9" x14ac:dyDescent="0.3">
      <c r="A31" s="1" t="s">
        <v>124</v>
      </c>
      <c r="B31" s="1" t="s">
        <v>12</v>
      </c>
      <c r="C31" s="1" t="str">
        <f>VLOOKUP(A31, 'Salaries by Region'!$A$2:H359, 2, FALSE)</f>
        <v>California</v>
      </c>
      <c r="D31" s="2">
        <v>45400</v>
      </c>
      <c r="E31" s="2">
        <v>83200</v>
      </c>
      <c r="F31" s="2">
        <v>43000</v>
      </c>
      <c r="G31" s="2">
        <v>58400</v>
      </c>
      <c r="H31" s="2">
        <v>116000</v>
      </c>
      <c r="I31" s="2">
        <v>148000</v>
      </c>
    </row>
    <row r="32" spans="1:9" x14ac:dyDescent="0.3">
      <c r="A32" s="1" t="s">
        <v>16</v>
      </c>
      <c r="B32" s="1" t="s">
        <v>12</v>
      </c>
      <c r="C32" s="1" t="str">
        <f>VLOOKUP(A32, 'Salaries by Region'!$A$2:H360, 2, FALSE)</f>
        <v>Southern</v>
      </c>
      <c r="D32" s="2">
        <v>46500</v>
      </c>
      <c r="E32" s="2">
        <v>82900</v>
      </c>
      <c r="F32" s="2">
        <v>41900</v>
      </c>
      <c r="G32" s="2">
        <v>54600</v>
      </c>
      <c r="H32" s="2">
        <v>113000</v>
      </c>
      <c r="I32" s="2">
        <v>143000</v>
      </c>
    </row>
    <row r="33" spans="1:9" x14ac:dyDescent="0.3">
      <c r="A33" s="1" t="s">
        <v>36</v>
      </c>
      <c r="B33" s="1" t="s">
        <v>12</v>
      </c>
      <c r="C33" s="1" t="str">
        <f>VLOOKUP(A33, 'Salaries by Region'!$A$2:H361, 2, FALSE)</f>
        <v>California</v>
      </c>
      <c r="D33" s="2">
        <v>44700</v>
      </c>
      <c r="E33" s="2">
        <v>82900</v>
      </c>
      <c r="F33" s="2">
        <v>41200</v>
      </c>
      <c r="G33" s="2">
        <v>60300</v>
      </c>
      <c r="H33" s="2">
        <v>114000</v>
      </c>
      <c r="I33" s="2">
        <v>167000</v>
      </c>
    </row>
    <row r="34" spans="1:9" x14ac:dyDescent="0.3">
      <c r="A34" s="1" t="s">
        <v>249</v>
      </c>
      <c r="B34" s="1" t="s">
        <v>12</v>
      </c>
      <c r="C34" s="1" t="str">
        <f>VLOOKUP(A34, 'Salaries by Region'!$A$2:H362, 2, FALSE)</f>
        <v>Western</v>
      </c>
      <c r="D34" s="2">
        <v>43100</v>
      </c>
      <c r="E34" s="2">
        <v>82700</v>
      </c>
      <c r="F34" s="2">
        <v>46100</v>
      </c>
      <c r="G34" s="2">
        <v>67800</v>
      </c>
      <c r="H34" s="2">
        <v>106000</v>
      </c>
      <c r="I34" s="2">
        <v>132000</v>
      </c>
    </row>
    <row r="35" spans="1:9" x14ac:dyDescent="0.3">
      <c r="A35" s="1" t="s">
        <v>81</v>
      </c>
      <c r="B35" s="1" t="s">
        <v>12</v>
      </c>
      <c r="C35" s="1" t="str">
        <f>VLOOKUP(A35, 'Salaries by Region'!$A$2:H363, 2, FALSE)</f>
        <v>Midwestern</v>
      </c>
      <c r="D35" s="2">
        <v>44500</v>
      </c>
      <c r="E35" s="2">
        <v>92200</v>
      </c>
      <c r="F35" s="2">
        <v>47000</v>
      </c>
      <c r="G35" s="2">
        <v>63100</v>
      </c>
      <c r="H35" s="2">
        <v>135000</v>
      </c>
      <c r="I35" s="2">
        <v>209000</v>
      </c>
    </row>
    <row r="36" spans="1:9" x14ac:dyDescent="0.3">
      <c r="A36" s="1" t="s">
        <v>173</v>
      </c>
      <c r="B36" s="1" t="s">
        <v>12</v>
      </c>
      <c r="C36" s="1" t="str">
        <f>VLOOKUP(A36, 'Salaries by Region'!$A$2:H364, 2, FALSE)</f>
        <v>Southern</v>
      </c>
      <c r="D36" s="2">
        <v>44500</v>
      </c>
      <c r="E36" s="2">
        <v>92200</v>
      </c>
      <c r="F36" s="2">
        <v>47000</v>
      </c>
      <c r="G36" s="2">
        <v>63100</v>
      </c>
      <c r="H36" s="2">
        <v>135000</v>
      </c>
      <c r="I36" s="2">
        <v>209000</v>
      </c>
    </row>
    <row r="37" spans="1:9" x14ac:dyDescent="0.3">
      <c r="A37" s="1" t="s">
        <v>171</v>
      </c>
      <c r="B37" s="1" t="s">
        <v>12</v>
      </c>
      <c r="C37" s="1" t="str">
        <f>VLOOKUP(A37, 'Salaries by Region'!$A$2:H365, 2, FALSE)</f>
        <v>Western</v>
      </c>
      <c r="D37" s="2">
        <v>44800</v>
      </c>
      <c r="E37" s="2">
        <v>82700</v>
      </c>
      <c r="F37" s="2">
        <v>44700</v>
      </c>
      <c r="G37" s="2">
        <v>58000</v>
      </c>
      <c r="H37" s="2">
        <v>122000</v>
      </c>
      <c r="I37" s="2">
        <v>194000</v>
      </c>
    </row>
    <row r="38" spans="1:9" x14ac:dyDescent="0.3">
      <c r="A38" s="1" t="s">
        <v>34</v>
      </c>
      <c r="B38" s="1" t="s">
        <v>12</v>
      </c>
      <c r="C38" s="1" t="str">
        <f>VLOOKUP(A38, 'Salaries by Region'!$A$2:H367, 2, FALSE)</f>
        <v>California</v>
      </c>
      <c r="D38" s="2">
        <v>44900</v>
      </c>
      <c r="E38" s="2">
        <v>82000</v>
      </c>
      <c r="F38" s="2">
        <v>43000</v>
      </c>
      <c r="G38" s="2">
        <v>56700</v>
      </c>
      <c r="H38" s="2">
        <v>104000</v>
      </c>
      <c r="I38" s="2">
        <v>142000</v>
      </c>
    </row>
    <row r="39" spans="1:9" x14ac:dyDescent="0.3">
      <c r="A39" s="1" t="s">
        <v>138</v>
      </c>
      <c r="B39" s="1" t="s">
        <v>12</v>
      </c>
      <c r="C39" s="1" t="str">
        <f>VLOOKUP(A39, 'Salaries by Region'!$A$2:H368, 2, FALSE)</f>
        <v>Northeastern</v>
      </c>
      <c r="D39" s="2">
        <v>47100</v>
      </c>
      <c r="E39" s="2">
        <v>87900</v>
      </c>
      <c r="F39" s="2">
        <v>45400</v>
      </c>
      <c r="G39" s="2">
        <v>62900</v>
      </c>
      <c r="H39" s="2">
        <v>120000</v>
      </c>
      <c r="I39" s="2">
        <v>172000</v>
      </c>
    </row>
    <row r="40" spans="1:9" x14ac:dyDescent="0.3">
      <c r="A40" s="1" t="s">
        <v>194</v>
      </c>
      <c r="B40" s="1" t="s">
        <v>12</v>
      </c>
      <c r="C40" s="1" t="str">
        <f>VLOOKUP(A40, 'Salaries by Region'!$A$2:H369, 2, FALSE)</f>
        <v>Midwestern</v>
      </c>
      <c r="D40" s="2">
        <v>47100</v>
      </c>
      <c r="E40" s="2">
        <v>87900</v>
      </c>
      <c r="F40" s="2">
        <v>45400</v>
      </c>
      <c r="G40" s="2">
        <v>62900</v>
      </c>
      <c r="H40" s="2">
        <v>120000</v>
      </c>
      <c r="I40" s="2">
        <v>172000</v>
      </c>
    </row>
    <row r="41" spans="1:9" x14ac:dyDescent="0.3">
      <c r="A41" s="1" t="s">
        <v>168</v>
      </c>
      <c r="B41" s="1" t="s">
        <v>12</v>
      </c>
      <c r="C41" s="1" t="str">
        <f>VLOOKUP(A41, 'Salaries by Region'!$A$2:H370, 2, FALSE)</f>
        <v>California</v>
      </c>
      <c r="D41" s="2">
        <v>46200</v>
      </c>
      <c r="E41" s="2">
        <v>81700</v>
      </c>
      <c r="F41" s="2">
        <v>45900</v>
      </c>
      <c r="G41" s="2">
        <v>61400</v>
      </c>
      <c r="H41" s="2">
        <v>110000</v>
      </c>
      <c r="I41" s="2">
        <v>147000</v>
      </c>
    </row>
    <row r="42" spans="1:9" x14ac:dyDescent="0.3">
      <c r="A42" s="1" t="s">
        <v>107</v>
      </c>
      <c r="B42" s="1" t="s">
        <v>12</v>
      </c>
      <c r="C42" s="1" t="str">
        <f>VLOOKUP(A42, 'Salaries by Region'!$A$2:H371, 2, FALSE)</f>
        <v>Midwestern</v>
      </c>
      <c r="D42" s="2">
        <v>47500</v>
      </c>
      <c r="E42" s="2">
        <v>81700</v>
      </c>
      <c r="F42" s="2">
        <v>44700</v>
      </c>
      <c r="G42" s="2">
        <v>58800</v>
      </c>
      <c r="H42" s="2">
        <v>110000</v>
      </c>
      <c r="I42" s="2">
        <v>146000</v>
      </c>
    </row>
    <row r="43" spans="1:9" x14ac:dyDescent="0.3">
      <c r="A43" s="1" t="s">
        <v>102</v>
      </c>
      <c r="B43" s="1" t="s">
        <v>12</v>
      </c>
      <c r="C43" s="1" t="str">
        <f>VLOOKUP(A43, 'Salaries by Region'!$A$2:H372, 2, FALSE)</f>
        <v>Southern</v>
      </c>
      <c r="D43" s="2">
        <v>42400</v>
      </c>
      <c r="E43" s="2">
        <v>81600</v>
      </c>
      <c r="F43" s="2">
        <v>44800</v>
      </c>
      <c r="G43" s="2">
        <v>57200</v>
      </c>
      <c r="H43" s="2">
        <v>115000</v>
      </c>
      <c r="I43" s="2">
        <v>156000</v>
      </c>
    </row>
    <row r="44" spans="1:9" x14ac:dyDescent="0.3">
      <c r="A44" s="1" t="s">
        <v>110</v>
      </c>
      <c r="B44" s="1" t="s">
        <v>12</v>
      </c>
      <c r="C44" s="1" t="str">
        <f>VLOOKUP(A44, 'Salaries by Region'!$A$2:H373, 2, FALSE)</f>
        <v>Western</v>
      </c>
      <c r="D44" s="2">
        <v>46900</v>
      </c>
      <c r="E44" s="2">
        <v>87800</v>
      </c>
      <c r="F44" s="2">
        <v>43700</v>
      </c>
      <c r="G44" s="2">
        <v>61300</v>
      </c>
      <c r="H44" s="2">
        <v>120000</v>
      </c>
      <c r="I44" s="2">
        <v>165000</v>
      </c>
    </row>
    <row r="45" spans="1:9" x14ac:dyDescent="0.3">
      <c r="A45" s="1" t="s">
        <v>226</v>
      </c>
      <c r="B45" s="1" t="s">
        <v>12</v>
      </c>
      <c r="C45" s="1" t="str">
        <f>VLOOKUP(A45, 'Salaries by Region'!$A$2:H374, 2, FALSE)</f>
        <v>Western</v>
      </c>
      <c r="D45" s="2">
        <v>41600</v>
      </c>
      <c r="E45" s="2">
        <v>81600</v>
      </c>
      <c r="F45" s="2">
        <v>41800</v>
      </c>
      <c r="G45" s="2">
        <v>59100</v>
      </c>
      <c r="H45" s="2">
        <v>105000</v>
      </c>
      <c r="I45" s="2">
        <v>141000</v>
      </c>
    </row>
    <row r="46" spans="1:9" x14ac:dyDescent="0.3">
      <c r="A46" s="1" t="s">
        <v>204</v>
      </c>
      <c r="B46" s="1" t="s">
        <v>12</v>
      </c>
      <c r="C46" s="1" t="str">
        <f>VLOOKUP(A46, 'Salaries by Region'!$A$2:H375, 2, FALSE)</f>
        <v>Western</v>
      </c>
      <c r="D46" s="2">
        <v>42900</v>
      </c>
      <c r="E46" s="2">
        <v>81500</v>
      </c>
      <c r="F46" s="2">
        <v>43400</v>
      </c>
      <c r="G46" s="2">
        <v>57500</v>
      </c>
      <c r="H46" s="2">
        <v>117000</v>
      </c>
      <c r="I46" s="2">
        <v>155000</v>
      </c>
    </row>
    <row r="47" spans="1:9" x14ac:dyDescent="0.3">
      <c r="A47" s="1" t="s">
        <v>211</v>
      </c>
      <c r="B47" s="1" t="s">
        <v>12</v>
      </c>
      <c r="C47" s="1" t="str">
        <f>VLOOKUP(A47, 'Salaries by Region'!$A$2:H376, 2, FALSE)</f>
        <v>Southern</v>
      </c>
      <c r="D47" s="2">
        <v>42300</v>
      </c>
      <c r="E47" s="2">
        <v>81300</v>
      </c>
      <c r="F47" s="2">
        <v>39300</v>
      </c>
      <c r="G47" s="2">
        <v>47600</v>
      </c>
      <c r="H47" s="2">
        <v>117000</v>
      </c>
      <c r="I47" s="2">
        <v>173000</v>
      </c>
    </row>
    <row r="48" spans="1:9" x14ac:dyDescent="0.3">
      <c r="A48" s="1" t="s">
        <v>159</v>
      </c>
      <c r="B48" s="1" t="s">
        <v>12</v>
      </c>
      <c r="C48" s="1" t="str">
        <f>VLOOKUP(A48, 'Salaries by Region'!$A$2:H377, 2, FALSE)</f>
        <v>Southern</v>
      </c>
      <c r="D48" s="2">
        <v>46800</v>
      </c>
      <c r="E48" s="2">
        <v>81300</v>
      </c>
      <c r="F48" s="2">
        <v>37200</v>
      </c>
      <c r="G48" s="2">
        <v>59900</v>
      </c>
      <c r="H48" s="2">
        <v>109000</v>
      </c>
      <c r="I48" s="2">
        <v>134000</v>
      </c>
    </row>
    <row r="49" spans="1:9" x14ac:dyDescent="0.3">
      <c r="A49" s="1" t="s">
        <v>155</v>
      </c>
      <c r="B49" s="1" t="s">
        <v>12</v>
      </c>
      <c r="C49" s="1" t="str">
        <f>VLOOKUP(A49, 'Salaries by Region'!$A$2:H378, 2, FALSE)</f>
        <v>Southern</v>
      </c>
      <c r="D49" s="2">
        <v>41700</v>
      </c>
      <c r="E49" s="2">
        <v>81000</v>
      </c>
      <c r="F49" s="2">
        <v>43500</v>
      </c>
      <c r="G49" s="2">
        <v>57100</v>
      </c>
      <c r="H49" s="2">
        <v>111000</v>
      </c>
      <c r="I49" s="2">
        <v>156000</v>
      </c>
    </row>
    <row r="50" spans="1:9" x14ac:dyDescent="0.3">
      <c r="A50" s="1" t="s">
        <v>227</v>
      </c>
      <c r="B50" s="1" t="s">
        <v>12</v>
      </c>
      <c r="C50" s="1" t="str">
        <f>VLOOKUP(A50, 'Salaries by Region'!$A$2:H379, 2, FALSE)</f>
        <v>Northeastern</v>
      </c>
      <c r="D50" s="2">
        <v>43600</v>
      </c>
      <c r="E50" s="2">
        <v>80800</v>
      </c>
      <c r="F50" s="2">
        <v>43900</v>
      </c>
      <c r="G50" s="2">
        <v>60200</v>
      </c>
      <c r="H50" s="2">
        <v>111000</v>
      </c>
      <c r="I50" s="2">
        <v>161000</v>
      </c>
    </row>
    <row r="51" spans="1:9" x14ac:dyDescent="0.3">
      <c r="A51" s="1" t="s">
        <v>38</v>
      </c>
      <c r="B51" s="1" t="s">
        <v>12</v>
      </c>
      <c r="C51" s="1" t="str">
        <f>VLOOKUP(A51, 'Salaries by Region'!$A$2:H380, 2, FALSE)</f>
        <v>California</v>
      </c>
      <c r="D51" s="2">
        <v>45400</v>
      </c>
      <c r="E51" s="2">
        <v>80800</v>
      </c>
      <c r="F51" s="2">
        <v>46400</v>
      </c>
      <c r="G51" s="2">
        <v>61200</v>
      </c>
      <c r="H51" s="2">
        <v>106000</v>
      </c>
      <c r="I51" s="2">
        <v>138000</v>
      </c>
    </row>
    <row r="52" spans="1:9" x14ac:dyDescent="0.3">
      <c r="A52" s="1" t="s">
        <v>178</v>
      </c>
      <c r="B52" s="1" t="s">
        <v>12</v>
      </c>
      <c r="C52" s="1" t="str">
        <f>VLOOKUP(A52, 'Salaries by Region'!$A$2:H381, 2, FALSE)</f>
        <v>Western</v>
      </c>
      <c r="D52" s="2">
        <v>46900</v>
      </c>
      <c r="E52" s="2">
        <v>87800</v>
      </c>
      <c r="F52" s="2">
        <v>43700</v>
      </c>
      <c r="G52" s="2">
        <v>61300</v>
      </c>
      <c r="H52" s="2">
        <v>120000</v>
      </c>
      <c r="I52" s="2">
        <v>165000</v>
      </c>
    </row>
    <row r="53" spans="1:9" x14ac:dyDescent="0.3">
      <c r="A53" s="1" t="s">
        <v>137</v>
      </c>
      <c r="B53" s="1" t="s">
        <v>12</v>
      </c>
      <c r="C53" s="1" t="str">
        <f>VLOOKUP(A53, 'Salaries by Region'!$A$2:H383, 2, FALSE)</f>
        <v>Northeastern</v>
      </c>
      <c r="D53" s="2">
        <v>42800</v>
      </c>
      <c r="E53" s="2">
        <v>80700</v>
      </c>
      <c r="F53" s="2">
        <v>40100</v>
      </c>
      <c r="G53" s="2">
        <v>56500</v>
      </c>
      <c r="H53" s="2">
        <v>114000</v>
      </c>
      <c r="I53" s="2">
        <v>151000</v>
      </c>
    </row>
    <row r="54" spans="1:9" x14ac:dyDescent="0.3">
      <c r="A54" s="1" t="s">
        <v>179</v>
      </c>
      <c r="B54" s="1" t="s">
        <v>12</v>
      </c>
      <c r="C54" s="1" t="str">
        <f>VLOOKUP(A54, 'Salaries by Region'!$A$2:H384, 2, FALSE)</f>
        <v>Midwestern</v>
      </c>
      <c r="D54" s="2">
        <v>44000</v>
      </c>
      <c r="E54" s="2">
        <v>80600</v>
      </c>
      <c r="F54" s="2">
        <v>43400</v>
      </c>
      <c r="G54" s="2">
        <v>56400</v>
      </c>
      <c r="H54" s="2">
        <v>111000</v>
      </c>
      <c r="I54" s="2">
        <v>157000</v>
      </c>
    </row>
    <row r="55" spans="1:9" x14ac:dyDescent="0.3">
      <c r="A55" s="1" t="s">
        <v>182</v>
      </c>
      <c r="B55" s="1" t="s">
        <v>12</v>
      </c>
      <c r="C55" s="1" t="str">
        <f>VLOOKUP(A55, 'Salaries by Region'!$A$2:H385, 2, FALSE)</f>
        <v>Midwestern</v>
      </c>
      <c r="D55" s="2">
        <v>45500</v>
      </c>
      <c r="E55" s="2">
        <v>80400</v>
      </c>
      <c r="F55" s="2">
        <v>44500</v>
      </c>
      <c r="G55" s="2">
        <v>57800</v>
      </c>
      <c r="H55" s="2">
        <v>108000</v>
      </c>
      <c r="I55" s="2">
        <v>153000</v>
      </c>
    </row>
    <row r="56" spans="1:9" x14ac:dyDescent="0.3">
      <c r="A56" s="1" t="s">
        <v>206</v>
      </c>
      <c r="B56" s="1" t="s">
        <v>12</v>
      </c>
      <c r="C56" s="1" t="str">
        <f>VLOOKUP(A56, 'Salaries by Region'!$A$2:H386, 2, FALSE)</f>
        <v>Western</v>
      </c>
      <c r="D56" s="2">
        <v>46000</v>
      </c>
      <c r="E56" s="2">
        <v>79900</v>
      </c>
      <c r="F56" s="2">
        <v>42000</v>
      </c>
      <c r="G56" s="2">
        <v>56200</v>
      </c>
      <c r="H56" s="2">
        <v>106000</v>
      </c>
      <c r="I56" s="2">
        <v>141000</v>
      </c>
    </row>
    <row r="57" spans="1:9" x14ac:dyDescent="0.3">
      <c r="A57" s="1" t="s">
        <v>207</v>
      </c>
      <c r="B57" s="1" t="s">
        <v>12</v>
      </c>
      <c r="C57" s="1" t="str">
        <f>VLOOKUP(A57, 'Salaries by Region'!$A$2:H387, 2, FALSE)</f>
        <v>Southern</v>
      </c>
      <c r="D57" s="2">
        <v>44300</v>
      </c>
      <c r="E57" s="2">
        <v>79500</v>
      </c>
      <c r="F57" s="2">
        <v>37400</v>
      </c>
      <c r="G57" s="2">
        <v>53800</v>
      </c>
      <c r="H57" s="2">
        <v>102000</v>
      </c>
      <c r="I57" s="2">
        <v>131000</v>
      </c>
    </row>
    <row r="58" spans="1:9" x14ac:dyDescent="0.3">
      <c r="A58" s="1" t="s">
        <v>140</v>
      </c>
      <c r="B58" s="1" t="s">
        <v>12</v>
      </c>
      <c r="C58" s="1" t="str">
        <f>VLOOKUP(A58, 'Salaries by Region'!$A$2:H388, 2, FALSE)</f>
        <v>Northeastern</v>
      </c>
      <c r="D58" s="2">
        <v>46500</v>
      </c>
      <c r="E58" s="2">
        <v>79400</v>
      </c>
      <c r="F58" s="2">
        <v>38700</v>
      </c>
      <c r="G58" s="2">
        <v>51600</v>
      </c>
      <c r="H58" s="2">
        <v>114000</v>
      </c>
      <c r="I58" s="2">
        <v>158000</v>
      </c>
    </row>
    <row r="59" spans="1:9" x14ac:dyDescent="0.3">
      <c r="A59" s="1" t="s">
        <v>165</v>
      </c>
      <c r="B59" s="1" t="s">
        <v>12</v>
      </c>
      <c r="C59" s="1" t="str">
        <f>VLOOKUP(A59, 'Salaries by Region'!$A$2:H389, 2, FALSE)</f>
        <v>California</v>
      </c>
      <c r="D59" s="2">
        <v>44500</v>
      </c>
      <c r="E59" s="2">
        <v>79300</v>
      </c>
      <c r="F59" s="2">
        <v>43300</v>
      </c>
      <c r="G59" s="2">
        <v>58800</v>
      </c>
      <c r="H59" s="2">
        <v>108000</v>
      </c>
      <c r="I59" s="2">
        <v>151000</v>
      </c>
    </row>
    <row r="60" spans="1:9" x14ac:dyDescent="0.3">
      <c r="A60" s="1" t="s">
        <v>196</v>
      </c>
      <c r="B60" s="1" t="s">
        <v>12</v>
      </c>
      <c r="C60" s="1" t="str">
        <f>VLOOKUP(A60, 'Salaries by Region'!$A$2:H390, 2, FALSE)</f>
        <v>Midwestern</v>
      </c>
      <c r="D60" s="2">
        <v>44800</v>
      </c>
      <c r="E60" s="2">
        <v>79000</v>
      </c>
      <c r="F60" s="2">
        <v>43800</v>
      </c>
      <c r="G60" s="2">
        <v>57100</v>
      </c>
      <c r="H60" s="2">
        <v>112000</v>
      </c>
      <c r="I60" s="2">
        <v>150000</v>
      </c>
    </row>
    <row r="61" spans="1:9" x14ac:dyDescent="0.3">
      <c r="A61" s="1" t="s">
        <v>201</v>
      </c>
      <c r="B61" s="1" t="s">
        <v>12</v>
      </c>
      <c r="C61" s="1" t="str">
        <f>VLOOKUP(A61, 'Salaries by Region'!$A$2:H391, 2, FALSE)</f>
        <v>Midwestern</v>
      </c>
      <c r="D61" s="2">
        <v>43300</v>
      </c>
      <c r="E61" s="2">
        <v>79000</v>
      </c>
      <c r="F61" s="2">
        <v>37200</v>
      </c>
      <c r="G61" s="2">
        <v>54100</v>
      </c>
      <c r="H61" s="2">
        <v>106000</v>
      </c>
      <c r="I61" s="2">
        <v>138000</v>
      </c>
    </row>
    <row r="62" spans="1:9" x14ac:dyDescent="0.3">
      <c r="A62" s="1" t="s">
        <v>104</v>
      </c>
      <c r="B62" s="1" t="s">
        <v>12</v>
      </c>
      <c r="C62" s="1" t="str">
        <f>VLOOKUP(A62, 'Salaries by Region'!$A$2:H392, 2, FALSE)</f>
        <v>Midwestern</v>
      </c>
      <c r="D62" s="2">
        <v>44500</v>
      </c>
      <c r="E62" s="2">
        <v>78700</v>
      </c>
      <c r="F62" s="2">
        <v>41500</v>
      </c>
      <c r="G62" s="2">
        <v>54000</v>
      </c>
      <c r="H62" s="2">
        <v>105000</v>
      </c>
      <c r="I62" s="2">
        <v>145000</v>
      </c>
    </row>
    <row r="63" spans="1:9" x14ac:dyDescent="0.3">
      <c r="A63" s="1" t="s">
        <v>222</v>
      </c>
      <c r="B63" s="1" t="s">
        <v>12</v>
      </c>
      <c r="C63" s="1" t="str">
        <f>VLOOKUP(A63, 'Salaries by Region'!$A$2:H393, 2, FALSE)</f>
        <v>Southern</v>
      </c>
      <c r="D63" s="2">
        <v>43800</v>
      </c>
      <c r="E63" s="2">
        <v>78700</v>
      </c>
      <c r="F63" s="2">
        <v>41600</v>
      </c>
      <c r="G63" s="2">
        <v>55400</v>
      </c>
      <c r="H63" s="2">
        <v>101000</v>
      </c>
      <c r="I63" s="2">
        <v>132000</v>
      </c>
    </row>
    <row r="64" spans="1:9" x14ac:dyDescent="0.3">
      <c r="A64" s="1" t="s">
        <v>109</v>
      </c>
      <c r="B64" s="1" t="s">
        <v>12</v>
      </c>
      <c r="C64" s="1" t="str">
        <f>VLOOKUP(A64, 'Salaries by Region'!$A$2:H394, 2, FALSE)</f>
        <v>Southern</v>
      </c>
      <c r="D64" s="2">
        <v>42200</v>
      </c>
      <c r="E64" s="2">
        <v>78400</v>
      </c>
      <c r="F64" s="2">
        <v>38100</v>
      </c>
      <c r="G64" s="2">
        <v>56200</v>
      </c>
      <c r="H64" s="2">
        <v>117000</v>
      </c>
      <c r="I64" s="2">
        <v>186000</v>
      </c>
    </row>
    <row r="65" spans="1:9" x14ac:dyDescent="0.3">
      <c r="A65" s="1" t="s">
        <v>210</v>
      </c>
      <c r="B65" s="1" t="s">
        <v>12</v>
      </c>
      <c r="C65" s="1" t="str">
        <f>VLOOKUP(A65, 'Salaries by Region'!$A$2:H395, 2, FALSE)</f>
        <v>Midwestern</v>
      </c>
      <c r="D65" s="2">
        <v>42800</v>
      </c>
      <c r="E65" s="2">
        <v>78300</v>
      </c>
      <c r="F65" s="2">
        <v>43000</v>
      </c>
      <c r="G65" s="2">
        <v>57300</v>
      </c>
      <c r="H65" s="2">
        <v>107000</v>
      </c>
      <c r="I65" s="2">
        <v>149000</v>
      </c>
    </row>
    <row r="66" spans="1:9" x14ac:dyDescent="0.3">
      <c r="A66" s="1" t="s">
        <v>37</v>
      </c>
      <c r="B66" s="1" t="s">
        <v>12</v>
      </c>
      <c r="C66" s="1" t="str">
        <f>VLOOKUP(A66, 'Salaries by Region'!$A$2:H396, 2, FALSE)</f>
        <v>California</v>
      </c>
      <c r="D66" s="2">
        <v>44100</v>
      </c>
      <c r="E66" s="2">
        <v>86000</v>
      </c>
      <c r="F66" s="2">
        <v>43100</v>
      </c>
      <c r="G66" s="2">
        <v>57800</v>
      </c>
      <c r="H66" s="2">
        <v>118000</v>
      </c>
      <c r="I66" s="2">
        <v>164000</v>
      </c>
    </row>
    <row r="67" spans="1:9" x14ac:dyDescent="0.3">
      <c r="A67" s="1" t="s">
        <v>177</v>
      </c>
      <c r="B67" s="1" t="s">
        <v>12</v>
      </c>
      <c r="C67" s="1" t="str">
        <f>VLOOKUP(A67, 'Salaries by Region'!$A$2:H397, 2, FALSE)</f>
        <v>Southern</v>
      </c>
      <c r="D67" s="2">
        <v>49900</v>
      </c>
      <c r="E67" s="2">
        <v>85700</v>
      </c>
      <c r="F67" s="2">
        <v>46300</v>
      </c>
      <c r="G67" s="2">
        <v>62000</v>
      </c>
      <c r="H67" s="2">
        <v>117000</v>
      </c>
      <c r="I67" s="2">
        <v>160000</v>
      </c>
    </row>
    <row r="68" spans="1:9" x14ac:dyDescent="0.3">
      <c r="A68" s="1" t="s">
        <v>101</v>
      </c>
      <c r="B68" s="1" t="s">
        <v>12</v>
      </c>
      <c r="C68" s="1" t="str">
        <f>VLOOKUP(A68, 'Salaries by Region'!$A$2:H398, 2, FALSE)</f>
        <v>Western</v>
      </c>
      <c r="D68" s="2">
        <v>45600</v>
      </c>
      <c r="E68" s="2">
        <v>78200</v>
      </c>
      <c r="F68" s="2">
        <v>36300</v>
      </c>
      <c r="G68" s="2">
        <v>53800</v>
      </c>
      <c r="H68" s="2">
        <v>109000</v>
      </c>
      <c r="I68" s="2">
        <v>151000</v>
      </c>
    </row>
    <row r="69" spans="1:9" x14ac:dyDescent="0.3">
      <c r="A69" s="1" t="s">
        <v>86</v>
      </c>
      <c r="B69" s="1" t="s">
        <v>12</v>
      </c>
      <c r="C69" s="1" t="str">
        <f>VLOOKUP(A69, 'Salaries by Region'!$A$2:H399, 2, FALSE)</f>
        <v>Southern</v>
      </c>
      <c r="D69" s="2">
        <v>45100</v>
      </c>
      <c r="E69" s="2">
        <v>77800</v>
      </c>
      <c r="F69" s="2">
        <v>39000</v>
      </c>
      <c r="G69" s="2">
        <v>55800</v>
      </c>
      <c r="H69" s="2">
        <v>100000</v>
      </c>
      <c r="I69" s="2">
        <v>123000</v>
      </c>
    </row>
    <row r="70" spans="1:9" x14ac:dyDescent="0.3">
      <c r="A70" s="1" t="s">
        <v>93</v>
      </c>
      <c r="B70" s="1" t="s">
        <v>12</v>
      </c>
      <c r="C70" s="1" t="str">
        <f>VLOOKUP(A70, 'Salaries by Region'!$A$2:H400, 2, FALSE)</f>
        <v>Southern</v>
      </c>
      <c r="D70" s="2">
        <v>38000</v>
      </c>
      <c r="E70" s="2">
        <v>77800</v>
      </c>
      <c r="F70" s="2">
        <v>40400</v>
      </c>
      <c r="G70" s="2">
        <v>53000</v>
      </c>
      <c r="H70" s="2">
        <v>115000</v>
      </c>
      <c r="I70" s="2">
        <v>169000</v>
      </c>
    </row>
    <row r="71" spans="1:9" x14ac:dyDescent="0.3">
      <c r="A71" s="1" t="s">
        <v>48</v>
      </c>
      <c r="B71" s="1" t="s">
        <v>12</v>
      </c>
      <c r="C71" s="1" t="str">
        <f>VLOOKUP(A71, 'Salaries by Region'!$A$2:H401, 2, FALSE)</f>
        <v>Western</v>
      </c>
      <c r="D71" s="2">
        <v>47000</v>
      </c>
      <c r="E71" s="2">
        <v>77800</v>
      </c>
      <c r="F71" s="2">
        <v>46900</v>
      </c>
      <c r="G71" s="2">
        <v>59100</v>
      </c>
      <c r="H71" s="2">
        <v>105000</v>
      </c>
      <c r="I71" s="2">
        <v>130000</v>
      </c>
    </row>
    <row r="72" spans="1:9" x14ac:dyDescent="0.3">
      <c r="A72" s="1" t="s">
        <v>83</v>
      </c>
      <c r="B72" s="1" t="s">
        <v>12</v>
      </c>
      <c r="C72" s="1" t="str">
        <f>VLOOKUP(A72, 'Salaries by Region'!$A$2:H402, 2, FALSE)</f>
        <v>Midwestern</v>
      </c>
      <c r="D72" s="2">
        <v>43200</v>
      </c>
      <c r="E72" s="2">
        <v>77700</v>
      </c>
      <c r="F72" s="2">
        <v>43300</v>
      </c>
      <c r="G72" s="2">
        <v>56200</v>
      </c>
      <c r="H72" s="2">
        <v>107000</v>
      </c>
      <c r="I72" s="2">
        <v>132000</v>
      </c>
    </row>
    <row r="73" spans="1:9" x14ac:dyDescent="0.3">
      <c r="A73" s="1" t="s">
        <v>241</v>
      </c>
      <c r="B73" s="1" t="s">
        <v>12</v>
      </c>
      <c r="C73" s="1" t="str">
        <f>VLOOKUP(A73, 'Salaries by Region'!$A$2:H403, 2, FALSE)</f>
        <v>Western</v>
      </c>
      <c r="D73" s="2">
        <v>46600</v>
      </c>
      <c r="E73" s="2">
        <v>77500</v>
      </c>
      <c r="F73" s="2">
        <v>40200</v>
      </c>
      <c r="G73" s="2">
        <v>58100</v>
      </c>
      <c r="H73" s="2">
        <v>111000</v>
      </c>
      <c r="I73" s="2">
        <v>151000</v>
      </c>
    </row>
    <row r="74" spans="1:9" x14ac:dyDescent="0.3">
      <c r="A74" s="1" t="s">
        <v>243</v>
      </c>
      <c r="B74" s="1" t="s">
        <v>12</v>
      </c>
      <c r="C74" s="1" t="str">
        <f>VLOOKUP(A74, 'Salaries by Region'!$A$2:H404, 2, FALSE)</f>
        <v>Western</v>
      </c>
      <c r="D74" s="2">
        <v>37500</v>
      </c>
      <c r="E74" s="2">
        <v>76700</v>
      </c>
      <c r="F74" s="2">
        <v>40000</v>
      </c>
      <c r="G74" s="2">
        <v>54300</v>
      </c>
      <c r="H74" s="2">
        <v>97700</v>
      </c>
      <c r="I74" s="2">
        <v>155000</v>
      </c>
    </row>
    <row r="75" spans="1:9" x14ac:dyDescent="0.3">
      <c r="A75" s="1" t="s">
        <v>237</v>
      </c>
      <c r="B75" s="1" t="s">
        <v>12</v>
      </c>
      <c r="C75" s="1" t="str">
        <f>VLOOKUP(A75, 'Salaries by Region'!$A$2:H405, 2, FALSE)</f>
        <v>Midwestern</v>
      </c>
      <c r="D75" s="2">
        <v>41100</v>
      </c>
      <c r="E75" s="2">
        <v>76300</v>
      </c>
      <c r="F75" s="2">
        <v>42000</v>
      </c>
      <c r="G75" s="2">
        <v>54500</v>
      </c>
      <c r="H75" s="2">
        <v>107000</v>
      </c>
      <c r="I75" s="2">
        <v>163000</v>
      </c>
    </row>
    <row r="76" spans="1:9" x14ac:dyDescent="0.3">
      <c r="A76" s="1" t="s">
        <v>212</v>
      </c>
      <c r="B76" s="1" t="s">
        <v>12</v>
      </c>
      <c r="C76" s="1" t="str">
        <f>VLOOKUP(A76, 'Salaries by Region'!$A$2:H406, 2, FALSE)</f>
        <v>Western</v>
      </c>
      <c r="D76" s="2">
        <v>40800</v>
      </c>
      <c r="E76" s="2">
        <v>76200</v>
      </c>
      <c r="F76" s="2">
        <v>38400</v>
      </c>
      <c r="G76" s="2">
        <v>54100</v>
      </c>
      <c r="H76" s="2">
        <v>105000</v>
      </c>
      <c r="I76" s="2">
        <v>136000</v>
      </c>
    </row>
    <row r="77" spans="1:9" x14ac:dyDescent="0.3">
      <c r="A77" s="1" t="s">
        <v>183</v>
      </c>
      <c r="B77" s="1" t="s">
        <v>12</v>
      </c>
      <c r="C77" s="1" t="str">
        <f>VLOOKUP(A77, 'Salaries by Region'!$A$2:H407, 2, FALSE)</f>
        <v>Southern</v>
      </c>
      <c r="D77" s="2">
        <v>42800</v>
      </c>
      <c r="E77" s="2">
        <v>76100</v>
      </c>
      <c r="F77" s="2">
        <v>40100</v>
      </c>
      <c r="G77" s="2">
        <v>56200</v>
      </c>
      <c r="H77" s="2">
        <v>101000</v>
      </c>
      <c r="I77" s="2">
        <v>139000</v>
      </c>
    </row>
    <row r="78" spans="1:9" x14ac:dyDescent="0.3">
      <c r="A78" s="1" t="s">
        <v>189</v>
      </c>
      <c r="B78" s="1" t="s">
        <v>12</v>
      </c>
      <c r="C78" s="1" t="str">
        <f>VLOOKUP(A78, 'Salaries by Region'!$A$2:H409, 2, FALSE)</f>
        <v>Northeastern</v>
      </c>
      <c r="D78" s="2">
        <v>47400</v>
      </c>
      <c r="E78" s="2">
        <v>84100</v>
      </c>
      <c r="F78" s="2">
        <v>44600</v>
      </c>
      <c r="G78" s="2">
        <v>60700</v>
      </c>
      <c r="H78" s="2">
        <v>114000</v>
      </c>
      <c r="I78" s="2">
        <v>163000</v>
      </c>
    </row>
    <row r="79" spans="1:9" x14ac:dyDescent="0.3">
      <c r="A79" s="1" t="s">
        <v>103</v>
      </c>
      <c r="B79" s="1" t="s">
        <v>12</v>
      </c>
      <c r="C79" s="1" t="str">
        <f>VLOOKUP(A79, 'Salaries by Region'!$A$2:H410, 2, FALSE)</f>
        <v>Midwestern</v>
      </c>
      <c r="D79" s="2">
        <v>43800</v>
      </c>
      <c r="E79" s="2">
        <v>76000</v>
      </c>
      <c r="F79" s="2">
        <v>40400</v>
      </c>
      <c r="G79" s="2">
        <v>56300</v>
      </c>
      <c r="H79" s="2">
        <v>104000</v>
      </c>
      <c r="I79" s="2">
        <v>128000</v>
      </c>
    </row>
    <row r="80" spans="1:9" x14ac:dyDescent="0.3">
      <c r="A80" s="1" t="s">
        <v>142</v>
      </c>
      <c r="B80" s="1" t="s">
        <v>12</v>
      </c>
      <c r="C80" s="1" t="str">
        <f>VLOOKUP(A80, 'Salaries by Region'!$A$2:H411, 2, FALSE)</f>
        <v>Northeastern</v>
      </c>
      <c r="D80" s="2">
        <v>43100</v>
      </c>
      <c r="E80" s="2">
        <v>75900</v>
      </c>
      <c r="F80" s="2">
        <v>40100</v>
      </c>
      <c r="G80" s="2">
        <v>54100</v>
      </c>
      <c r="H80" s="2">
        <v>100000</v>
      </c>
      <c r="I80" s="2">
        <v>133000</v>
      </c>
    </row>
    <row r="81" spans="1:9" x14ac:dyDescent="0.3">
      <c r="A81" s="1" t="s">
        <v>186</v>
      </c>
      <c r="B81" s="1" t="s">
        <v>12</v>
      </c>
      <c r="C81" s="1" t="str">
        <f>VLOOKUP(A81, 'Salaries by Region'!$A$2:H412, 2, FALSE)</f>
        <v>Southern</v>
      </c>
      <c r="D81" s="2">
        <v>43200</v>
      </c>
      <c r="E81" s="2">
        <v>75500</v>
      </c>
      <c r="F81" s="2">
        <v>40500</v>
      </c>
      <c r="G81" s="2">
        <v>55800</v>
      </c>
      <c r="H81" s="2">
        <v>98200</v>
      </c>
      <c r="I81" s="2">
        <v>136000</v>
      </c>
    </row>
    <row r="82" spans="1:9" x14ac:dyDescent="0.3">
      <c r="A82" s="1" t="s">
        <v>190</v>
      </c>
      <c r="B82" s="1" t="s">
        <v>12</v>
      </c>
      <c r="C82" s="1" t="str">
        <f>VLOOKUP(A82, 'Salaries by Region'!$A$2:H413, 2, FALSE)</f>
        <v>Northeastern</v>
      </c>
      <c r="D82" s="2">
        <v>40800</v>
      </c>
      <c r="E82" s="2">
        <v>75500</v>
      </c>
      <c r="F82" s="2">
        <v>38200</v>
      </c>
      <c r="G82" s="2">
        <v>53500</v>
      </c>
      <c r="H82" s="2">
        <v>99300</v>
      </c>
      <c r="I82" s="2">
        <v>150000</v>
      </c>
    </row>
    <row r="83" spans="1:9" x14ac:dyDescent="0.3">
      <c r="A83" s="1" t="s">
        <v>96</v>
      </c>
      <c r="B83" s="1" t="s">
        <v>12</v>
      </c>
      <c r="C83" s="1" t="str">
        <f>VLOOKUP(A83, 'Salaries by Region'!$A$2:H414, 2, FALSE)</f>
        <v>Western</v>
      </c>
      <c r="D83" s="2">
        <v>42700</v>
      </c>
      <c r="E83" s="2">
        <v>75400</v>
      </c>
      <c r="F83" s="2">
        <v>41300</v>
      </c>
      <c r="G83" s="2">
        <v>56700</v>
      </c>
      <c r="H83" s="2">
        <v>99200</v>
      </c>
      <c r="I83" s="2">
        <v>119000</v>
      </c>
    </row>
    <row r="84" spans="1:9" x14ac:dyDescent="0.3">
      <c r="A84" s="1" t="s">
        <v>141</v>
      </c>
      <c r="B84" s="1" t="s">
        <v>12</v>
      </c>
      <c r="C84" s="1" t="str">
        <f>VLOOKUP(A84, 'Salaries by Region'!$A$2:H415, 2, FALSE)</f>
        <v>Northeastern</v>
      </c>
      <c r="D84" s="2">
        <v>43300</v>
      </c>
      <c r="E84" s="2">
        <v>74700</v>
      </c>
      <c r="F84" s="2">
        <v>39500</v>
      </c>
      <c r="G84" s="2">
        <v>53800</v>
      </c>
      <c r="H84" s="2">
        <v>95700</v>
      </c>
      <c r="I84" s="2">
        <v>140000</v>
      </c>
    </row>
    <row r="85" spans="1:9" x14ac:dyDescent="0.3">
      <c r="A85" s="1" t="s">
        <v>184</v>
      </c>
      <c r="B85" s="1" t="s">
        <v>12</v>
      </c>
      <c r="C85" s="1" t="str">
        <f>VLOOKUP(A85, 'Salaries by Region'!$A$2:H416, 2, FALSE)</f>
        <v>Southern</v>
      </c>
      <c r="D85" s="2">
        <v>47400</v>
      </c>
      <c r="E85" s="2">
        <v>84100</v>
      </c>
      <c r="F85" s="2">
        <v>44600</v>
      </c>
      <c r="G85" s="2">
        <v>60700</v>
      </c>
      <c r="H85" s="2">
        <v>114000</v>
      </c>
      <c r="I85" s="2">
        <v>163000</v>
      </c>
    </row>
    <row r="86" spans="1:9" x14ac:dyDescent="0.3">
      <c r="A86" s="1" t="s">
        <v>143</v>
      </c>
      <c r="B86" s="1" t="s">
        <v>12</v>
      </c>
      <c r="C86" s="1" t="str">
        <f>VLOOKUP(A86, 'Salaries by Region'!$A$2:H417, 2, FALSE)</f>
        <v>Northeastern</v>
      </c>
      <c r="D86" s="2">
        <v>46300</v>
      </c>
      <c r="E86" s="2">
        <v>84000</v>
      </c>
      <c r="F86" s="2">
        <v>43600</v>
      </c>
      <c r="G86" s="2">
        <v>60400</v>
      </c>
      <c r="H86" s="2">
        <v>119000</v>
      </c>
      <c r="I86" s="2">
        <v>178000</v>
      </c>
    </row>
    <row r="87" spans="1:9" x14ac:dyDescent="0.3">
      <c r="A87" s="4" t="s">
        <v>250</v>
      </c>
      <c r="B87" s="1" t="s">
        <v>12</v>
      </c>
      <c r="C87" s="1" t="str">
        <f>VLOOKUP(A87, 'Salaries by Region'!$A$2:H418, 2, FALSE)</f>
        <v>Midwestern</v>
      </c>
      <c r="D87" s="2">
        <v>46300</v>
      </c>
      <c r="E87" s="2">
        <v>84000</v>
      </c>
      <c r="F87" s="2">
        <v>43600</v>
      </c>
      <c r="G87" s="2">
        <v>60400</v>
      </c>
      <c r="H87" s="2">
        <v>119000</v>
      </c>
      <c r="I87" s="2">
        <v>178000</v>
      </c>
    </row>
    <row r="88" spans="1:9" x14ac:dyDescent="0.3">
      <c r="A88" s="1" t="s">
        <v>176</v>
      </c>
      <c r="B88" s="1" t="s">
        <v>12</v>
      </c>
      <c r="C88" s="1" t="str">
        <f>VLOOKUP(A88, 'Salaries by Region'!$A$2:H419, 2, FALSE)</f>
        <v>Western</v>
      </c>
      <c r="D88" s="2">
        <v>42300</v>
      </c>
      <c r="E88" s="2">
        <v>74600</v>
      </c>
      <c r="F88" s="2">
        <v>40600</v>
      </c>
      <c r="G88" s="2">
        <v>54000</v>
      </c>
      <c r="H88" s="2">
        <v>93700</v>
      </c>
      <c r="I88" s="2">
        <v>123000</v>
      </c>
    </row>
    <row r="89" spans="1:9" x14ac:dyDescent="0.3">
      <c r="A89" s="1" t="s">
        <v>225</v>
      </c>
      <c r="B89" s="1" t="s">
        <v>12</v>
      </c>
      <c r="C89" s="1" t="str">
        <f>VLOOKUP(A89, 'Salaries by Region'!$A$2:H420, 2, FALSE)</f>
        <v>Midwestern</v>
      </c>
      <c r="D89" s="2">
        <v>39200</v>
      </c>
      <c r="E89" s="2">
        <v>74500</v>
      </c>
      <c r="F89" s="2">
        <v>32800</v>
      </c>
      <c r="G89" s="2">
        <v>46100</v>
      </c>
      <c r="H89" s="2">
        <v>110000</v>
      </c>
      <c r="I89" s="2">
        <v>161000</v>
      </c>
    </row>
    <row r="90" spans="1:9" x14ac:dyDescent="0.3">
      <c r="A90" s="1" t="s">
        <v>63</v>
      </c>
      <c r="B90" s="1" t="s">
        <v>12</v>
      </c>
      <c r="C90" s="1" t="str">
        <f>VLOOKUP(A90, 'Salaries by Region'!$A$2:H421, 2, FALSE)</f>
        <v>Southern</v>
      </c>
      <c r="D90" s="2">
        <v>41800</v>
      </c>
      <c r="E90" s="2">
        <v>74000</v>
      </c>
      <c r="F90" s="2">
        <v>43000</v>
      </c>
      <c r="G90" s="2">
        <v>55300</v>
      </c>
      <c r="H90" s="2">
        <v>99900</v>
      </c>
      <c r="I90" s="2">
        <v>145000</v>
      </c>
    </row>
    <row r="91" spans="1:9" x14ac:dyDescent="0.3">
      <c r="A91" s="1" t="s">
        <v>240</v>
      </c>
      <c r="B91" s="1" t="s">
        <v>12</v>
      </c>
      <c r="C91" s="1" t="str">
        <f>VLOOKUP(A91, 'Salaries by Region'!$A$2:H422, 2, FALSE)</f>
        <v>Midwestern</v>
      </c>
      <c r="D91" s="2">
        <v>45700</v>
      </c>
      <c r="E91" s="2">
        <v>74000</v>
      </c>
      <c r="F91" s="2">
        <v>44000</v>
      </c>
      <c r="G91" s="2">
        <v>53100</v>
      </c>
      <c r="H91" s="2">
        <v>104000</v>
      </c>
      <c r="I91" s="2">
        <v>150000</v>
      </c>
    </row>
    <row r="92" spans="1:9" x14ac:dyDescent="0.3">
      <c r="A92" s="1" t="s">
        <v>257</v>
      </c>
      <c r="B92" s="1" t="s">
        <v>12</v>
      </c>
      <c r="C92" s="1" t="str">
        <f>VLOOKUP(A92, 'Salaries by Region'!$A$2:H423, 2, FALSE)</f>
        <v>Western</v>
      </c>
      <c r="D92" s="2">
        <v>44700</v>
      </c>
      <c r="E92" s="2">
        <v>83900</v>
      </c>
      <c r="F92" s="2">
        <v>43300</v>
      </c>
      <c r="G92" s="2">
        <v>61100</v>
      </c>
      <c r="H92" s="2">
        <v>116000</v>
      </c>
      <c r="I92" s="2">
        <v>163000</v>
      </c>
    </row>
    <row r="93" spans="1:9" x14ac:dyDescent="0.3">
      <c r="A93" s="1" t="s">
        <v>92</v>
      </c>
      <c r="B93" s="1" t="s">
        <v>12</v>
      </c>
      <c r="C93" s="1" t="str">
        <f>VLOOKUP(A93, 'Salaries by Region'!$A$2:H424, 2, FALSE)</f>
        <v>Midwestern</v>
      </c>
      <c r="D93" s="2">
        <v>42600</v>
      </c>
      <c r="E93" s="2">
        <v>83600</v>
      </c>
      <c r="F93" s="1" t="s">
        <v>10</v>
      </c>
      <c r="G93" s="2">
        <v>54100</v>
      </c>
      <c r="H93" s="2">
        <v>123000</v>
      </c>
      <c r="I93" s="1" t="s">
        <v>10</v>
      </c>
    </row>
    <row r="94" spans="1:9" x14ac:dyDescent="0.3">
      <c r="A94" s="1" t="s">
        <v>234</v>
      </c>
      <c r="B94" s="1" t="s">
        <v>12</v>
      </c>
      <c r="C94" s="1" t="str">
        <f>VLOOKUP(A94, 'Salaries by Region'!$A$2:H426, 2, FALSE)</f>
        <v>Midwestern</v>
      </c>
      <c r="D94" s="2">
        <v>43100</v>
      </c>
      <c r="E94" s="2">
        <v>74000</v>
      </c>
      <c r="F94" s="2">
        <v>38200</v>
      </c>
      <c r="G94" s="2">
        <v>53200</v>
      </c>
      <c r="H94" s="2">
        <v>99500</v>
      </c>
      <c r="I94" s="2">
        <v>133000</v>
      </c>
    </row>
    <row r="95" spans="1:9" x14ac:dyDescent="0.3">
      <c r="A95" s="1" t="s">
        <v>160</v>
      </c>
      <c r="B95" s="1" t="s">
        <v>12</v>
      </c>
      <c r="C95" s="1" t="str">
        <f>VLOOKUP(A95, 'Salaries by Region'!$A$2:H427, 2, FALSE)</f>
        <v>Southern</v>
      </c>
      <c r="D95" s="2">
        <v>42300</v>
      </c>
      <c r="E95" s="2">
        <v>73800</v>
      </c>
      <c r="F95" s="2">
        <v>40100</v>
      </c>
      <c r="G95" s="2">
        <v>52500</v>
      </c>
      <c r="H95" s="2">
        <v>103000</v>
      </c>
      <c r="I95" s="2">
        <v>135000</v>
      </c>
    </row>
    <row r="96" spans="1:9" x14ac:dyDescent="0.3">
      <c r="A96" s="1" t="s">
        <v>69</v>
      </c>
      <c r="B96" s="1" t="s">
        <v>12</v>
      </c>
      <c r="C96" s="1" t="str">
        <f>VLOOKUP(A96, 'Salaries by Region'!$A$2:H428, 2, FALSE)</f>
        <v>Southern</v>
      </c>
      <c r="D96" s="2">
        <v>41100</v>
      </c>
      <c r="E96" s="2">
        <v>73500</v>
      </c>
      <c r="F96" s="2">
        <v>34100</v>
      </c>
      <c r="G96" s="2">
        <v>49900</v>
      </c>
      <c r="H96" s="2">
        <v>99400</v>
      </c>
      <c r="I96" s="2">
        <v>129000</v>
      </c>
    </row>
    <row r="97" spans="1:9" x14ac:dyDescent="0.3">
      <c r="A97" s="1" t="s">
        <v>111</v>
      </c>
      <c r="B97" s="1" t="s">
        <v>12</v>
      </c>
      <c r="C97" s="1" t="str">
        <f>VLOOKUP(A97, 'Salaries by Region'!$A$2:H429, 2, FALSE)</f>
        <v>Northeastern</v>
      </c>
      <c r="D97" s="2">
        <v>44900</v>
      </c>
      <c r="E97" s="2">
        <v>73400</v>
      </c>
      <c r="F97" s="2">
        <v>35400</v>
      </c>
      <c r="G97" s="2">
        <v>49600</v>
      </c>
      <c r="H97" s="2">
        <v>101000</v>
      </c>
      <c r="I97" s="2">
        <v>143000</v>
      </c>
    </row>
    <row r="98" spans="1:9" x14ac:dyDescent="0.3">
      <c r="A98" s="1" t="s">
        <v>208</v>
      </c>
      <c r="B98" s="1" t="s">
        <v>12</v>
      </c>
      <c r="C98" s="1" t="str">
        <f>VLOOKUP(A98, 'Salaries by Region'!$A$2:H431, 2, FALSE)</f>
        <v>Southern</v>
      </c>
      <c r="D98" s="2">
        <v>41400</v>
      </c>
      <c r="E98" s="2">
        <v>79700</v>
      </c>
      <c r="F98" s="2">
        <v>40400</v>
      </c>
      <c r="G98" s="2">
        <v>53500</v>
      </c>
      <c r="H98" s="2">
        <v>108000</v>
      </c>
      <c r="I98" s="2">
        <v>186000</v>
      </c>
    </row>
    <row r="99" spans="1:9" x14ac:dyDescent="0.3">
      <c r="A99" s="1" t="s">
        <v>256</v>
      </c>
      <c r="B99" s="1" t="s">
        <v>12</v>
      </c>
      <c r="C99" s="1" t="str">
        <f>VLOOKUP(A99, 'Salaries by Region'!$A$2:H432, 2, FALSE)</f>
        <v>Midwestern</v>
      </c>
      <c r="D99" s="2">
        <v>43500</v>
      </c>
      <c r="E99" s="2">
        <v>73100</v>
      </c>
      <c r="F99" s="2">
        <v>39500</v>
      </c>
      <c r="G99" s="2">
        <v>51600</v>
      </c>
      <c r="H99" s="2">
        <v>97000</v>
      </c>
      <c r="I99" s="2">
        <v>137000</v>
      </c>
    </row>
    <row r="100" spans="1:9" x14ac:dyDescent="0.3">
      <c r="A100" s="1" t="s">
        <v>131</v>
      </c>
      <c r="B100" s="1" t="s">
        <v>12</v>
      </c>
      <c r="C100" s="1" t="str">
        <f>VLOOKUP(A100, 'Salaries by Region'!$A$2:H433, 2, FALSE)</f>
        <v>Midwestern</v>
      </c>
      <c r="D100" s="2">
        <v>42400</v>
      </c>
      <c r="E100" s="2">
        <v>72600</v>
      </c>
      <c r="F100" s="2">
        <v>43300</v>
      </c>
      <c r="G100" s="2">
        <v>56100</v>
      </c>
      <c r="H100" s="2">
        <v>99600</v>
      </c>
      <c r="I100" s="2">
        <v>151000</v>
      </c>
    </row>
    <row r="101" spans="1:9" x14ac:dyDescent="0.3">
      <c r="A101" s="1" t="s">
        <v>77</v>
      </c>
      <c r="B101" s="1" t="s">
        <v>12</v>
      </c>
      <c r="C101" s="1" t="str">
        <f>VLOOKUP(A101, 'Salaries by Region'!$A$2:H434, 2, FALSE)</f>
        <v>Western</v>
      </c>
      <c r="D101" s="2">
        <v>45900</v>
      </c>
      <c r="E101" s="2">
        <v>72600</v>
      </c>
      <c r="F101" s="2">
        <v>39800</v>
      </c>
      <c r="G101" s="2">
        <v>56600</v>
      </c>
      <c r="H101" s="2">
        <v>99300</v>
      </c>
      <c r="I101" s="2">
        <v>137000</v>
      </c>
    </row>
    <row r="102" spans="1:9" x14ac:dyDescent="0.3">
      <c r="A102" s="1" t="s">
        <v>79</v>
      </c>
      <c r="B102" s="1" t="s">
        <v>12</v>
      </c>
      <c r="C102" s="1" t="str">
        <f>VLOOKUP(A102, 'Salaries by Region'!$A$2:H435, 2, FALSE)</f>
        <v>Midwestern</v>
      </c>
      <c r="D102" s="2">
        <v>41500</v>
      </c>
      <c r="E102" s="2">
        <v>72600</v>
      </c>
      <c r="F102" s="2">
        <v>39500</v>
      </c>
      <c r="G102" s="2">
        <v>54400</v>
      </c>
      <c r="H102" s="2">
        <v>97400</v>
      </c>
      <c r="I102" s="2">
        <v>126000</v>
      </c>
    </row>
    <row r="103" spans="1:9" x14ac:dyDescent="0.3">
      <c r="A103" s="1" t="s">
        <v>42</v>
      </c>
      <c r="B103" s="1" t="s">
        <v>12</v>
      </c>
      <c r="C103" s="1" t="str">
        <f>VLOOKUP(A103, 'Salaries by Region'!$A$2:H437, 2, FALSE)</f>
        <v>Midwestern</v>
      </c>
      <c r="D103" s="2">
        <v>39800</v>
      </c>
      <c r="E103" s="2">
        <v>72100</v>
      </c>
      <c r="F103" s="2">
        <v>38200</v>
      </c>
      <c r="G103" s="2">
        <v>51800</v>
      </c>
      <c r="H103" s="2">
        <v>101000</v>
      </c>
      <c r="I103" s="2">
        <v>146000</v>
      </c>
    </row>
    <row r="104" spans="1:9" x14ac:dyDescent="0.3">
      <c r="A104" s="1" t="s">
        <v>61</v>
      </c>
      <c r="B104" s="1" t="s">
        <v>12</v>
      </c>
      <c r="C104" s="1" t="str">
        <f>VLOOKUP(A104, 'Salaries by Region'!$A$2:H438, 2, FALSE)</f>
        <v>Northeastern</v>
      </c>
      <c r="D104" s="2">
        <v>42700</v>
      </c>
      <c r="E104" s="2">
        <v>72100</v>
      </c>
      <c r="F104" s="2">
        <v>30800</v>
      </c>
      <c r="G104" s="2">
        <v>47000</v>
      </c>
      <c r="H104" s="2">
        <v>92200</v>
      </c>
      <c r="I104" s="2">
        <v>132000</v>
      </c>
    </row>
    <row r="105" spans="1:9" x14ac:dyDescent="0.3">
      <c r="A105" s="1" t="s">
        <v>157</v>
      </c>
      <c r="B105" s="1" t="s">
        <v>12</v>
      </c>
      <c r="C105" s="1" t="str">
        <f>VLOOKUP(A105, 'Salaries by Region'!$A$2:H439, 2, FALSE)</f>
        <v>Western</v>
      </c>
      <c r="D105" s="2">
        <v>41800</v>
      </c>
      <c r="E105" s="2">
        <v>78300</v>
      </c>
      <c r="F105" s="2">
        <v>41700</v>
      </c>
      <c r="G105" s="2">
        <v>56400</v>
      </c>
      <c r="H105" s="2">
        <v>114000</v>
      </c>
      <c r="I105" s="2">
        <v>147000</v>
      </c>
    </row>
    <row r="106" spans="1:9" x14ac:dyDescent="0.3">
      <c r="A106" s="1" t="s">
        <v>202</v>
      </c>
      <c r="B106" s="1" t="s">
        <v>12</v>
      </c>
      <c r="C106" s="1" t="str">
        <f>VLOOKUP(A106, 'Salaries by Region'!$A$2:H440, 2, FALSE)</f>
        <v>Midwestern</v>
      </c>
      <c r="D106" s="2">
        <v>41800</v>
      </c>
      <c r="E106" s="2">
        <v>78300</v>
      </c>
      <c r="F106" s="2">
        <v>41700</v>
      </c>
      <c r="G106" s="2">
        <v>56400</v>
      </c>
      <c r="H106" s="2">
        <v>114000</v>
      </c>
      <c r="I106" s="2">
        <v>147000</v>
      </c>
    </row>
    <row r="107" spans="1:9" x14ac:dyDescent="0.3">
      <c r="A107" s="1" t="s">
        <v>132</v>
      </c>
      <c r="B107" s="1" t="s">
        <v>12</v>
      </c>
      <c r="C107" s="1" t="str">
        <f>VLOOKUP(A107, 'Salaries by Region'!$A$2:H441, 2, FALSE)</f>
        <v>Midwestern</v>
      </c>
      <c r="D107" s="2">
        <v>40300</v>
      </c>
      <c r="E107" s="2">
        <v>72100</v>
      </c>
      <c r="F107" s="2">
        <v>37900</v>
      </c>
      <c r="G107" s="2">
        <v>52800</v>
      </c>
      <c r="H107" s="2">
        <v>95400</v>
      </c>
      <c r="I107" s="2">
        <v>135000</v>
      </c>
    </row>
    <row r="108" spans="1:9" x14ac:dyDescent="0.3">
      <c r="A108" s="1" t="s">
        <v>24</v>
      </c>
      <c r="B108" s="1" t="s">
        <v>12</v>
      </c>
      <c r="C108" s="1" t="str">
        <f>VLOOKUP(A108, 'Salaries by Region'!$A$2:H442, 2, FALSE)</f>
        <v>Midwestern</v>
      </c>
      <c r="D108" s="2">
        <v>41200</v>
      </c>
      <c r="E108" s="2">
        <v>72100</v>
      </c>
      <c r="F108" s="2">
        <v>41700</v>
      </c>
      <c r="G108" s="2">
        <v>55600</v>
      </c>
      <c r="H108" s="2">
        <v>99300</v>
      </c>
      <c r="I108" s="2">
        <v>141000</v>
      </c>
    </row>
    <row r="109" spans="1:9" x14ac:dyDescent="0.3">
      <c r="A109" s="1" t="s">
        <v>33</v>
      </c>
      <c r="B109" s="1" t="s">
        <v>12</v>
      </c>
      <c r="C109" s="1" t="str">
        <f>VLOOKUP(A109, 'Salaries by Region'!$A$2:H443, 2, FALSE)</f>
        <v>California</v>
      </c>
      <c r="D109" s="2">
        <v>43400</v>
      </c>
      <c r="E109" s="2">
        <v>72100</v>
      </c>
      <c r="F109" s="2">
        <v>37700</v>
      </c>
      <c r="G109" s="2">
        <v>50400</v>
      </c>
      <c r="H109" s="2">
        <v>99500</v>
      </c>
      <c r="I109" s="2">
        <v>133000</v>
      </c>
    </row>
    <row r="110" spans="1:9" x14ac:dyDescent="0.3">
      <c r="A110" s="1" t="s">
        <v>57</v>
      </c>
      <c r="B110" s="1" t="s">
        <v>12</v>
      </c>
      <c r="C110" s="1" t="str">
        <f>VLOOKUP(A110, 'Salaries by Region'!$A$2:H444, 2, FALSE)</f>
        <v>Midwestern</v>
      </c>
      <c r="D110" s="2">
        <v>42600</v>
      </c>
      <c r="E110" s="2">
        <v>71700</v>
      </c>
      <c r="F110" s="2">
        <v>39500</v>
      </c>
      <c r="G110" s="2">
        <v>51500</v>
      </c>
      <c r="H110" s="2">
        <v>98400</v>
      </c>
      <c r="I110" s="2">
        <v>125000</v>
      </c>
    </row>
    <row r="111" spans="1:9" x14ac:dyDescent="0.3">
      <c r="A111" s="1" t="s">
        <v>185</v>
      </c>
      <c r="B111" s="1" t="s">
        <v>12</v>
      </c>
      <c r="C111" s="1" t="str">
        <f>VLOOKUP(A111, 'Salaries by Region'!$A$2:H445, 2, FALSE)</f>
        <v>Northeastern</v>
      </c>
      <c r="D111" s="2">
        <v>40000</v>
      </c>
      <c r="E111" s="2">
        <v>71700</v>
      </c>
      <c r="F111" s="2">
        <v>36300</v>
      </c>
      <c r="G111" s="2">
        <v>49900</v>
      </c>
      <c r="H111" s="2">
        <v>98400</v>
      </c>
      <c r="I111" s="2">
        <v>131000</v>
      </c>
    </row>
    <row r="112" spans="1:9" x14ac:dyDescent="0.3">
      <c r="A112" s="1" t="s">
        <v>223</v>
      </c>
      <c r="B112" s="1" t="s">
        <v>12</v>
      </c>
      <c r="C112" s="1" t="str">
        <f>VLOOKUP(A112, 'Salaries by Region'!$A$2:H446, 2, FALSE)</f>
        <v>Southern</v>
      </c>
      <c r="D112" s="2">
        <v>45200</v>
      </c>
      <c r="E112" s="2">
        <v>71600</v>
      </c>
      <c r="F112" s="2">
        <v>39000</v>
      </c>
      <c r="G112" s="2">
        <v>52400</v>
      </c>
      <c r="H112" s="2">
        <v>100000</v>
      </c>
      <c r="I112" s="2">
        <v>128000</v>
      </c>
    </row>
    <row r="113" spans="1:9" x14ac:dyDescent="0.3">
      <c r="A113" s="1" t="s">
        <v>200</v>
      </c>
      <c r="B113" s="1" t="s">
        <v>12</v>
      </c>
      <c r="C113" s="1" t="str">
        <f>VLOOKUP(A113, 'Salaries by Region'!$A$2:H447, 2, FALSE)</f>
        <v>Western</v>
      </c>
      <c r="D113" s="2">
        <v>38000</v>
      </c>
      <c r="E113" s="2">
        <v>71400</v>
      </c>
      <c r="F113" s="2">
        <v>33700</v>
      </c>
      <c r="G113" s="2">
        <v>50500</v>
      </c>
      <c r="H113" s="2">
        <v>94100</v>
      </c>
      <c r="I113" s="2">
        <v>121000</v>
      </c>
    </row>
    <row r="114" spans="1:9" x14ac:dyDescent="0.3">
      <c r="A114" s="1" t="s">
        <v>169</v>
      </c>
      <c r="B114" s="1" t="s">
        <v>12</v>
      </c>
      <c r="C114" s="1" t="str">
        <f>VLOOKUP(A114, 'Salaries by Region'!$A$2:H448, 2, FALSE)</f>
        <v>Southern</v>
      </c>
      <c r="D114" s="2">
        <v>41800</v>
      </c>
      <c r="E114" s="2">
        <v>71400</v>
      </c>
      <c r="F114" s="2">
        <v>38700</v>
      </c>
      <c r="G114" s="2">
        <v>49400</v>
      </c>
      <c r="H114" s="2">
        <v>101000</v>
      </c>
      <c r="I114" s="2">
        <v>126000</v>
      </c>
    </row>
    <row r="115" spans="1:9" x14ac:dyDescent="0.3">
      <c r="A115" s="1" t="s">
        <v>217</v>
      </c>
      <c r="B115" s="1" t="s">
        <v>12</v>
      </c>
      <c r="C115" s="1" t="str">
        <f>VLOOKUP(A115, 'Salaries by Region'!$A$2:H449, 2, FALSE)</f>
        <v>Southern</v>
      </c>
      <c r="D115" s="2">
        <v>43100</v>
      </c>
      <c r="E115" s="2">
        <v>78100</v>
      </c>
      <c r="F115" s="2">
        <v>39700</v>
      </c>
      <c r="G115" s="2">
        <v>55700</v>
      </c>
      <c r="H115" s="2">
        <v>106000</v>
      </c>
      <c r="I115" s="2">
        <v>141000</v>
      </c>
    </row>
    <row r="116" spans="1:9" x14ac:dyDescent="0.3">
      <c r="A116" s="1" t="s">
        <v>203</v>
      </c>
      <c r="B116" s="1" t="s">
        <v>12</v>
      </c>
      <c r="C116" s="1" t="str">
        <f>VLOOKUP(A116, 'Salaries by Region'!$A$2:H450, 2, FALSE)</f>
        <v>Western</v>
      </c>
      <c r="D116" s="2">
        <v>43100</v>
      </c>
      <c r="E116" s="2">
        <v>78100</v>
      </c>
      <c r="F116" s="2">
        <v>39700</v>
      </c>
      <c r="G116" s="2">
        <v>55700</v>
      </c>
      <c r="H116" s="2">
        <v>106000</v>
      </c>
      <c r="I116" s="2">
        <v>141000</v>
      </c>
    </row>
    <row r="117" spans="1:9" x14ac:dyDescent="0.3">
      <c r="A117" s="1" t="s">
        <v>32</v>
      </c>
      <c r="B117" s="1" t="s">
        <v>12</v>
      </c>
      <c r="C117" s="1" t="str">
        <f>VLOOKUP(A117, 'Salaries by Region'!$A$2:H451, 2, FALSE)</f>
        <v>California</v>
      </c>
      <c r="D117" s="2">
        <v>40700</v>
      </c>
      <c r="E117" s="2">
        <v>71400</v>
      </c>
      <c r="F117" s="2">
        <v>40900</v>
      </c>
      <c r="G117" s="2">
        <v>53100</v>
      </c>
      <c r="H117" s="2">
        <v>84900</v>
      </c>
      <c r="I117" s="2">
        <v>119000</v>
      </c>
    </row>
    <row r="118" spans="1:9" x14ac:dyDescent="0.3">
      <c r="A118" s="1" t="s">
        <v>134</v>
      </c>
      <c r="B118" s="1" t="s">
        <v>12</v>
      </c>
      <c r="C118" s="1" t="str">
        <f>VLOOKUP(A118, 'Salaries by Region'!$A$2:H452, 2, FALSE)</f>
        <v>Midwestern</v>
      </c>
      <c r="D118" s="2">
        <v>42600</v>
      </c>
      <c r="E118" s="2">
        <v>71300</v>
      </c>
      <c r="F118" s="2">
        <v>36000</v>
      </c>
      <c r="G118" s="2">
        <v>56300</v>
      </c>
      <c r="H118" s="2">
        <v>94400</v>
      </c>
      <c r="I118" s="2">
        <v>117000</v>
      </c>
    </row>
    <row r="119" spans="1:9" x14ac:dyDescent="0.3">
      <c r="A119" s="1" t="s">
        <v>236</v>
      </c>
      <c r="B119" s="1" t="s">
        <v>12</v>
      </c>
      <c r="C119" s="1" t="str">
        <f>VLOOKUP(A119, 'Salaries by Region'!$A$2:H454, 2, FALSE)</f>
        <v>Midwestern</v>
      </c>
      <c r="D119" s="2">
        <v>41100</v>
      </c>
      <c r="E119" s="2">
        <v>71100</v>
      </c>
      <c r="F119" s="2">
        <v>39600</v>
      </c>
      <c r="G119" s="2">
        <v>51500</v>
      </c>
      <c r="H119" s="2">
        <v>98100</v>
      </c>
      <c r="I119" s="2">
        <v>131000</v>
      </c>
    </row>
    <row r="120" spans="1:9" x14ac:dyDescent="0.3">
      <c r="A120" s="1" t="s">
        <v>76</v>
      </c>
      <c r="B120" s="1" t="s">
        <v>12</v>
      </c>
      <c r="C120" s="1" t="str">
        <f>VLOOKUP(A120, 'Salaries by Region'!$A$2:H455, 2, FALSE)</f>
        <v>California</v>
      </c>
      <c r="D120" s="2">
        <v>38600</v>
      </c>
      <c r="E120" s="2">
        <v>70900</v>
      </c>
      <c r="F120" s="2">
        <v>36000</v>
      </c>
      <c r="G120" s="2">
        <v>50500</v>
      </c>
      <c r="H120" s="2">
        <v>93100</v>
      </c>
      <c r="I120" s="2">
        <v>117000</v>
      </c>
    </row>
    <row r="121" spans="1:9" x14ac:dyDescent="0.3">
      <c r="A121" s="1" t="s">
        <v>62</v>
      </c>
      <c r="B121" s="1" t="s">
        <v>12</v>
      </c>
      <c r="C121" s="1" t="str">
        <f>VLOOKUP(A121, 'Salaries by Region'!$A$2:H456, 2, FALSE)</f>
        <v>Southern</v>
      </c>
      <c r="D121" s="2">
        <v>42600</v>
      </c>
      <c r="E121" s="2">
        <v>70900</v>
      </c>
      <c r="F121" s="2">
        <v>40700</v>
      </c>
      <c r="G121" s="2">
        <v>52300</v>
      </c>
      <c r="H121" s="2">
        <v>94400</v>
      </c>
      <c r="I121" s="2">
        <v>123000</v>
      </c>
    </row>
    <row r="122" spans="1:9" x14ac:dyDescent="0.3">
      <c r="A122" s="1" t="s">
        <v>218</v>
      </c>
      <c r="B122" s="1" t="s">
        <v>12</v>
      </c>
      <c r="C122" s="1" t="str">
        <f>VLOOKUP(A122, 'Salaries by Region'!$A$2:H457, 2, FALSE)</f>
        <v>Southern</v>
      </c>
      <c r="D122" s="2">
        <v>42500</v>
      </c>
      <c r="E122" s="2">
        <v>70700</v>
      </c>
      <c r="F122" s="2">
        <v>39100</v>
      </c>
      <c r="G122" s="2">
        <v>49800</v>
      </c>
      <c r="H122" s="2">
        <v>92700</v>
      </c>
      <c r="I122" s="2">
        <v>121000</v>
      </c>
    </row>
    <row r="123" spans="1:9" x14ac:dyDescent="0.3">
      <c r="A123" s="1" t="s">
        <v>58</v>
      </c>
      <c r="B123" s="1" t="s">
        <v>12</v>
      </c>
      <c r="C123" s="1" t="str">
        <f>VLOOKUP(A123, 'Salaries by Region'!$A$2:H458, 2, FALSE)</f>
        <v>Western</v>
      </c>
      <c r="D123" s="2">
        <v>38000</v>
      </c>
      <c r="E123" s="2">
        <v>70300</v>
      </c>
      <c r="F123" s="2">
        <v>35100</v>
      </c>
      <c r="G123" s="2">
        <v>51200</v>
      </c>
      <c r="H123" s="2">
        <v>100000</v>
      </c>
      <c r="I123" s="2">
        <v>179000</v>
      </c>
    </row>
    <row r="124" spans="1:9" x14ac:dyDescent="0.3">
      <c r="A124" s="1" t="s">
        <v>116</v>
      </c>
      <c r="B124" s="1" t="s">
        <v>12</v>
      </c>
      <c r="C124" s="1" t="str">
        <f>VLOOKUP(A124, 'Salaries by Region'!$A$2:H459, 2, FALSE)</f>
        <v>Western</v>
      </c>
      <c r="D124" s="2">
        <v>41100</v>
      </c>
      <c r="E124" s="2">
        <v>70300</v>
      </c>
      <c r="F124" s="2">
        <v>40600</v>
      </c>
      <c r="G124" s="2">
        <v>53300</v>
      </c>
      <c r="H124" s="2">
        <v>95200</v>
      </c>
      <c r="I124" s="2">
        <v>127000</v>
      </c>
    </row>
    <row r="125" spans="1:9" x14ac:dyDescent="0.3">
      <c r="A125" s="1" t="s">
        <v>224</v>
      </c>
      <c r="B125" s="1" t="s">
        <v>12</v>
      </c>
      <c r="C125" s="1" t="str">
        <f>VLOOKUP(A125, 'Salaries by Region'!$A$2:H460, 2, FALSE)</f>
        <v>Southern</v>
      </c>
      <c r="D125" s="2">
        <v>39200</v>
      </c>
      <c r="E125" s="2">
        <v>70100</v>
      </c>
      <c r="F125" s="2">
        <v>43000</v>
      </c>
      <c r="G125" s="2">
        <v>53400</v>
      </c>
      <c r="H125" s="2">
        <v>91400</v>
      </c>
      <c r="I125" s="2">
        <v>125000</v>
      </c>
    </row>
    <row r="126" spans="1:9" x14ac:dyDescent="0.3">
      <c r="A126" s="1" t="s">
        <v>144</v>
      </c>
      <c r="B126" s="1" t="s">
        <v>12</v>
      </c>
      <c r="C126" s="1" t="str">
        <f>VLOOKUP(A126, 'Salaries by Region'!$A$2:H461, 2, FALSE)</f>
        <v>Northeastern</v>
      </c>
      <c r="D126" s="2">
        <v>41400</v>
      </c>
      <c r="E126" s="2">
        <v>69700</v>
      </c>
      <c r="F126" s="2">
        <v>36100</v>
      </c>
      <c r="G126" s="2">
        <v>49100</v>
      </c>
      <c r="H126" s="2">
        <v>93500</v>
      </c>
      <c r="I126" s="2">
        <v>127000</v>
      </c>
    </row>
    <row r="127" spans="1:9" x14ac:dyDescent="0.3">
      <c r="A127" s="1" t="s">
        <v>153</v>
      </c>
      <c r="B127" s="1" t="s">
        <v>12</v>
      </c>
      <c r="C127" s="1" t="str">
        <f>VLOOKUP(A127, 'Salaries by Region'!$A$2:H462, 2, FALSE)</f>
        <v>Midwestern</v>
      </c>
      <c r="D127" s="2">
        <v>43800</v>
      </c>
      <c r="E127" s="2">
        <v>74600</v>
      </c>
      <c r="F127" s="2">
        <v>41900</v>
      </c>
      <c r="G127" s="2">
        <v>53200</v>
      </c>
      <c r="H127" s="2">
        <v>106000</v>
      </c>
      <c r="I127" s="2">
        <v>153000</v>
      </c>
    </row>
    <row r="128" spans="1:9" x14ac:dyDescent="0.3">
      <c r="A128" s="1" t="s">
        <v>154</v>
      </c>
      <c r="B128" s="1" t="s">
        <v>12</v>
      </c>
      <c r="C128" s="1" t="str">
        <f>VLOOKUP(A128, 'Salaries by Region'!$A$2:H463, 2, FALSE)</f>
        <v>Southern</v>
      </c>
      <c r="D128" s="2">
        <v>43800</v>
      </c>
      <c r="E128" s="2">
        <v>74600</v>
      </c>
      <c r="F128" s="2">
        <v>41900</v>
      </c>
      <c r="G128" s="2">
        <v>53200</v>
      </c>
      <c r="H128" s="2">
        <v>106000</v>
      </c>
      <c r="I128" s="2">
        <v>153000</v>
      </c>
    </row>
    <row r="129" spans="1:9" x14ac:dyDescent="0.3">
      <c r="A129" s="1" t="s">
        <v>192</v>
      </c>
      <c r="B129" s="1" t="s">
        <v>12</v>
      </c>
      <c r="C129" s="1" t="str">
        <f>VLOOKUP(A129, 'Salaries by Region'!$A$2:H464, 2, FALSE)</f>
        <v>Southern</v>
      </c>
      <c r="D129" s="2">
        <v>42200</v>
      </c>
      <c r="E129" s="2">
        <v>73400</v>
      </c>
      <c r="F129" s="2">
        <v>36600</v>
      </c>
      <c r="G129" s="2">
        <v>52800</v>
      </c>
      <c r="H129" s="2">
        <v>106000</v>
      </c>
      <c r="I129" s="2">
        <v>150000</v>
      </c>
    </row>
    <row r="130" spans="1:9" x14ac:dyDescent="0.3">
      <c r="A130" s="1" t="s">
        <v>22</v>
      </c>
      <c r="B130" s="1" t="s">
        <v>12</v>
      </c>
      <c r="C130" s="1" t="str">
        <f>VLOOKUP(A130, 'Salaries by Region'!$A$2:H466, 2, FALSE)</f>
        <v>Western</v>
      </c>
      <c r="D130" s="2">
        <v>36100</v>
      </c>
      <c r="E130" s="2">
        <v>69500</v>
      </c>
      <c r="F130" s="2">
        <v>33300</v>
      </c>
      <c r="G130" s="2">
        <v>46900</v>
      </c>
      <c r="H130" s="2">
        <v>102000</v>
      </c>
      <c r="I130" s="2">
        <v>134000</v>
      </c>
    </row>
    <row r="131" spans="1:9" x14ac:dyDescent="0.3">
      <c r="A131" s="1" t="s">
        <v>94</v>
      </c>
      <c r="B131" s="1" t="s">
        <v>12</v>
      </c>
      <c r="C131" s="1" t="str">
        <f>VLOOKUP(A131, 'Salaries by Region'!$A$2:H467, 2, FALSE)</f>
        <v>Midwestern</v>
      </c>
      <c r="D131" s="2">
        <v>42200</v>
      </c>
      <c r="E131" s="2">
        <v>69300</v>
      </c>
      <c r="F131" s="2">
        <v>37500</v>
      </c>
      <c r="G131" s="2">
        <v>47200</v>
      </c>
      <c r="H131" s="2">
        <v>93100</v>
      </c>
      <c r="I131" s="2">
        <v>133000</v>
      </c>
    </row>
    <row r="132" spans="1:9" x14ac:dyDescent="0.3">
      <c r="A132" s="1" t="s">
        <v>232</v>
      </c>
      <c r="B132" s="1" t="s">
        <v>12</v>
      </c>
      <c r="C132" s="1" t="str">
        <f>VLOOKUP(A132, 'Salaries by Region'!$A$2:H468, 2, FALSE)</f>
        <v>Midwestern</v>
      </c>
      <c r="D132" s="2">
        <v>40400</v>
      </c>
      <c r="E132" s="2">
        <v>69100</v>
      </c>
      <c r="F132" s="2">
        <v>37200</v>
      </c>
      <c r="G132" s="2">
        <v>50400</v>
      </c>
      <c r="H132" s="2">
        <v>90800</v>
      </c>
      <c r="I132" s="2">
        <v>115000</v>
      </c>
    </row>
    <row r="133" spans="1:9" x14ac:dyDescent="0.3">
      <c r="A133" s="1" t="s">
        <v>11</v>
      </c>
      <c r="B133" s="1" t="s">
        <v>12</v>
      </c>
      <c r="C133" s="1" t="str">
        <f>VLOOKUP(A133, 'Salaries by Region'!$A$2:H469, 2, FALSE)</f>
        <v>Southern</v>
      </c>
      <c r="D133" s="2">
        <v>42000</v>
      </c>
      <c r="E133" s="2">
        <v>68400</v>
      </c>
      <c r="F133" s="2">
        <v>37400</v>
      </c>
      <c r="G133" s="2">
        <v>51900</v>
      </c>
      <c r="H133" s="2">
        <v>100000</v>
      </c>
      <c r="I133" s="2">
        <v>123000</v>
      </c>
    </row>
    <row r="134" spans="1:9" x14ac:dyDescent="0.3">
      <c r="A134" s="1" t="s">
        <v>246</v>
      </c>
      <c r="B134" s="1" t="s">
        <v>12</v>
      </c>
      <c r="C134" s="1" t="str">
        <f>VLOOKUP(A134, 'Salaries by Region'!$A$2:H470, 2, FALSE)</f>
        <v>Southern</v>
      </c>
      <c r="D134" s="2">
        <v>43600</v>
      </c>
      <c r="E134" s="2">
        <v>68300</v>
      </c>
      <c r="F134" s="2">
        <v>40900</v>
      </c>
      <c r="G134" s="2">
        <v>50600</v>
      </c>
      <c r="H134" s="2">
        <v>91600</v>
      </c>
      <c r="I134" s="2">
        <v>136000</v>
      </c>
    </row>
    <row r="135" spans="1:9" x14ac:dyDescent="0.3">
      <c r="A135" s="1" t="s">
        <v>239</v>
      </c>
      <c r="B135" s="1" t="s">
        <v>12</v>
      </c>
      <c r="C135" s="1" t="str">
        <f>VLOOKUP(A135, 'Salaries by Region'!$A$2:H471, 2, FALSE)</f>
        <v>Midwestern</v>
      </c>
      <c r="D135" s="2">
        <v>40200</v>
      </c>
      <c r="E135" s="2">
        <v>67500</v>
      </c>
      <c r="F135" s="2">
        <v>38400</v>
      </c>
      <c r="G135" s="2">
        <v>52000</v>
      </c>
      <c r="H135" s="2">
        <v>98700</v>
      </c>
      <c r="I135" s="2">
        <v>151000</v>
      </c>
    </row>
    <row r="136" spans="1:9" x14ac:dyDescent="0.3">
      <c r="A136" s="1" t="s">
        <v>56</v>
      </c>
      <c r="B136" s="1" t="s">
        <v>12</v>
      </c>
      <c r="C136" s="1" t="str">
        <f>VLOOKUP(A136, 'Salaries by Region'!$A$2:H472, 2, FALSE)</f>
        <v>Southern</v>
      </c>
      <c r="D136" s="2">
        <v>41400</v>
      </c>
      <c r="E136" s="2">
        <v>67100</v>
      </c>
      <c r="F136" s="2">
        <v>36800</v>
      </c>
      <c r="G136" s="2">
        <v>49600</v>
      </c>
      <c r="H136" s="2">
        <v>97600</v>
      </c>
      <c r="I136" s="2">
        <v>144000</v>
      </c>
    </row>
    <row r="137" spans="1:9" x14ac:dyDescent="0.3">
      <c r="A137" s="1" t="s">
        <v>199</v>
      </c>
      <c r="B137" s="1" t="s">
        <v>12</v>
      </c>
      <c r="C137" s="1" t="str">
        <f>VLOOKUP(A137, 'Salaries by Region'!$A$2:H473, 2, FALSE)</f>
        <v>Midwestern</v>
      </c>
      <c r="D137" s="2">
        <v>42400</v>
      </c>
      <c r="E137" s="2">
        <v>67100</v>
      </c>
      <c r="F137" s="2">
        <v>27000</v>
      </c>
      <c r="G137" s="2">
        <v>44100</v>
      </c>
      <c r="H137" s="2">
        <v>84900</v>
      </c>
      <c r="I137" s="2">
        <v>110000</v>
      </c>
    </row>
    <row r="138" spans="1:9" x14ac:dyDescent="0.3">
      <c r="A138" s="1" t="s">
        <v>244</v>
      </c>
      <c r="B138" s="1" t="s">
        <v>12</v>
      </c>
      <c r="C138" s="1" t="str">
        <f>VLOOKUP(A138, 'Salaries by Region'!$A$2:H474, 2, FALSE)</f>
        <v>Western</v>
      </c>
      <c r="D138" s="2">
        <v>36900</v>
      </c>
      <c r="E138" s="2">
        <v>66600</v>
      </c>
      <c r="F138" s="2">
        <v>39000</v>
      </c>
      <c r="G138" s="2">
        <v>49500</v>
      </c>
      <c r="H138" s="2">
        <v>94400</v>
      </c>
      <c r="I138" s="2">
        <v>133000</v>
      </c>
    </row>
    <row r="139" spans="1:9" x14ac:dyDescent="0.3">
      <c r="A139" s="1" t="s">
        <v>255</v>
      </c>
      <c r="B139" s="1" t="s">
        <v>12</v>
      </c>
      <c r="C139" s="1" t="str">
        <f>VLOOKUP(A139, 'Salaries by Region'!$A$2:H475, 2, FALSE)</f>
        <v>Southern</v>
      </c>
      <c r="D139" s="2">
        <v>39300</v>
      </c>
      <c r="E139" s="2">
        <v>66400</v>
      </c>
      <c r="F139" s="2">
        <v>37700</v>
      </c>
      <c r="G139" s="2">
        <v>49700</v>
      </c>
      <c r="H139" s="2">
        <v>90100</v>
      </c>
      <c r="I139" s="2">
        <v>138000</v>
      </c>
    </row>
    <row r="140" spans="1:9" x14ac:dyDescent="0.3">
      <c r="A140" s="1" t="s">
        <v>235</v>
      </c>
      <c r="B140" s="1" t="s">
        <v>12</v>
      </c>
      <c r="C140" s="1" t="str">
        <f>VLOOKUP(A140, 'Salaries by Region'!$A$2:H476, 2, FALSE)</f>
        <v>Midwestern</v>
      </c>
      <c r="D140" s="2">
        <v>37800</v>
      </c>
      <c r="E140" s="2">
        <v>66200</v>
      </c>
      <c r="F140" s="2">
        <v>32800</v>
      </c>
      <c r="G140" s="2">
        <v>44200</v>
      </c>
      <c r="H140" s="2">
        <v>93300</v>
      </c>
      <c r="I140" s="2">
        <v>181000</v>
      </c>
    </row>
    <row r="141" spans="1:9" x14ac:dyDescent="0.3">
      <c r="A141" s="1" t="s">
        <v>139</v>
      </c>
      <c r="B141" s="1" t="s">
        <v>12</v>
      </c>
      <c r="C141" s="1" t="str">
        <f>VLOOKUP(A141, 'Salaries by Region'!$A$2:H477, 2, FALSE)</f>
        <v>Northeastern</v>
      </c>
      <c r="D141" s="2">
        <v>38900</v>
      </c>
      <c r="E141" s="2">
        <v>65800</v>
      </c>
      <c r="F141" s="2">
        <v>36300</v>
      </c>
      <c r="G141" s="2">
        <v>48100</v>
      </c>
      <c r="H141" s="2">
        <v>95800</v>
      </c>
      <c r="I141" s="2">
        <v>124000</v>
      </c>
    </row>
    <row r="142" spans="1:9" x14ac:dyDescent="0.3">
      <c r="A142" s="1" t="s">
        <v>197</v>
      </c>
      <c r="B142" s="1" t="s">
        <v>12</v>
      </c>
      <c r="C142" s="1" t="str">
        <f>VLOOKUP(A142, 'Salaries by Region'!$A$2:H478, 2, FALSE)</f>
        <v>Midwestern</v>
      </c>
      <c r="D142" s="2">
        <v>41400</v>
      </c>
      <c r="E142" s="2">
        <v>64800</v>
      </c>
      <c r="F142" s="2">
        <v>35000</v>
      </c>
      <c r="G142" s="2">
        <v>47300</v>
      </c>
      <c r="H142" s="2">
        <v>93100</v>
      </c>
      <c r="I142" s="2">
        <v>125000</v>
      </c>
    </row>
    <row r="143" spans="1:9" x14ac:dyDescent="0.3">
      <c r="A143" s="1" t="s">
        <v>230</v>
      </c>
      <c r="B143" s="1" t="s">
        <v>12</v>
      </c>
      <c r="C143" s="1" t="str">
        <f>VLOOKUP(A143, 'Salaries by Region'!$A$2:H479, 2, FALSE)</f>
        <v>Midwestern</v>
      </c>
      <c r="D143" s="2">
        <v>39100</v>
      </c>
      <c r="E143" s="2">
        <v>64500</v>
      </c>
      <c r="F143" s="2">
        <v>35500</v>
      </c>
      <c r="G143" s="2">
        <v>48200</v>
      </c>
      <c r="H143" s="2">
        <v>89300</v>
      </c>
      <c r="I143" s="2">
        <v>128000</v>
      </c>
    </row>
    <row r="144" spans="1:9" x14ac:dyDescent="0.3">
      <c r="A144" s="1" t="s">
        <v>18</v>
      </c>
      <c r="B144" s="1" t="s">
        <v>12</v>
      </c>
      <c r="C144" s="1" t="str">
        <f>VLOOKUP(A144, 'Salaries by Region'!$A$2:H480, 2, FALSE)</f>
        <v>Midwestern</v>
      </c>
      <c r="D144" s="2">
        <v>37500</v>
      </c>
      <c r="E144" s="2">
        <v>64400</v>
      </c>
      <c r="F144" s="2">
        <v>32100</v>
      </c>
      <c r="G144" s="2">
        <v>46600</v>
      </c>
      <c r="H144" s="2">
        <v>97100</v>
      </c>
      <c r="I144" s="2">
        <v>129000</v>
      </c>
    </row>
    <row r="145" spans="1:26" x14ac:dyDescent="0.3">
      <c r="A145" s="1" t="s">
        <v>209</v>
      </c>
      <c r="B145" s="1" t="s">
        <v>12</v>
      </c>
      <c r="C145" s="1" t="str">
        <f>VLOOKUP(A145, 'Salaries by Region'!$A$2:H481, 2, FALSE)</f>
        <v>Southern</v>
      </c>
      <c r="D145" s="2">
        <v>39800</v>
      </c>
      <c r="E145" s="2">
        <v>64000</v>
      </c>
      <c r="F145" s="2">
        <v>38400</v>
      </c>
      <c r="G145" s="2">
        <v>45100</v>
      </c>
      <c r="H145" s="2">
        <v>95400</v>
      </c>
      <c r="I145" s="2">
        <v>128000</v>
      </c>
    </row>
    <row r="146" spans="1:26" x14ac:dyDescent="0.3">
      <c r="A146" s="1" t="s">
        <v>238</v>
      </c>
      <c r="B146" s="1" t="s">
        <v>12</v>
      </c>
      <c r="C146" s="1" t="str">
        <f>VLOOKUP(A146, 'Salaries by Region'!$A$2:H482, 2, FALSE)</f>
        <v>Midwestern</v>
      </c>
      <c r="D146" s="2">
        <v>39400</v>
      </c>
      <c r="E146" s="2">
        <v>63600</v>
      </c>
      <c r="F146" s="2">
        <v>40400</v>
      </c>
      <c r="G146" s="2">
        <v>47900</v>
      </c>
      <c r="H146" s="2">
        <v>85700</v>
      </c>
      <c r="I146" s="2">
        <v>117000</v>
      </c>
    </row>
    <row r="147" spans="1:26" x14ac:dyDescent="0.3">
      <c r="A147" s="1" t="s">
        <v>219</v>
      </c>
      <c r="B147" s="1" t="s">
        <v>12</v>
      </c>
      <c r="C147" s="1" t="str">
        <f>VLOOKUP(A147, 'Salaries by Region'!$A$2:H483, 2, FALSE)</f>
        <v>Northeastern</v>
      </c>
      <c r="D147" s="2">
        <v>38700</v>
      </c>
      <c r="E147" s="2">
        <v>63300</v>
      </c>
      <c r="F147" s="2">
        <v>33600</v>
      </c>
      <c r="G147" s="2">
        <v>45300</v>
      </c>
      <c r="H147" s="2">
        <v>83900</v>
      </c>
      <c r="I147" s="2">
        <v>118000</v>
      </c>
    </row>
    <row r="148" spans="1:26" x14ac:dyDescent="0.3">
      <c r="A148" s="1" t="s">
        <v>15</v>
      </c>
      <c r="B148" s="1" t="s">
        <v>12</v>
      </c>
      <c r="C148" s="1" t="str">
        <f>VLOOKUP(A148, 'Salaries by Region'!$A$2:H484, 2, FALSE)</f>
        <v>Southern</v>
      </c>
      <c r="D148" s="2">
        <v>38700</v>
      </c>
      <c r="E148" s="2">
        <v>62600</v>
      </c>
      <c r="F148" s="2">
        <v>36100</v>
      </c>
      <c r="G148" s="2">
        <v>45800</v>
      </c>
      <c r="H148" s="2">
        <v>87000</v>
      </c>
      <c r="I148" s="2">
        <v>124000</v>
      </c>
    </row>
    <row r="149" spans="1:26" x14ac:dyDescent="0.3">
      <c r="A149" s="1" t="s">
        <v>84</v>
      </c>
      <c r="B149" s="1" t="s">
        <v>12</v>
      </c>
      <c r="C149" s="1" t="str">
        <f>VLOOKUP(A149, 'Salaries by Region'!$A$2:H485, 2, FALSE)</f>
        <v>Midwestern</v>
      </c>
      <c r="D149" s="2">
        <v>40800</v>
      </c>
      <c r="E149" s="2">
        <v>62400</v>
      </c>
      <c r="F149" s="2">
        <v>32100</v>
      </c>
      <c r="G149" s="2">
        <v>47400</v>
      </c>
      <c r="H149" s="2">
        <v>80400</v>
      </c>
      <c r="I149" s="2">
        <v>126000</v>
      </c>
    </row>
    <row r="150" spans="1:26" x14ac:dyDescent="0.3">
      <c r="A150" s="1" t="s">
        <v>148</v>
      </c>
      <c r="B150" s="1" t="s">
        <v>12</v>
      </c>
      <c r="C150" s="1" t="str">
        <f>VLOOKUP(A150, 'Salaries by Region'!$A$2:H486, 2, FALSE)</f>
        <v>Southern</v>
      </c>
      <c r="D150" s="2">
        <v>34800</v>
      </c>
      <c r="E150" s="2">
        <v>60600</v>
      </c>
      <c r="F150" s="2">
        <v>34300</v>
      </c>
      <c r="G150" s="2">
        <v>46500</v>
      </c>
      <c r="H150" s="2">
        <v>72000</v>
      </c>
      <c r="I150" s="2">
        <v>91300</v>
      </c>
    </row>
    <row r="151" spans="1:26" x14ac:dyDescent="0.3">
      <c r="A151" s="1" t="s">
        <v>98</v>
      </c>
      <c r="B151" s="1" t="s">
        <v>12</v>
      </c>
      <c r="C151" s="1" t="str">
        <f>VLOOKUP(A151, 'Salaries by Region'!$A$2:H487, 2, FALSE)</f>
        <v>Southern</v>
      </c>
      <c r="D151" s="2">
        <v>35800</v>
      </c>
      <c r="E151" s="2">
        <v>60600</v>
      </c>
      <c r="F151" s="2">
        <v>35500</v>
      </c>
      <c r="G151" s="2">
        <v>46800</v>
      </c>
      <c r="H151" s="2">
        <v>81800</v>
      </c>
      <c r="I151" s="2">
        <v>102000</v>
      </c>
    </row>
    <row r="152" spans="1:26" x14ac:dyDescent="0.3">
      <c r="A152" s="1" t="s">
        <v>231</v>
      </c>
      <c r="B152" s="1" t="s">
        <v>12</v>
      </c>
      <c r="C152" s="1" t="str">
        <f>VLOOKUP(A152, 'Salaries by Region'!$A$2:H488, 2, FALSE)</f>
        <v>Midwestern</v>
      </c>
      <c r="D152" s="2">
        <v>37700</v>
      </c>
      <c r="E152" s="2">
        <v>59200</v>
      </c>
      <c r="F152" s="2">
        <v>32200</v>
      </c>
      <c r="G152" s="2">
        <v>40500</v>
      </c>
      <c r="H152" s="2">
        <v>73900</v>
      </c>
      <c r="I152" s="2">
        <v>96200</v>
      </c>
    </row>
    <row r="153" spans="1:26" x14ac:dyDescent="0.3">
      <c r="A153" s="1" t="s">
        <v>17</v>
      </c>
      <c r="B153" s="1" t="s">
        <v>12</v>
      </c>
      <c r="C153" s="1" t="str">
        <f>VLOOKUP(A153, 'Salaries by Region'!$A$2:H489, 2, FALSE)</f>
        <v>Southern</v>
      </c>
      <c r="D153" s="2">
        <v>40400</v>
      </c>
      <c r="E153" s="2">
        <v>58200</v>
      </c>
      <c r="F153" s="2">
        <v>25600</v>
      </c>
      <c r="G153" s="2">
        <v>46000</v>
      </c>
      <c r="H153" s="2">
        <v>84600</v>
      </c>
      <c r="I153" s="2">
        <v>117000</v>
      </c>
    </row>
    <row r="154" spans="1:26" x14ac:dyDescent="0.3">
      <c r="A154" s="1" t="s">
        <v>113</v>
      </c>
      <c r="B154" s="1" t="s">
        <v>12</v>
      </c>
      <c r="C154" s="1" t="str">
        <f>VLOOKUP(A154, 'Salaries by Region'!$A$2:H490, 2, FALSE)</f>
        <v>Midwestern</v>
      </c>
      <c r="D154" s="2">
        <v>42100</v>
      </c>
      <c r="E154" s="2">
        <v>73000</v>
      </c>
      <c r="F154" s="2">
        <v>39600</v>
      </c>
      <c r="G154" s="2">
        <v>52800</v>
      </c>
      <c r="H154" s="2">
        <v>107000</v>
      </c>
      <c r="I154" s="2">
        <v>156000</v>
      </c>
    </row>
    <row r="155" spans="1:26" x14ac:dyDescent="0.3">
      <c r="A155" s="1" t="s">
        <v>133</v>
      </c>
      <c r="B155" s="1" t="s">
        <v>12</v>
      </c>
      <c r="C155" s="1" t="str">
        <f>VLOOKUP(A155, 'Salaries by Region'!$A$2:H491, 2, FALSE)</f>
        <v>Western</v>
      </c>
      <c r="D155" s="10">
        <v>41900</v>
      </c>
      <c r="E155" s="3">
        <v>56500</v>
      </c>
      <c r="F155" s="3" t="s">
        <v>10</v>
      </c>
      <c r="G155" s="3">
        <v>39700</v>
      </c>
      <c r="H155" s="3">
        <v>78400</v>
      </c>
      <c r="I155" s="3" t="s">
        <v>10</v>
      </c>
    </row>
    <row r="156" spans="1:26" x14ac:dyDescent="0.3">
      <c r="A156" s="1" t="s">
        <v>95</v>
      </c>
      <c r="B156" s="1" t="s">
        <v>12</v>
      </c>
      <c r="C156" s="1" t="str">
        <f>VLOOKUP(A156, 'Salaries by Region'!$A$2:H492, 2, FALSE)</f>
        <v>Western</v>
      </c>
      <c r="D156" s="2">
        <v>41900</v>
      </c>
      <c r="E156" s="2">
        <v>56500</v>
      </c>
      <c r="F156" s="2">
        <v>30700</v>
      </c>
      <c r="G156" s="2">
        <v>39700</v>
      </c>
      <c r="H156" s="2">
        <v>78400</v>
      </c>
      <c r="I156" s="2">
        <v>116000</v>
      </c>
    </row>
    <row r="157" spans="1:26" x14ac:dyDescent="0.3">
      <c r="A157" s="1" t="s">
        <v>21</v>
      </c>
      <c r="B157" s="1" t="s">
        <v>12</v>
      </c>
      <c r="C157" s="1" t="str">
        <f>VLOOKUP(A157, 'Salaries by Region'!$A$2:H493, 2, FALSE)</f>
        <v>Midwestern</v>
      </c>
      <c r="D157" s="2">
        <v>37900</v>
      </c>
      <c r="E157" s="2">
        <v>50600</v>
      </c>
      <c r="F157" s="2">
        <v>22600</v>
      </c>
      <c r="G157" s="2">
        <v>31800</v>
      </c>
      <c r="H157" s="2">
        <v>78500</v>
      </c>
      <c r="I157" s="2">
        <v>98900</v>
      </c>
    </row>
    <row r="158" spans="1:26" x14ac:dyDescent="0.3">
      <c r="A158" s="22" t="s">
        <v>406</v>
      </c>
      <c r="B158" s="23"/>
      <c r="C158" s="23"/>
      <c r="D158" s="24">
        <v>43421.153846153844</v>
      </c>
      <c r="E158" s="24">
        <v>77075.641025641031</v>
      </c>
      <c r="F158" s="24">
        <v>41074.025974025972</v>
      </c>
      <c r="G158" s="24">
        <v>55413.461538461539</v>
      </c>
      <c r="H158" s="24">
        <v>105241.66666666667</v>
      </c>
      <c r="I158" s="24">
        <v>145398.70129870129</v>
      </c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</sheetData>
  <conditionalFormatting sqref="A155:A157">
    <cfRule type="expression" dxfId="11" priority="1">
      <formula>COUNTIF(A:A, A155)&gt;1</formula>
    </cfRule>
  </conditionalFormatting>
  <conditionalFormatting sqref="A130:A154">
    <cfRule type="expression" dxfId="10" priority="2">
      <formula>COUNTIF(A:A, A130)&gt;1</formula>
    </cfRule>
  </conditionalFormatting>
  <conditionalFormatting sqref="A110:A129">
    <cfRule type="expression" dxfId="9" priority="3">
      <formula>COUNTIF(A:A, A110)&gt;1</formula>
    </cfRule>
  </conditionalFormatting>
  <conditionalFormatting sqref="A98:A109">
    <cfRule type="expression" dxfId="8" priority="4">
      <formula>COUNTIF(A:A, A98)&gt;1</formula>
    </cfRule>
  </conditionalFormatting>
  <conditionalFormatting sqref="A94:A97">
    <cfRule type="expression" dxfId="7" priority="5">
      <formula>COUNTIF(A:A, A94)&gt;1</formula>
    </cfRule>
  </conditionalFormatting>
  <conditionalFormatting sqref="A88:A93">
    <cfRule type="expression" dxfId="6" priority="6">
      <formula>COUNTIF(A:A, A88)&gt;1</formula>
    </cfRule>
  </conditionalFormatting>
  <conditionalFormatting sqref="A64:A87">
    <cfRule type="expression" dxfId="5" priority="7">
      <formula>COUNTIF(A:A, A64)&gt;1</formula>
    </cfRule>
  </conditionalFormatting>
  <conditionalFormatting sqref="A50:A63">
    <cfRule type="expression" dxfId="4" priority="8">
      <formula>COUNTIF(A:A, A50)&gt;1</formula>
    </cfRule>
  </conditionalFormatting>
  <conditionalFormatting sqref="A34:A49">
    <cfRule type="expression" dxfId="3" priority="9">
      <formula>COUNTIF(A:A, A34)&gt;1</formula>
    </cfRule>
  </conditionalFormatting>
  <conditionalFormatting sqref="A3:A33">
    <cfRule type="expression" dxfId="2" priority="10">
      <formula>COUNTIF(A:A, A3)&gt;1</formula>
    </cfRule>
  </conditionalFormatting>
  <conditionalFormatting sqref="A2">
    <cfRule type="expression" dxfId="1" priority="11">
      <formula>COUNTIF(A:A, A2)&gt;1</formula>
    </cfRule>
  </conditionalFormatting>
  <conditionalFormatting sqref="A1">
    <cfRule type="expression" dxfId="0" priority="12">
      <formula>COUNTIF(A:A, A1)&gt;1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6"/>
  <sheetViews>
    <sheetView showGridLines="0" workbookViewId="0"/>
  </sheetViews>
  <sheetFormatPr defaultColWidth="12.59765625" defaultRowHeight="15" customHeight="1" x14ac:dyDescent="0.25"/>
  <cols>
    <col min="2" max="2" width="21.5" customWidth="1"/>
  </cols>
  <sheetData>
    <row r="1" spans="1:2" ht="15" customHeight="1" x14ac:dyDescent="0.25">
      <c r="A1" s="35" t="s">
        <v>0</v>
      </c>
      <c r="B1" s="36" t="s">
        <v>408</v>
      </c>
    </row>
    <row r="3" spans="1:2" ht="15" customHeight="1" x14ac:dyDescent="0.25">
      <c r="A3" s="27" t="s">
        <v>1</v>
      </c>
      <c r="B3" s="28" t="s">
        <v>407</v>
      </c>
    </row>
    <row r="4" spans="1:2" ht="15" customHeight="1" x14ac:dyDescent="0.25">
      <c r="A4" s="29" t="s">
        <v>14</v>
      </c>
      <c r="B4" s="30">
        <v>96684.210526315786</v>
      </c>
    </row>
    <row r="5" spans="1:2" ht="15" customHeight="1" x14ac:dyDescent="0.25">
      <c r="A5" s="31" t="s">
        <v>12</v>
      </c>
      <c r="B5" s="32">
        <v>77273.142857142855</v>
      </c>
    </row>
    <row r="6" spans="1:2" ht="15" customHeight="1" x14ac:dyDescent="0.25">
      <c r="A6" s="33" t="s">
        <v>399</v>
      </c>
      <c r="B6" s="34">
        <v>79174.226804123711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8"/>
  <sheetViews>
    <sheetView showGridLines="0" workbookViewId="0"/>
  </sheetViews>
  <sheetFormatPr defaultColWidth="12.59765625" defaultRowHeight="15" customHeight="1" x14ac:dyDescent="0.25"/>
  <sheetData>
    <row r="1" spans="1:8" ht="15" customHeight="1" x14ac:dyDescent="0.25">
      <c r="A1" s="27" t="s">
        <v>407</v>
      </c>
      <c r="B1" s="27" t="s">
        <v>400</v>
      </c>
      <c r="C1" s="37"/>
      <c r="D1" s="37"/>
      <c r="E1" s="37"/>
      <c r="F1" s="37"/>
      <c r="G1" s="37"/>
      <c r="H1" s="38"/>
    </row>
    <row r="2" spans="1:8" ht="15" customHeight="1" x14ac:dyDescent="0.25">
      <c r="A2" s="27" t="s">
        <v>1</v>
      </c>
      <c r="B2" s="29" t="s">
        <v>322</v>
      </c>
      <c r="C2" s="39" t="s">
        <v>330</v>
      </c>
      <c r="D2" s="39" t="s">
        <v>364</v>
      </c>
      <c r="E2" s="39" t="s">
        <v>342</v>
      </c>
      <c r="F2" s="39" t="s">
        <v>324</v>
      </c>
      <c r="G2" s="39" t="s">
        <v>409</v>
      </c>
      <c r="H2" s="28" t="s">
        <v>399</v>
      </c>
    </row>
    <row r="3" spans="1:8" ht="15" customHeight="1" x14ac:dyDescent="0.25">
      <c r="A3" s="29" t="s">
        <v>30</v>
      </c>
      <c r="B3" s="40">
        <v>122500</v>
      </c>
      <c r="C3" s="41">
        <v>95600</v>
      </c>
      <c r="D3" s="41">
        <v>108366.66666666667</v>
      </c>
      <c r="E3" s="41">
        <v>93800</v>
      </c>
      <c r="F3" s="41">
        <v>99700</v>
      </c>
      <c r="G3" s="41">
        <v>80700</v>
      </c>
      <c r="H3" s="30">
        <v>103842.10526315789</v>
      </c>
    </row>
    <row r="4" spans="1:8" ht="15" customHeight="1" x14ac:dyDescent="0.25">
      <c r="A4" s="31" t="s">
        <v>26</v>
      </c>
      <c r="B4" s="42"/>
      <c r="C4" s="43"/>
      <c r="D4" s="43">
        <v>120125</v>
      </c>
      <c r="E4" s="43"/>
      <c r="F4" s="43"/>
      <c r="G4" s="43"/>
      <c r="H4" s="32">
        <v>120125</v>
      </c>
    </row>
    <row r="5" spans="1:8" ht="15" customHeight="1" x14ac:dyDescent="0.25">
      <c r="A5" s="31" t="s">
        <v>9</v>
      </c>
      <c r="B5" s="42">
        <v>91166.666666666672</v>
      </c>
      <c r="C5" s="43">
        <v>84750</v>
      </c>
      <c r="D5" s="43">
        <v>93308</v>
      </c>
      <c r="E5" s="43">
        <v>96550</v>
      </c>
      <c r="F5" s="43">
        <v>75771.428571428565</v>
      </c>
      <c r="G5" s="43"/>
      <c r="H5" s="32">
        <v>89378.723404255317</v>
      </c>
    </row>
    <row r="6" spans="1:8" ht="15" customHeight="1" x14ac:dyDescent="0.25">
      <c r="A6" s="31" t="s">
        <v>14</v>
      </c>
      <c r="B6" s="42">
        <v>96100</v>
      </c>
      <c r="C6" s="43">
        <v>98200</v>
      </c>
      <c r="D6" s="43">
        <v>97200</v>
      </c>
      <c r="E6" s="43">
        <v>95963.636363636368</v>
      </c>
      <c r="F6" s="43">
        <v>96700</v>
      </c>
      <c r="G6" s="43"/>
      <c r="H6" s="32">
        <v>96640</v>
      </c>
    </row>
    <row r="7" spans="1:8" ht="15" customHeight="1" x14ac:dyDescent="0.25">
      <c r="A7" s="31" t="s">
        <v>12</v>
      </c>
      <c r="B7" s="42">
        <v>82476.190476190473</v>
      </c>
      <c r="C7" s="43">
        <v>74938</v>
      </c>
      <c r="D7" s="43">
        <v>79900</v>
      </c>
      <c r="E7" s="43">
        <v>76342</v>
      </c>
      <c r="F7" s="43">
        <v>76872.413793103449</v>
      </c>
      <c r="G7" s="43"/>
      <c r="H7" s="32">
        <v>77273.142857142855</v>
      </c>
    </row>
    <row r="8" spans="1:8" ht="15" customHeight="1" x14ac:dyDescent="0.25">
      <c r="A8" s="33" t="s">
        <v>399</v>
      </c>
      <c r="B8" s="44">
        <v>86911.111111111109</v>
      </c>
      <c r="C8" s="45">
        <v>78264.0625</v>
      </c>
      <c r="D8" s="45">
        <v>93687.142857142855</v>
      </c>
      <c r="E8" s="45">
        <v>81475</v>
      </c>
      <c r="F8" s="45">
        <v>78353.846153846156</v>
      </c>
      <c r="G8" s="45">
        <v>80700</v>
      </c>
      <c r="H8" s="34">
        <v>83979.182156133829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J124 Final Project Data</vt:lpstr>
      <vt:lpstr>Degrees that pay back</vt:lpstr>
      <vt:lpstr>Salaries by Region</vt:lpstr>
      <vt:lpstr>Salary_CHNG_Region</vt:lpstr>
      <vt:lpstr>Collated Region and School Type</vt:lpstr>
      <vt:lpstr>Party</vt:lpstr>
      <vt:lpstr>State</vt:lpstr>
      <vt:lpstr>PARTY V STATE</vt:lpstr>
      <vt:lpstr>Pivot_School&amp;Region</vt:lpstr>
      <vt:lpstr>Copied_Pivot_School&amp;Region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Maggie</cp:lastModifiedBy>
  <dcterms:created xsi:type="dcterms:W3CDTF">2021-08-12T16:11:33Z</dcterms:created>
  <dcterms:modified xsi:type="dcterms:W3CDTF">2021-08-12T16:14:46Z</dcterms:modified>
</cp:coreProperties>
</file>