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18195" windowHeight="12330"/>
  </bookViews>
  <sheets>
    <sheet name="TS" sheetId="1" r:id="rId1"/>
    <sheet name="All dividends" sheetId="2" r:id="rId2"/>
  </sheets>
  <calcPr calcId="145621" calcMode="autoNoTable"/>
</workbook>
</file>

<file path=xl/calcChain.xml><?xml version="1.0" encoding="utf-8"?>
<calcChain xmlns="http://schemas.openxmlformats.org/spreadsheetml/2006/main">
  <c r="B2" i="1" l="1"/>
  <c r="E5" i="1"/>
  <c r="F5" i="1"/>
  <c r="A5" i="1"/>
  <c r="C5" i="1"/>
  <c r="A1" i="2"/>
  <c r="D5" i="1"/>
  <c r="C1" i="1"/>
</calcChain>
</file>

<file path=xl/comments1.xml><?xml version="1.0" encoding="utf-8"?>
<comments xmlns="http://schemas.openxmlformats.org/spreadsheetml/2006/main">
  <authors>
    <author>Castagna Matteo</author>
  </authors>
  <commentList>
    <comment ref="C4" authorId="0">
      <text>
        <r>
          <rPr>
            <b/>
            <sz val="9"/>
            <color indexed="81"/>
            <rFont val="Tahoma"/>
            <family val="2"/>
          </rPr>
          <t>Castagna Matteo:</t>
        </r>
        <r>
          <rPr>
            <sz val="9"/>
            <color indexed="81"/>
            <rFont val="Tahoma"/>
            <family val="2"/>
          </rPr>
          <t xml:space="preserve">
One day total return index as of today. The start date is one day prior to the end date (as of date).  Historically, this is the total return index from the provided start date to the provided end date. Applicable periodicity values are daily, weekly, monthly, quarterly, semi-annually and annually. Net dividends are used.
There is a limitation of 5,000 price observations between the start and end dates.
API:
current value available, historical values available</t>
        </r>
      </text>
    </comment>
    <comment ref="D4" authorId="0">
      <text>
        <r>
          <rPr>
            <b/>
            <sz val="9"/>
            <color indexed="81"/>
            <rFont val="Tahoma"/>
            <family val="2"/>
          </rPr>
          <t>Castagna Matteo:</t>
        </r>
        <r>
          <rPr>
            <sz val="9"/>
            <color indexed="81"/>
            <rFont val="Tahoma"/>
            <family val="2"/>
          </rPr>
          <t xml:space="preserve">
Calculated by adding the net dividend amounts for all dividend types that have gone 'ex' over the past 12 months based on the dividend frequency.  This total excludes taxes, any related dividend fees or tax related credits.  The current value returned will be in the security's Dividend Currency (DV010, DVD_CRNCY) and the historical value will be in the pricing Currency (DS004, CRNCY).
API:
current value available, historical values available</t>
        </r>
      </text>
    </comment>
    <comment ref="E4" authorId="0">
      <text>
        <r>
          <rPr>
            <b/>
            <sz val="9"/>
            <color indexed="81"/>
            <rFont val="Tahoma"/>
            <family val="2"/>
          </rPr>
          <t>Castagna Matteo:</t>
        </r>
        <r>
          <rPr>
            <sz val="9"/>
            <color indexed="81"/>
            <rFont val="Tahoma"/>
            <family val="2"/>
          </rPr>
          <t xml:space="preserve">
The most recently announced net dividend, annualized based on the Dividend Frequency (DV016, DVD_FREQ), then divided by the current market price. If the security is paying an interim/final dividend, then the indicated yield is calculated by adding the net amount from the most recently announced interim and the most recently announced final, and dividing the sum by the current market price. Abnormal Dividends are not included in this yield calculation.
The first 'true' statement about current market price in the following is used to calculate the yield:
If `Last Price' (PR005,PX_LAST) is available, and `Bid Price' (PR002, PX_BID) is greater than `Last Price' then use `Bid Price'.
If `Last Price' is available, and `Ask Price' (PR004, PX_ASK) is less than `Last Price', then use `Ask Price' (assuming `Ask Price' is available)
If `Last Price' is available, then use `Last Price'
If `Ask Price' is available, then use `Ask Price'
If `Bid Price' is available, then use `Bid Price'
API:
current value available, historical values available</t>
        </r>
      </text>
    </comment>
    <comment ref="F4" authorId="0">
      <text>
        <r>
          <rPr>
            <b/>
            <sz val="9"/>
            <color indexed="81"/>
            <rFont val="Tahoma"/>
            <family val="2"/>
          </rPr>
          <t>Castagna Matteo:</t>
        </r>
        <r>
          <rPr>
            <sz val="9"/>
            <color indexed="81"/>
            <rFont val="Tahoma"/>
            <family val="2"/>
          </rPr>
          <t xml:space="preserve">
The sum of net dividend per share amounts that have gone ex-dividend over the prior 12 months, divided by the current stock price. Gross and Net Dividend amounts are assumed to be the same when only one is reported.  All Cash Dividend Types are included in this yield calculation.
   The first 'true' statement about current market price in the following is used to calculate the yield:
If `Last Price'(PR005,PX_LAST) is available, and `Bid Price'(PR002, PX_BID) is greater than `Last Price' then use `Bid Price'.
If `Last Price' is available, and `Ask Price'(PR004, PX_ASK) is less than `Last Price', then use `Ask Price' (assuming `Ask Price' is available)
If `Last Price' is available, then use `Last Price'
If `Ask Price' is available, then use `Ask Price'
If `Bid Price' is available, then use `Bid Price'
API:
current value available, historical values available</t>
        </r>
      </text>
    </comment>
  </commentList>
</comments>
</file>

<file path=xl/sharedStrings.xml><?xml version="1.0" encoding="utf-8"?>
<sst xmlns="http://schemas.openxmlformats.org/spreadsheetml/2006/main" count="134" uniqueCount="19">
  <si>
    <t>Name</t>
  </si>
  <si>
    <t>PX_LAST</t>
  </si>
  <si>
    <t>NaV</t>
  </si>
  <si>
    <t>EQY_DVD_YLD_IND_NET</t>
  </si>
  <si>
    <t>EQY_DVD_YLD_12M_NET</t>
  </si>
  <si>
    <t>TOT_RETURN_INDEX_NET_DVDS</t>
  </si>
  <si>
    <t>EQY_DVD_SH_12M_NET</t>
  </si>
  <si>
    <t>Income</t>
  </si>
  <si>
    <t>Annual</t>
  </si>
  <si>
    <t>Estimated</t>
  </si>
  <si>
    <t>Ex-Date</t>
  </si>
  <si>
    <t>Record Date</t>
  </si>
  <si>
    <t>Payable Date</t>
  </si>
  <si>
    <t>Dividend Amount</t>
  </si>
  <si>
    <t>Dividend Frequency</t>
  </si>
  <si>
    <t>Dividend Type</t>
  </si>
  <si>
    <t>Monthly</t>
  </si>
  <si>
    <t>Accumulation</t>
  </si>
  <si>
    <t>OMDYBAI LN Equity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</si>
</sst>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bloomberg.rtd">
      <tp t="s">
        <v>OLD MUTUAL MON INC BOND-A-I</v>
        <stp/>
        <stp>##V3_BDPV12</stp>
        <stp>OMDYBAI LN Equity</stp>
        <stp>Name</stp>
        <stp>[EQIO_dvdStudy.xlsx]TS!R1C3_x0000_2</stp>
        <tr r="C1" s="1"/>
      </tp>
    </main>
    <main first="bloomberg.rtd">
      <tp>
        <v>29.18</v>
        <stp/>
        <stp>##V3_BDHV12</stp>
        <stp>OMDYBAI LN Equity</stp>
        <stp>TOT_RETURN_INDEX_NET_DVDS</stp>
        <stp>31/10/2008</stp>
        <stp>31/10/2013</stp>
        <stp>[EQIO_dvdStudy.xlsx]TS!R5C3_x0000__x0000_</stp>
        <stp>per=cm</stp>
        <stp>dates=H</stp>
        <stp>cols=1;rows=61</stp>
        <tr r="C5" s="1"/>
      </tp>
    </main>
    <main first="bloomberg.rtd">
      <tp>
        <v>3.5928</v>
        <stp/>
        <stp>##V3_BDHV12</stp>
        <stp>OMDYBAI LN Equity</stp>
        <stp>EQY_DVD_SH_12M_NET</stp>
        <stp>31/10/2008</stp>
        <stp>31/10/2013</stp>
        <stp>[EQIO_dvdStudy.xlsx]TS!R5C4_x0000__x0000_</stp>
        <stp>per=cm</stp>
        <stp>dates=H</stp>
        <stp>cols=1;rows=61</stp>
        <tr r="D5" s="1"/>
      </tp>
    </main>
    <main first="bloomberg.rtd">
      <tp t="s">
        <v>Declared Date</v>
        <stp/>
        <stp>##V3_BDSV12</stp>
        <stp>OMDYBAI LN Equity</stp>
        <stp>DVD_HIST_ALL</stp>
        <stp>[EQIO_dvdStudy.xlsx]All dividends!R1C1_x0000__x0000_</stp>
        <stp>headers=y</stp>
        <stp>cols=7;rows=61</stp>
        <tr r="A1" s="2"/>
      </tp>
    </main>
    <main first="bloomberg.rtd">
      <tp>
        <v>39752</v>
        <stp/>
        <stp>##V3_BDHV12</stp>
        <stp>OMDYBAI LN Equity</stp>
        <stp>PX_LAST</stp>
        <stp>31/10/2008</stp>
        <stp>31/10/2013</stp>
        <stp>[EQIO_dvdStudy.xlsx]TS!R5C1_x0000__x0000_</stp>
        <stp>per=cm</stp>
        <stp>cols=2;rows=61</stp>
        <tr r="A5" s="1"/>
      </tp>
    </main>
    <main first="bloomberg.rtd">
      <tp>
        <v>9.7751999999999999</v>
        <stp/>
        <stp>##V3_BDHV12</stp>
        <stp>OMDYBAI LN Equity</stp>
        <stp>EQY_DVD_YLD_IND_NET</stp>
        <stp>31/10/2008</stp>
        <stp>31/10/2013</stp>
        <stp>[EQIO_dvdStudy.xlsx]TS!R5C5_x0000__x0000_</stp>
        <stp>per=cm</stp>
        <stp>dates=H</stp>
        <stp>cols=1;rows=61</stp>
        <tr r="E5" s="1"/>
      </tp>
    </main>
    <main first="bloomberg.rtd">
      <tp>
        <v>12.3125</v>
        <stp/>
        <stp>##V3_BDHV12</stp>
        <stp>OMDYBAI LN Equity</stp>
        <stp>EQY_DVD_YLD_12M_NET</stp>
        <stp>31/10/2008</stp>
        <stp>31/10/2013</stp>
        <stp>[EQIO_dvdStudy.xlsx]TS!R5C6_x0000__x0000_</stp>
        <stp>per=cm</stp>
        <stp>dates=H</stp>
        <stp>cols=1;rows=61</stp>
        <tr r="F5" s="1"/>
      </tp>
    </main>
  </volType>
</volTypes>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volatileDependencies" Target="volatileDependenci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532993158463881E-2"/>
          <c:y val="4.3411611671708192E-2"/>
          <c:w val="0.87010123734533185"/>
          <c:h val="0.72960245072005292"/>
        </c:manualLayout>
      </c:layout>
      <c:scatterChart>
        <c:scatterStyle val="lineMarker"/>
        <c:varyColors val="0"/>
        <c:ser>
          <c:idx val="0"/>
          <c:order val="0"/>
          <c:tx>
            <c:strRef>
              <c:f>TS!$B$4</c:f>
              <c:strCache>
                <c:ptCount val="1"/>
                <c:pt idx="0">
                  <c:v>NaV</c:v>
                </c:pt>
              </c:strCache>
            </c:strRef>
          </c:tx>
          <c:marker>
            <c:symbol val="none"/>
          </c:marker>
          <c:xVal>
            <c:numRef>
              <c:f>TS!$A$5:$A$77</c:f>
              <c:numCache>
                <c:formatCode>m/d/yyyy</c:formatCode>
                <c:ptCount val="73"/>
                <c:pt idx="0">
                  <c:v>39752</c:v>
                </c:pt>
                <c:pt idx="1">
                  <c:v>39780</c:v>
                </c:pt>
                <c:pt idx="2">
                  <c:v>39813</c:v>
                </c:pt>
                <c:pt idx="3">
                  <c:v>39843</c:v>
                </c:pt>
                <c:pt idx="4">
                  <c:v>39871</c:v>
                </c:pt>
                <c:pt idx="5">
                  <c:v>39903</c:v>
                </c:pt>
                <c:pt idx="6">
                  <c:v>39933</c:v>
                </c:pt>
                <c:pt idx="7">
                  <c:v>39962</c:v>
                </c:pt>
                <c:pt idx="8">
                  <c:v>39994</c:v>
                </c:pt>
                <c:pt idx="9">
                  <c:v>40025</c:v>
                </c:pt>
                <c:pt idx="10">
                  <c:v>40056</c:v>
                </c:pt>
                <c:pt idx="11">
                  <c:v>40086</c:v>
                </c:pt>
                <c:pt idx="12">
                  <c:v>40116</c:v>
                </c:pt>
                <c:pt idx="13">
                  <c:v>40147</c:v>
                </c:pt>
                <c:pt idx="14">
                  <c:v>40178</c:v>
                </c:pt>
                <c:pt idx="15">
                  <c:v>40207</c:v>
                </c:pt>
                <c:pt idx="16">
                  <c:v>40235</c:v>
                </c:pt>
                <c:pt idx="17">
                  <c:v>40268</c:v>
                </c:pt>
                <c:pt idx="18">
                  <c:v>40298</c:v>
                </c:pt>
                <c:pt idx="19">
                  <c:v>40329</c:v>
                </c:pt>
                <c:pt idx="20">
                  <c:v>40359</c:v>
                </c:pt>
                <c:pt idx="21">
                  <c:v>40389</c:v>
                </c:pt>
                <c:pt idx="22">
                  <c:v>40421</c:v>
                </c:pt>
                <c:pt idx="23">
                  <c:v>40451</c:v>
                </c:pt>
                <c:pt idx="24">
                  <c:v>40480</c:v>
                </c:pt>
                <c:pt idx="25">
                  <c:v>40512</c:v>
                </c:pt>
                <c:pt idx="26">
                  <c:v>40543</c:v>
                </c:pt>
                <c:pt idx="27">
                  <c:v>40574</c:v>
                </c:pt>
                <c:pt idx="28">
                  <c:v>40602</c:v>
                </c:pt>
                <c:pt idx="29">
                  <c:v>40633</c:v>
                </c:pt>
                <c:pt idx="30">
                  <c:v>40662</c:v>
                </c:pt>
                <c:pt idx="31">
                  <c:v>40694</c:v>
                </c:pt>
                <c:pt idx="32">
                  <c:v>40724</c:v>
                </c:pt>
                <c:pt idx="33">
                  <c:v>40753</c:v>
                </c:pt>
                <c:pt idx="34">
                  <c:v>40786</c:v>
                </c:pt>
                <c:pt idx="35">
                  <c:v>40816</c:v>
                </c:pt>
                <c:pt idx="36">
                  <c:v>40847</c:v>
                </c:pt>
                <c:pt idx="37">
                  <c:v>40877</c:v>
                </c:pt>
                <c:pt idx="38">
                  <c:v>40907</c:v>
                </c:pt>
                <c:pt idx="39">
                  <c:v>40939</c:v>
                </c:pt>
                <c:pt idx="40">
                  <c:v>40968</c:v>
                </c:pt>
                <c:pt idx="41">
                  <c:v>40998</c:v>
                </c:pt>
                <c:pt idx="42">
                  <c:v>41029</c:v>
                </c:pt>
                <c:pt idx="43">
                  <c:v>41060</c:v>
                </c:pt>
                <c:pt idx="44">
                  <c:v>41089</c:v>
                </c:pt>
                <c:pt idx="45">
                  <c:v>41121</c:v>
                </c:pt>
                <c:pt idx="46">
                  <c:v>41152</c:v>
                </c:pt>
                <c:pt idx="47">
                  <c:v>41180</c:v>
                </c:pt>
                <c:pt idx="48">
                  <c:v>41213</c:v>
                </c:pt>
                <c:pt idx="49">
                  <c:v>41243</c:v>
                </c:pt>
                <c:pt idx="50">
                  <c:v>41274</c:v>
                </c:pt>
                <c:pt idx="51">
                  <c:v>41305</c:v>
                </c:pt>
                <c:pt idx="52">
                  <c:v>41333</c:v>
                </c:pt>
                <c:pt idx="53">
                  <c:v>41362</c:v>
                </c:pt>
                <c:pt idx="54">
                  <c:v>41394</c:v>
                </c:pt>
                <c:pt idx="55">
                  <c:v>41425</c:v>
                </c:pt>
                <c:pt idx="56">
                  <c:v>41453</c:v>
                </c:pt>
                <c:pt idx="57">
                  <c:v>41486</c:v>
                </c:pt>
                <c:pt idx="58">
                  <c:v>41516</c:v>
                </c:pt>
                <c:pt idx="59">
                  <c:v>41547</c:v>
                </c:pt>
                <c:pt idx="60">
                  <c:v>41578</c:v>
                </c:pt>
              </c:numCache>
            </c:numRef>
          </c:xVal>
          <c:yVal>
            <c:numRef>
              <c:f>TS!$B$5:$B$77</c:f>
              <c:numCache>
                <c:formatCode>General</c:formatCode>
                <c:ptCount val="73"/>
                <c:pt idx="0">
                  <c:v>29.18</c:v>
                </c:pt>
                <c:pt idx="1">
                  <c:v>27.78</c:v>
                </c:pt>
                <c:pt idx="2">
                  <c:v>25.69</c:v>
                </c:pt>
                <c:pt idx="3">
                  <c:v>25.06</c:v>
                </c:pt>
                <c:pt idx="4">
                  <c:v>25.07</c:v>
                </c:pt>
                <c:pt idx="5">
                  <c:v>24.19</c:v>
                </c:pt>
                <c:pt idx="6">
                  <c:v>26.44</c:v>
                </c:pt>
                <c:pt idx="7">
                  <c:v>29.54</c:v>
                </c:pt>
                <c:pt idx="8">
                  <c:v>31.87</c:v>
                </c:pt>
                <c:pt idx="9">
                  <c:v>34.33</c:v>
                </c:pt>
                <c:pt idx="10">
                  <c:v>35.659999999999997</c:v>
                </c:pt>
                <c:pt idx="11">
                  <c:v>37.43</c:v>
                </c:pt>
                <c:pt idx="12">
                  <c:v>37.659999999999997</c:v>
                </c:pt>
                <c:pt idx="13">
                  <c:v>37.770000000000003</c:v>
                </c:pt>
                <c:pt idx="14">
                  <c:v>37.49</c:v>
                </c:pt>
                <c:pt idx="15">
                  <c:v>38.35</c:v>
                </c:pt>
                <c:pt idx="16">
                  <c:v>38.22</c:v>
                </c:pt>
                <c:pt idx="17">
                  <c:v>38.979999999999997</c:v>
                </c:pt>
                <c:pt idx="18">
                  <c:v>39.44</c:v>
                </c:pt>
                <c:pt idx="19">
                  <c:v>38.64</c:v>
                </c:pt>
                <c:pt idx="20">
                  <c:v>38.9</c:v>
                </c:pt>
                <c:pt idx="21">
                  <c:v>39.700000000000003</c:v>
                </c:pt>
                <c:pt idx="22">
                  <c:v>40.56</c:v>
                </c:pt>
                <c:pt idx="23">
                  <c:v>40.700000000000003</c:v>
                </c:pt>
                <c:pt idx="24">
                  <c:v>40.29</c:v>
                </c:pt>
                <c:pt idx="25">
                  <c:v>39.58</c:v>
                </c:pt>
                <c:pt idx="26">
                  <c:v>39.590000000000003</c:v>
                </c:pt>
                <c:pt idx="27">
                  <c:v>39.659999999999997</c:v>
                </c:pt>
                <c:pt idx="28">
                  <c:v>39.76</c:v>
                </c:pt>
                <c:pt idx="29">
                  <c:v>39.61</c:v>
                </c:pt>
                <c:pt idx="30">
                  <c:v>39.61</c:v>
                </c:pt>
                <c:pt idx="31">
                  <c:v>38.909999999999997</c:v>
                </c:pt>
                <c:pt idx="32">
                  <c:v>38.200000000000003</c:v>
                </c:pt>
                <c:pt idx="33">
                  <c:v>37.659999999999997</c:v>
                </c:pt>
                <c:pt idx="34">
                  <c:v>36.76</c:v>
                </c:pt>
                <c:pt idx="35">
                  <c:v>36.21</c:v>
                </c:pt>
                <c:pt idx="36">
                  <c:v>36.9</c:v>
                </c:pt>
                <c:pt idx="37">
                  <c:v>35.78</c:v>
                </c:pt>
                <c:pt idx="38">
                  <c:v>36.270000000000003</c:v>
                </c:pt>
                <c:pt idx="39">
                  <c:v>37.08</c:v>
                </c:pt>
                <c:pt idx="40">
                  <c:v>37.93</c:v>
                </c:pt>
                <c:pt idx="41">
                  <c:v>38.1</c:v>
                </c:pt>
                <c:pt idx="42">
                  <c:v>37.97</c:v>
                </c:pt>
                <c:pt idx="43">
                  <c:v>38.14</c:v>
                </c:pt>
                <c:pt idx="44">
                  <c:v>38.479999999999997</c:v>
                </c:pt>
                <c:pt idx="45">
                  <c:v>39.479999999999997</c:v>
                </c:pt>
                <c:pt idx="46">
                  <c:v>39.92</c:v>
                </c:pt>
                <c:pt idx="47">
                  <c:v>40.39</c:v>
                </c:pt>
                <c:pt idx="48">
                  <c:v>41.24</c:v>
                </c:pt>
                <c:pt idx="49">
                  <c:v>41.91</c:v>
                </c:pt>
                <c:pt idx="50">
                  <c:v>42.67</c:v>
                </c:pt>
                <c:pt idx="51">
                  <c:v>42.5</c:v>
                </c:pt>
                <c:pt idx="52">
                  <c:v>42.47</c:v>
                </c:pt>
                <c:pt idx="53">
                  <c:v>42.45</c:v>
                </c:pt>
                <c:pt idx="54">
                  <c:v>43.53</c:v>
                </c:pt>
                <c:pt idx="55">
                  <c:v>43.37</c:v>
                </c:pt>
                <c:pt idx="56">
                  <c:v>41.34</c:v>
                </c:pt>
                <c:pt idx="57">
                  <c:v>42.39</c:v>
                </c:pt>
                <c:pt idx="58">
                  <c:v>42.21</c:v>
                </c:pt>
                <c:pt idx="59">
                  <c:v>42.57</c:v>
                </c:pt>
                <c:pt idx="60">
                  <c:v>43.47</c:v>
                </c:pt>
              </c:numCache>
            </c:numRef>
          </c:yVal>
          <c:smooth val="0"/>
        </c:ser>
        <c:ser>
          <c:idx val="1"/>
          <c:order val="1"/>
          <c:tx>
            <c:strRef>
              <c:f>TS!$C$4</c:f>
              <c:strCache>
                <c:ptCount val="1"/>
                <c:pt idx="0">
                  <c:v>TOT_RETURN_INDEX_NET_DVDS</c:v>
                </c:pt>
              </c:strCache>
            </c:strRef>
          </c:tx>
          <c:marker>
            <c:symbol val="none"/>
          </c:marker>
          <c:xVal>
            <c:numRef>
              <c:f>TS!$A$5:$A$77</c:f>
              <c:numCache>
                <c:formatCode>m/d/yyyy</c:formatCode>
                <c:ptCount val="73"/>
                <c:pt idx="0">
                  <c:v>39752</c:v>
                </c:pt>
                <c:pt idx="1">
                  <c:v>39780</c:v>
                </c:pt>
                <c:pt idx="2">
                  <c:v>39813</c:v>
                </c:pt>
                <c:pt idx="3">
                  <c:v>39843</c:v>
                </c:pt>
                <c:pt idx="4">
                  <c:v>39871</c:v>
                </c:pt>
                <c:pt idx="5">
                  <c:v>39903</c:v>
                </c:pt>
                <c:pt idx="6">
                  <c:v>39933</c:v>
                </c:pt>
                <c:pt idx="7">
                  <c:v>39962</c:v>
                </c:pt>
                <c:pt idx="8">
                  <c:v>39994</c:v>
                </c:pt>
                <c:pt idx="9">
                  <c:v>40025</c:v>
                </c:pt>
                <c:pt idx="10">
                  <c:v>40056</c:v>
                </c:pt>
                <c:pt idx="11">
                  <c:v>40086</c:v>
                </c:pt>
                <c:pt idx="12">
                  <c:v>40116</c:v>
                </c:pt>
                <c:pt idx="13">
                  <c:v>40147</c:v>
                </c:pt>
                <c:pt idx="14">
                  <c:v>40178</c:v>
                </c:pt>
                <c:pt idx="15">
                  <c:v>40207</c:v>
                </c:pt>
                <c:pt idx="16">
                  <c:v>40235</c:v>
                </c:pt>
                <c:pt idx="17">
                  <c:v>40268</c:v>
                </c:pt>
                <c:pt idx="18">
                  <c:v>40298</c:v>
                </c:pt>
                <c:pt idx="19">
                  <c:v>40329</c:v>
                </c:pt>
                <c:pt idx="20">
                  <c:v>40359</c:v>
                </c:pt>
                <c:pt idx="21">
                  <c:v>40389</c:v>
                </c:pt>
                <c:pt idx="22">
                  <c:v>40421</c:v>
                </c:pt>
                <c:pt idx="23">
                  <c:v>40451</c:v>
                </c:pt>
                <c:pt idx="24">
                  <c:v>40480</c:v>
                </c:pt>
                <c:pt idx="25">
                  <c:v>40512</c:v>
                </c:pt>
                <c:pt idx="26">
                  <c:v>40543</c:v>
                </c:pt>
                <c:pt idx="27">
                  <c:v>40574</c:v>
                </c:pt>
                <c:pt idx="28">
                  <c:v>40602</c:v>
                </c:pt>
                <c:pt idx="29">
                  <c:v>40633</c:v>
                </c:pt>
                <c:pt idx="30">
                  <c:v>40662</c:v>
                </c:pt>
                <c:pt idx="31">
                  <c:v>40694</c:v>
                </c:pt>
                <c:pt idx="32">
                  <c:v>40724</c:v>
                </c:pt>
                <c:pt idx="33">
                  <c:v>40753</c:v>
                </c:pt>
                <c:pt idx="34">
                  <c:v>40786</c:v>
                </c:pt>
                <c:pt idx="35">
                  <c:v>40816</c:v>
                </c:pt>
                <c:pt idx="36">
                  <c:v>40847</c:v>
                </c:pt>
                <c:pt idx="37">
                  <c:v>40877</c:v>
                </c:pt>
                <c:pt idx="38">
                  <c:v>40907</c:v>
                </c:pt>
                <c:pt idx="39">
                  <c:v>40939</c:v>
                </c:pt>
                <c:pt idx="40">
                  <c:v>40968</c:v>
                </c:pt>
                <c:pt idx="41">
                  <c:v>40998</c:v>
                </c:pt>
                <c:pt idx="42">
                  <c:v>41029</c:v>
                </c:pt>
                <c:pt idx="43">
                  <c:v>41060</c:v>
                </c:pt>
                <c:pt idx="44">
                  <c:v>41089</c:v>
                </c:pt>
                <c:pt idx="45">
                  <c:v>41121</c:v>
                </c:pt>
                <c:pt idx="46">
                  <c:v>41152</c:v>
                </c:pt>
                <c:pt idx="47">
                  <c:v>41180</c:v>
                </c:pt>
                <c:pt idx="48">
                  <c:v>41213</c:v>
                </c:pt>
                <c:pt idx="49">
                  <c:v>41243</c:v>
                </c:pt>
                <c:pt idx="50">
                  <c:v>41274</c:v>
                </c:pt>
                <c:pt idx="51">
                  <c:v>41305</c:v>
                </c:pt>
                <c:pt idx="52">
                  <c:v>41333</c:v>
                </c:pt>
                <c:pt idx="53">
                  <c:v>41362</c:v>
                </c:pt>
                <c:pt idx="54">
                  <c:v>41394</c:v>
                </c:pt>
                <c:pt idx="55">
                  <c:v>41425</c:v>
                </c:pt>
                <c:pt idx="56">
                  <c:v>41453</c:v>
                </c:pt>
                <c:pt idx="57">
                  <c:v>41486</c:v>
                </c:pt>
                <c:pt idx="58">
                  <c:v>41516</c:v>
                </c:pt>
                <c:pt idx="59">
                  <c:v>41547</c:v>
                </c:pt>
                <c:pt idx="60">
                  <c:v>41578</c:v>
                </c:pt>
              </c:numCache>
            </c:numRef>
          </c:xVal>
          <c:yVal>
            <c:numRef>
              <c:f>TS!$C$5:$C$77</c:f>
              <c:numCache>
                <c:formatCode>General</c:formatCode>
                <c:ptCount val="73"/>
                <c:pt idx="0">
                  <c:v>29.18</c:v>
                </c:pt>
                <c:pt idx="1">
                  <c:v>28.04</c:v>
                </c:pt>
                <c:pt idx="2">
                  <c:v>26.27</c:v>
                </c:pt>
                <c:pt idx="3">
                  <c:v>26.05</c:v>
                </c:pt>
                <c:pt idx="4">
                  <c:v>26.18</c:v>
                </c:pt>
                <c:pt idx="5">
                  <c:v>25.53</c:v>
                </c:pt>
                <c:pt idx="6">
                  <c:v>28.2</c:v>
                </c:pt>
                <c:pt idx="7">
                  <c:v>31.66</c:v>
                </c:pt>
                <c:pt idx="8">
                  <c:v>34.159999999999997</c:v>
                </c:pt>
                <c:pt idx="9">
                  <c:v>36.950000000000003</c:v>
                </c:pt>
                <c:pt idx="10">
                  <c:v>38.659999999999997</c:v>
                </c:pt>
                <c:pt idx="11">
                  <c:v>40.79</c:v>
                </c:pt>
                <c:pt idx="12">
                  <c:v>41.04</c:v>
                </c:pt>
                <c:pt idx="13">
                  <c:v>41.37</c:v>
                </c:pt>
                <c:pt idx="14">
                  <c:v>41.07</c:v>
                </c:pt>
                <c:pt idx="15">
                  <c:v>42.01</c:v>
                </c:pt>
                <c:pt idx="16">
                  <c:v>42.08</c:v>
                </c:pt>
                <c:pt idx="17">
                  <c:v>43.1</c:v>
                </c:pt>
                <c:pt idx="18">
                  <c:v>43.82</c:v>
                </c:pt>
                <c:pt idx="19">
                  <c:v>42.93</c:v>
                </c:pt>
                <c:pt idx="20">
                  <c:v>43.37</c:v>
                </c:pt>
                <c:pt idx="21">
                  <c:v>44.38</c:v>
                </c:pt>
                <c:pt idx="22">
                  <c:v>45.53</c:v>
                </c:pt>
                <c:pt idx="23">
                  <c:v>45.83</c:v>
                </c:pt>
                <c:pt idx="24">
                  <c:v>45.37</c:v>
                </c:pt>
                <c:pt idx="25">
                  <c:v>44.71</c:v>
                </c:pt>
                <c:pt idx="26">
                  <c:v>44.72</c:v>
                </c:pt>
                <c:pt idx="27">
                  <c:v>44.98</c:v>
                </c:pt>
                <c:pt idx="28">
                  <c:v>45.2</c:v>
                </c:pt>
                <c:pt idx="29">
                  <c:v>45.03</c:v>
                </c:pt>
                <c:pt idx="30">
                  <c:v>45.13</c:v>
                </c:pt>
                <c:pt idx="31">
                  <c:v>44.43</c:v>
                </c:pt>
                <c:pt idx="32">
                  <c:v>43.69</c:v>
                </c:pt>
                <c:pt idx="33">
                  <c:v>43.23</c:v>
                </c:pt>
                <c:pt idx="34">
                  <c:v>42.27</c:v>
                </c:pt>
                <c:pt idx="35">
                  <c:v>41.73</c:v>
                </c:pt>
                <c:pt idx="36">
                  <c:v>42.6</c:v>
                </c:pt>
                <c:pt idx="37">
                  <c:v>41.45</c:v>
                </c:pt>
                <c:pt idx="38">
                  <c:v>42.09</c:v>
                </c:pt>
                <c:pt idx="39">
                  <c:v>43.1</c:v>
                </c:pt>
                <c:pt idx="40">
                  <c:v>44.19</c:v>
                </c:pt>
                <c:pt idx="41">
                  <c:v>44.52</c:v>
                </c:pt>
                <c:pt idx="42">
                  <c:v>44.53</c:v>
                </c:pt>
                <c:pt idx="43">
                  <c:v>44.84</c:v>
                </c:pt>
                <c:pt idx="44">
                  <c:v>45.37</c:v>
                </c:pt>
                <c:pt idx="45">
                  <c:v>46.73</c:v>
                </c:pt>
                <c:pt idx="46">
                  <c:v>47.37</c:v>
                </c:pt>
                <c:pt idx="47">
                  <c:v>48.09</c:v>
                </c:pt>
                <c:pt idx="48">
                  <c:v>49.27</c:v>
                </c:pt>
                <c:pt idx="49">
                  <c:v>50.31</c:v>
                </c:pt>
                <c:pt idx="50">
                  <c:v>51.43</c:v>
                </c:pt>
                <c:pt idx="51">
                  <c:v>51.22</c:v>
                </c:pt>
                <c:pt idx="52">
                  <c:v>51.48</c:v>
                </c:pt>
                <c:pt idx="53">
                  <c:v>51.66</c:v>
                </c:pt>
                <c:pt idx="54">
                  <c:v>52.97</c:v>
                </c:pt>
                <c:pt idx="55">
                  <c:v>52.98</c:v>
                </c:pt>
                <c:pt idx="56">
                  <c:v>50.73</c:v>
                </c:pt>
                <c:pt idx="57">
                  <c:v>52.24</c:v>
                </c:pt>
                <c:pt idx="58">
                  <c:v>52.22</c:v>
                </c:pt>
                <c:pt idx="59">
                  <c:v>52.85</c:v>
                </c:pt>
                <c:pt idx="60">
                  <c:v>54.17</c:v>
                </c:pt>
              </c:numCache>
            </c:numRef>
          </c:yVal>
          <c:smooth val="0"/>
        </c:ser>
        <c:dLbls>
          <c:showLegendKey val="0"/>
          <c:showVal val="0"/>
          <c:showCatName val="0"/>
          <c:showSerName val="0"/>
          <c:showPercent val="0"/>
          <c:showBubbleSize val="0"/>
        </c:dLbls>
        <c:axId val="206870016"/>
        <c:axId val="169702912"/>
      </c:scatterChart>
      <c:valAx>
        <c:axId val="206870016"/>
        <c:scaling>
          <c:orientation val="minMax"/>
        </c:scaling>
        <c:delete val="0"/>
        <c:axPos val="b"/>
        <c:numFmt formatCode="mmm/yy" sourceLinked="0"/>
        <c:majorTickMark val="out"/>
        <c:minorTickMark val="none"/>
        <c:tickLblPos val="nextTo"/>
        <c:txPr>
          <a:bodyPr rot="5400000" vert="horz"/>
          <a:lstStyle/>
          <a:p>
            <a:pPr>
              <a:defRPr/>
            </a:pPr>
            <a:endParaRPr lang="en-US"/>
          </a:p>
        </c:txPr>
        <c:crossAx val="169702912"/>
        <c:crosses val="autoZero"/>
        <c:crossBetween val="midCat"/>
      </c:valAx>
      <c:valAx>
        <c:axId val="169702912"/>
        <c:scaling>
          <c:orientation val="minMax"/>
        </c:scaling>
        <c:delete val="0"/>
        <c:axPos val="l"/>
        <c:majorGridlines/>
        <c:numFmt formatCode="General" sourceLinked="1"/>
        <c:majorTickMark val="out"/>
        <c:minorTickMark val="none"/>
        <c:tickLblPos val="nextTo"/>
        <c:crossAx val="206870016"/>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TS!#REF!</c:f>
              <c:strCache>
                <c:ptCount val="1"/>
                <c:pt idx="0">
                  <c:v>#REF!</c:v>
                </c:pt>
              </c:strCache>
            </c:strRef>
          </c:tx>
          <c:marker>
            <c:symbol val="none"/>
          </c:marker>
          <c:xVal>
            <c:numRef>
              <c:f>TS!$A$5:$A$65</c:f>
              <c:numCache>
                <c:formatCode>m/d/yyyy</c:formatCode>
                <c:ptCount val="61"/>
                <c:pt idx="0">
                  <c:v>39752</c:v>
                </c:pt>
                <c:pt idx="1">
                  <c:v>39780</c:v>
                </c:pt>
                <c:pt idx="2">
                  <c:v>39813</c:v>
                </c:pt>
                <c:pt idx="3">
                  <c:v>39843</c:v>
                </c:pt>
                <c:pt idx="4">
                  <c:v>39871</c:v>
                </c:pt>
                <c:pt idx="5">
                  <c:v>39903</c:v>
                </c:pt>
                <c:pt idx="6">
                  <c:v>39933</c:v>
                </c:pt>
                <c:pt idx="7">
                  <c:v>39962</c:v>
                </c:pt>
                <c:pt idx="8">
                  <c:v>39994</c:v>
                </c:pt>
                <c:pt idx="9">
                  <c:v>40025</c:v>
                </c:pt>
                <c:pt idx="10">
                  <c:v>40056</c:v>
                </c:pt>
                <c:pt idx="11">
                  <c:v>40086</c:v>
                </c:pt>
                <c:pt idx="12">
                  <c:v>40116</c:v>
                </c:pt>
                <c:pt idx="13">
                  <c:v>40147</c:v>
                </c:pt>
                <c:pt idx="14">
                  <c:v>40178</c:v>
                </c:pt>
                <c:pt idx="15">
                  <c:v>40207</c:v>
                </c:pt>
                <c:pt idx="16">
                  <c:v>40235</c:v>
                </c:pt>
                <c:pt idx="17">
                  <c:v>40268</c:v>
                </c:pt>
                <c:pt idx="18">
                  <c:v>40298</c:v>
                </c:pt>
                <c:pt idx="19">
                  <c:v>40329</c:v>
                </c:pt>
                <c:pt idx="20">
                  <c:v>40359</c:v>
                </c:pt>
                <c:pt idx="21">
                  <c:v>40389</c:v>
                </c:pt>
                <c:pt idx="22">
                  <c:v>40421</c:v>
                </c:pt>
                <c:pt idx="23">
                  <c:v>40451</c:v>
                </c:pt>
                <c:pt idx="24">
                  <c:v>40480</c:v>
                </c:pt>
                <c:pt idx="25">
                  <c:v>40512</c:v>
                </c:pt>
                <c:pt idx="26">
                  <c:v>40543</c:v>
                </c:pt>
                <c:pt idx="27">
                  <c:v>40574</c:v>
                </c:pt>
                <c:pt idx="28">
                  <c:v>40602</c:v>
                </c:pt>
                <c:pt idx="29">
                  <c:v>40633</c:v>
                </c:pt>
                <c:pt idx="30">
                  <c:v>40662</c:v>
                </c:pt>
                <c:pt idx="31">
                  <c:v>40694</c:v>
                </c:pt>
                <c:pt idx="32">
                  <c:v>40724</c:v>
                </c:pt>
                <c:pt idx="33">
                  <c:v>40753</c:v>
                </c:pt>
                <c:pt idx="34">
                  <c:v>40786</c:v>
                </c:pt>
                <c:pt idx="35">
                  <c:v>40816</c:v>
                </c:pt>
                <c:pt idx="36">
                  <c:v>40847</c:v>
                </c:pt>
                <c:pt idx="37">
                  <c:v>40877</c:v>
                </c:pt>
                <c:pt idx="38">
                  <c:v>40907</c:v>
                </c:pt>
                <c:pt idx="39">
                  <c:v>40939</c:v>
                </c:pt>
                <c:pt idx="40">
                  <c:v>40968</c:v>
                </c:pt>
                <c:pt idx="41">
                  <c:v>40998</c:v>
                </c:pt>
                <c:pt idx="42">
                  <c:v>41029</c:v>
                </c:pt>
                <c:pt idx="43">
                  <c:v>41060</c:v>
                </c:pt>
                <c:pt idx="44">
                  <c:v>41089</c:v>
                </c:pt>
                <c:pt idx="45">
                  <c:v>41121</c:v>
                </c:pt>
                <c:pt idx="46">
                  <c:v>41152</c:v>
                </c:pt>
                <c:pt idx="47">
                  <c:v>41180</c:v>
                </c:pt>
                <c:pt idx="48">
                  <c:v>41213</c:v>
                </c:pt>
                <c:pt idx="49">
                  <c:v>41243</c:v>
                </c:pt>
                <c:pt idx="50">
                  <c:v>41274</c:v>
                </c:pt>
                <c:pt idx="51">
                  <c:v>41305</c:v>
                </c:pt>
                <c:pt idx="52">
                  <c:v>41333</c:v>
                </c:pt>
                <c:pt idx="53">
                  <c:v>41362</c:v>
                </c:pt>
                <c:pt idx="54">
                  <c:v>41394</c:v>
                </c:pt>
                <c:pt idx="55">
                  <c:v>41425</c:v>
                </c:pt>
                <c:pt idx="56">
                  <c:v>41453</c:v>
                </c:pt>
                <c:pt idx="57">
                  <c:v>41486</c:v>
                </c:pt>
                <c:pt idx="58">
                  <c:v>41516</c:v>
                </c:pt>
                <c:pt idx="59">
                  <c:v>41547</c:v>
                </c:pt>
                <c:pt idx="60">
                  <c:v>41578</c:v>
                </c:pt>
              </c:numCache>
            </c:numRef>
          </c:xVal>
          <c:yVal>
            <c:numRef>
              <c:f>TS!#REF!</c:f>
              <c:numCache>
                <c:formatCode>General</c:formatCode>
                <c:ptCount val="1"/>
                <c:pt idx="0">
                  <c:v>1</c:v>
                </c:pt>
              </c:numCache>
            </c:numRef>
          </c:yVal>
          <c:smooth val="0"/>
        </c:ser>
        <c:ser>
          <c:idx val="1"/>
          <c:order val="1"/>
          <c:tx>
            <c:strRef>
              <c:f>TS!$D$4</c:f>
              <c:strCache>
                <c:ptCount val="1"/>
                <c:pt idx="0">
                  <c:v>EQY_DVD_SH_12M_NET</c:v>
                </c:pt>
              </c:strCache>
            </c:strRef>
          </c:tx>
          <c:marker>
            <c:symbol val="none"/>
          </c:marker>
          <c:xVal>
            <c:numRef>
              <c:f>TS!$A$5:$A$65</c:f>
              <c:numCache>
                <c:formatCode>m/d/yyyy</c:formatCode>
                <c:ptCount val="61"/>
                <c:pt idx="0">
                  <c:v>39752</c:v>
                </c:pt>
                <c:pt idx="1">
                  <c:v>39780</c:v>
                </c:pt>
                <c:pt idx="2">
                  <c:v>39813</c:v>
                </c:pt>
                <c:pt idx="3">
                  <c:v>39843</c:v>
                </c:pt>
                <c:pt idx="4">
                  <c:v>39871</c:v>
                </c:pt>
                <c:pt idx="5">
                  <c:v>39903</c:v>
                </c:pt>
                <c:pt idx="6">
                  <c:v>39933</c:v>
                </c:pt>
                <c:pt idx="7">
                  <c:v>39962</c:v>
                </c:pt>
                <c:pt idx="8">
                  <c:v>39994</c:v>
                </c:pt>
                <c:pt idx="9">
                  <c:v>40025</c:v>
                </c:pt>
                <c:pt idx="10">
                  <c:v>40056</c:v>
                </c:pt>
                <c:pt idx="11">
                  <c:v>40086</c:v>
                </c:pt>
                <c:pt idx="12">
                  <c:v>40116</c:v>
                </c:pt>
                <c:pt idx="13">
                  <c:v>40147</c:v>
                </c:pt>
                <c:pt idx="14">
                  <c:v>40178</c:v>
                </c:pt>
                <c:pt idx="15">
                  <c:v>40207</c:v>
                </c:pt>
                <c:pt idx="16">
                  <c:v>40235</c:v>
                </c:pt>
                <c:pt idx="17">
                  <c:v>40268</c:v>
                </c:pt>
                <c:pt idx="18">
                  <c:v>40298</c:v>
                </c:pt>
                <c:pt idx="19">
                  <c:v>40329</c:v>
                </c:pt>
                <c:pt idx="20">
                  <c:v>40359</c:v>
                </c:pt>
                <c:pt idx="21">
                  <c:v>40389</c:v>
                </c:pt>
                <c:pt idx="22">
                  <c:v>40421</c:v>
                </c:pt>
                <c:pt idx="23">
                  <c:v>40451</c:v>
                </c:pt>
                <c:pt idx="24">
                  <c:v>40480</c:v>
                </c:pt>
                <c:pt idx="25">
                  <c:v>40512</c:v>
                </c:pt>
                <c:pt idx="26">
                  <c:v>40543</c:v>
                </c:pt>
                <c:pt idx="27">
                  <c:v>40574</c:v>
                </c:pt>
                <c:pt idx="28">
                  <c:v>40602</c:v>
                </c:pt>
                <c:pt idx="29">
                  <c:v>40633</c:v>
                </c:pt>
                <c:pt idx="30">
                  <c:v>40662</c:v>
                </c:pt>
                <c:pt idx="31">
                  <c:v>40694</c:v>
                </c:pt>
                <c:pt idx="32">
                  <c:v>40724</c:v>
                </c:pt>
                <c:pt idx="33">
                  <c:v>40753</c:v>
                </c:pt>
                <c:pt idx="34">
                  <c:v>40786</c:v>
                </c:pt>
                <c:pt idx="35">
                  <c:v>40816</c:v>
                </c:pt>
                <c:pt idx="36">
                  <c:v>40847</c:v>
                </c:pt>
                <c:pt idx="37">
                  <c:v>40877</c:v>
                </c:pt>
                <c:pt idx="38">
                  <c:v>40907</c:v>
                </c:pt>
                <c:pt idx="39">
                  <c:v>40939</c:v>
                </c:pt>
                <c:pt idx="40">
                  <c:v>40968</c:v>
                </c:pt>
                <c:pt idx="41">
                  <c:v>40998</c:v>
                </c:pt>
                <c:pt idx="42">
                  <c:v>41029</c:v>
                </c:pt>
                <c:pt idx="43">
                  <c:v>41060</c:v>
                </c:pt>
                <c:pt idx="44">
                  <c:v>41089</c:v>
                </c:pt>
                <c:pt idx="45">
                  <c:v>41121</c:v>
                </c:pt>
                <c:pt idx="46">
                  <c:v>41152</c:v>
                </c:pt>
                <c:pt idx="47">
                  <c:v>41180</c:v>
                </c:pt>
                <c:pt idx="48">
                  <c:v>41213</c:v>
                </c:pt>
                <c:pt idx="49">
                  <c:v>41243</c:v>
                </c:pt>
                <c:pt idx="50">
                  <c:v>41274</c:v>
                </c:pt>
                <c:pt idx="51">
                  <c:v>41305</c:v>
                </c:pt>
                <c:pt idx="52">
                  <c:v>41333</c:v>
                </c:pt>
                <c:pt idx="53">
                  <c:v>41362</c:v>
                </c:pt>
                <c:pt idx="54">
                  <c:v>41394</c:v>
                </c:pt>
                <c:pt idx="55">
                  <c:v>41425</c:v>
                </c:pt>
                <c:pt idx="56">
                  <c:v>41453</c:v>
                </c:pt>
                <c:pt idx="57">
                  <c:v>41486</c:v>
                </c:pt>
                <c:pt idx="58">
                  <c:v>41516</c:v>
                </c:pt>
                <c:pt idx="59">
                  <c:v>41547</c:v>
                </c:pt>
                <c:pt idx="60">
                  <c:v>41578</c:v>
                </c:pt>
              </c:numCache>
            </c:numRef>
          </c:xVal>
          <c:yVal>
            <c:numRef>
              <c:f>TS!$D$5:$D$50</c:f>
              <c:numCache>
                <c:formatCode>General</c:formatCode>
                <c:ptCount val="46"/>
                <c:pt idx="0">
                  <c:v>3.5928</c:v>
                </c:pt>
                <c:pt idx="1">
                  <c:v>3.5013999999999998</c:v>
                </c:pt>
                <c:pt idx="2">
                  <c:v>3.5013999999999998</c:v>
                </c:pt>
                <c:pt idx="3">
                  <c:v>3.7408000000000001</c:v>
                </c:pt>
                <c:pt idx="4">
                  <c:v>3.3984000000000001</c:v>
                </c:pt>
                <c:pt idx="5">
                  <c:v>3.3614000000000002</c:v>
                </c:pt>
                <c:pt idx="6">
                  <c:v>2.5261</c:v>
                </c:pt>
                <c:pt idx="7">
                  <c:v>2.6676000000000002</c:v>
                </c:pt>
                <c:pt idx="8">
                  <c:v>2.6676000000000002</c:v>
                </c:pt>
                <c:pt idx="9">
                  <c:v>2.8184</c:v>
                </c:pt>
                <c:pt idx="10">
                  <c:v>2.8332999999999999</c:v>
                </c:pt>
                <c:pt idx="11">
                  <c:v>2.3088000000000002</c:v>
                </c:pt>
                <c:pt idx="12">
                  <c:v>2.3088000000000002</c:v>
                </c:pt>
                <c:pt idx="13">
                  <c:v>2.2643</c:v>
                </c:pt>
                <c:pt idx="14">
                  <c:v>2.2643</c:v>
                </c:pt>
                <c:pt idx="15">
                  <c:v>2.0030000000000001</c:v>
                </c:pt>
                <c:pt idx="16">
                  <c:v>2.2002999999999999</c:v>
                </c:pt>
                <c:pt idx="17">
                  <c:v>1.9572000000000001</c:v>
                </c:pt>
                <c:pt idx="18">
                  <c:v>2.0326</c:v>
                </c:pt>
                <c:pt idx="19">
                  <c:v>1.4889000000000001</c:v>
                </c:pt>
                <c:pt idx="20">
                  <c:v>1.4844999999999999</c:v>
                </c:pt>
                <c:pt idx="21">
                  <c:v>1.5859999999999999</c:v>
                </c:pt>
                <c:pt idx="22">
                  <c:v>1.6047</c:v>
                </c:pt>
                <c:pt idx="23">
                  <c:v>1.7330999999999999</c:v>
                </c:pt>
                <c:pt idx="24">
                  <c:v>1.2827999999999999</c:v>
                </c:pt>
                <c:pt idx="25">
                  <c:v>1.4071</c:v>
                </c:pt>
                <c:pt idx="26">
                  <c:v>1.4071</c:v>
                </c:pt>
                <c:pt idx="27">
                  <c:v>1.3767</c:v>
                </c:pt>
                <c:pt idx="28">
                  <c:v>1.4668000000000001</c:v>
                </c:pt>
                <c:pt idx="29">
                  <c:v>1.2793999999999999</c:v>
                </c:pt>
                <c:pt idx="30">
                  <c:v>1.2013</c:v>
                </c:pt>
                <c:pt idx="31">
                  <c:v>1.0994999999999999</c:v>
                </c:pt>
                <c:pt idx="32">
                  <c:v>1.165</c:v>
                </c:pt>
                <c:pt idx="33">
                  <c:v>1.1621999999999999</c:v>
                </c:pt>
                <c:pt idx="34">
                  <c:v>1.1288</c:v>
                </c:pt>
                <c:pt idx="35">
                  <c:v>1.2055</c:v>
                </c:pt>
                <c:pt idx="36">
                  <c:v>0.97499999999999998</c:v>
                </c:pt>
                <c:pt idx="37">
                  <c:v>1.0931999999999999</c:v>
                </c:pt>
                <c:pt idx="38">
                  <c:v>1.0338000000000001</c:v>
                </c:pt>
                <c:pt idx="39">
                  <c:v>0.92949999999999999</c:v>
                </c:pt>
                <c:pt idx="40">
                  <c:v>0.92859999999999998</c:v>
                </c:pt>
                <c:pt idx="41">
                  <c:v>1.0341</c:v>
                </c:pt>
                <c:pt idx="42">
                  <c:v>1.0779000000000001</c:v>
                </c:pt>
                <c:pt idx="43">
                  <c:v>1.0871</c:v>
                </c:pt>
                <c:pt idx="44">
                  <c:v>1.1373</c:v>
                </c:pt>
                <c:pt idx="45">
                  <c:v>1.1581999999999999</c:v>
                </c:pt>
              </c:numCache>
            </c:numRef>
          </c:yVal>
          <c:smooth val="0"/>
        </c:ser>
        <c:dLbls>
          <c:showLegendKey val="0"/>
          <c:showVal val="0"/>
          <c:showCatName val="0"/>
          <c:showSerName val="0"/>
          <c:showPercent val="0"/>
          <c:showBubbleSize val="0"/>
        </c:dLbls>
        <c:axId val="215336832"/>
        <c:axId val="217657344"/>
      </c:scatterChart>
      <c:valAx>
        <c:axId val="215336832"/>
        <c:scaling>
          <c:orientation val="minMax"/>
        </c:scaling>
        <c:delete val="0"/>
        <c:axPos val="b"/>
        <c:numFmt formatCode="m/d/yyyy" sourceLinked="1"/>
        <c:majorTickMark val="out"/>
        <c:minorTickMark val="none"/>
        <c:tickLblPos val="nextTo"/>
        <c:crossAx val="217657344"/>
        <c:crosses val="autoZero"/>
        <c:crossBetween val="midCat"/>
      </c:valAx>
      <c:valAx>
        <c:axId val="217657344"/>
        <c:scaling>
          <c:orientation val="minMax"/>
        </c:scaling>
        <c:delete val="0"/>
        <c:axPos val="l"/>
        <c:majorGridlines/>
        <c:numFmt formatCode="General" sourceLinked="1"/>
        <c:majorTickMark val="out"/>
        <c:minorTickMark val="none"/>
        <c:tickLblPos val="nextTo"/>
        <c:crossAx val="215336832"/>
        <c:crosses val="autoZero"/>
        <c:crossBetween val="midCat"/>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TS!$F$4</c:f>
              <c:strCache>
                <c:ptCount val="1"/>
                <c:pt idx="0">
                  <c:v>EQY_DVD_YLD_12M_NET</c:v>
                </c:pt>
              </c:strCache>
            </c:strRef>
          </c:tx>
          <c:marker>
            <c:symbol val="none"/>
          </c:marker>
          <c:xVal>
            <c:numRef>
              <c:f>TS!$A$5:$A$65</c:f>
              <c:numCache>
                <c:formatCode>m/d/yyyy</c:formatCode>
                <c:ptCount val="61"/>
                <c:pt idx="0">
                  <c:v>39752</c:v>
                </c:pt>
                <c:pt idx="1">
                  <c:v>39780</c:v>
                </c:pt>
                <c:pt idx="2">
                  <c:v>39813</c:v>
                </c:pt>
                <c:pt idx="3">
                  <c:v>39843</c:v>
                </c:pt>
                <c:pt idx="4">
                  <c:v>39871</c:v>
                </c:pt>
                <c:pt idx="5">
                  <c:v>39903</c:v>
                </c:pt>
                <c:pt idx="6">
                  <c:v>39933</c:v>
                </c:pt>
                <c:pt idx="7">
                  <c:v>39962</c:v>
                </c:pt>
                <c:pt idx="8">
                  <c:v>39994</c:v>
                </c:pt>
                <c:pt idx="9">
                  <c:v>40025</c:v>
                </c:pt>
                <c:pt idx="10">
                  <c:v>40056</c:v>
                </c:pt>
                <c:pt idx="11">
                  <c:v>40086</c:v>
                </c:pt>
                <c:pt idx="12">
                  <c:v>40116</c:v>
                </c:pt>
                <c:pt idx="13">
                  <c:v>40147</c:v>
                </c:pt>
                <c:pt idx="14">
                  <c:v>40178</c:v>
                </c:pt>
                <c:pt idx="15">
                  <c:v>40207</c:v>
                </c:pt>
                <c:pt idx="16">
                  <c:v>40235</c:v>
                </c:pt>
                <c:pt idx="17">
                  <c:v>40268</c:v>
                </c:pt>
                <c:pt idx="18">
                  <c:v>40298</c:v>
                </c:pt>
                <c:pt idx="19">
                  <c:v>40329</c:v>
                </c:pt>
                <c:pt idx="20">
                  <c:v>40359</c:v>
                </c:pt>
                <c:pt idx="21">
                  <c:v>40389</c:v>
                </c:pt>
                <c:pt idx="22">
                  <c:v>40421</c:v>
                </c:pt>
                <c:pt idx="23">
                  <c:v>40451</c:v>
                </c:pt>
                <c:pt idx="24">
                  <c:v>40480</c:v>
                </c:pt>
                <c:pt idx="25">
                  <c:v>40512</c:v>
                </c:pt>
                <c:pt idx="26">
                  <c:v>40543</c:v>
                </c:pt>
                <c:pt idx="27">
                  <c:v>40574</c:v>
                </c:pt>
                <c:pt idx="28">
                  <c:v>40602</c:v>
                </c:pt>
                <c:pt idx="29">
                  <c:v>40633</c:v>
                </c:pt>
                <c:pt idx="30">
                  <c:v>40662</c:v>
                </c:pt>
                <c:pt idx="31">
                  <c:v>40694</c:v>
                </c:pt>
                <c:pt idx="32">
                  <c:v>40724</c:v>
                </c:pt>
                <c:pt idx="33">
                  <c:v>40753</c:v>
                </c:pt>
                <c:pt idx="34">
                  <c:v>40786</c:v>
                </c:pt>
                <c:pt idx="35">
                  <c:v>40816</c:v>
                </c:pt>
                <c:pt idx="36">
                  <c:v>40847</c:v>
                </c:pt>
                <c:pt idx="37">
                  <c:v>40877</c:v>
                </c:pt>
                <c:pt idx="38">
                  <c:v>40907</c:v>
                </c:pt>
                <c:pt idx="39">
                  <c:v>40939</c:v>
                </c:pt>
                <c:pt idx="40">
                  <c:v>40968</c:v>
                </c:pt>
                <c:pt idx="41">
                  <c:v>40998</c:v>
                </c:pt>
                <c:pt idx="42">
                  <c:v>41029</c:v>
                </c:pt>
                <c:pt idx="43">
                  <c:v>41060</c:v>
                </c:pt>
                <c:pt idx="44">
                  <c:v>41089</c:v>
                </c:pt>
                <c:pt idx="45">
                  <c:v>41121</c:v>
                </c:pt>
                <c:pt idx="46">
                  <c:v>41152</c:v>
                </c:pt>
                <c:pt idx="47">
                  <c:v>41180</c:v>
                </c:pt>
                <c:pt idx="48">
                  <c:v>41213</c:v>
                </c:pt>
                <c:pt idx="49">
                  <c:v>41243</c:v>
                </c:pt>
                <c:pt idx="50">
                  <c:v>41274</c:v>
                </c:pt>
                <c:pt idx="51">
                  <c:v>41305</c:v>
                </c:pt>
                <c:pt idx="52">
                  <c:v>41333</c:v>
                </c:pt>
                <c:pt idx="53">
                  <c:v>41362</c:v>
                </c:pt>
                <c:pt idx="54">
                  <c:v>41394</c:v>
                </c:pt>
                <c:pt idx="55">
                  <c:v>41425</c:v>
                </c:pt>
                <c:pt idx="56">
                  <c:v>41453</c:v>
                </c:pt>
                <c:pt idx="57">
                  <c:v>41486</c:v>
                </c:pt>
                <c:pt idx="58">
                  <c:v>41516</c:v>
                </c:pt>
                <c:pt idx="59">
                  <c:v>41547</c:v>
                </c:pt>
                <c:pt idx="60">
                  <c:v>41578</c:v>
                </c:pt>
              </c:numCache>
            </c:numRef>
          </c:xVal>
          <c:yVal>
            <c:numRef>
              <c:f>TS!$F$5:$F$50</c:f>
              <c:numCache>
                <c:formatCode>General</c:formatCode>
                <c:ptCount val="46"/>
                <c:pt idx="0">
                  <c:v>12.3125</c:v>
                </c:pt>
                <c:pt idx="1">
                  <c:v>12.603899999999999</c:v>
                </c:pt>
                <c:pt idx="2">
                  <c:v>13.629300000000001</c:v>
                </c:pt>
                <c:pt idx="3">
                  <c:v>14.9274</c:v>
                </c:pt>
                <c:pt idx="4">
                  <c:v>13.5556</c:v>
                </c:pt>
                <c:pt idx="5">
                  <c:v>13.8956</c:v>
                </c:pt>
                <c:pt idx="6">
                  <c:v>9.5541</c:v>
                </c:pt>
                <c:pt idx="7">
                  <c:v>9.0305</c:v>
                </c:pt>
                <c:pt idx="8">
                  <c:v>8.3703000000000003</c:v>
                </c:pt>
                <c:pt idx="9">
                  <c:v>8.2096999999999998</c:v>
                </c:pt>
                <c:pt idx="10">
                  <c:v>7.9452999999999996</c:v>
                </c:pt>
                <c:pt idx="11">
                  <c:v>6.1683000000000003</c:v>
                </c:pt>
                <c:pt idx="12">
                  <c:v>6.1306000000000003</c:v>
                </c:pt>
                <c:pt idx="13">
                  <c:v>5.9950000000000001</c:v>
                </c:pt>
                <c:pt idx="14">
                  <c:v>6.0396999999999998</c:v>
                </c:pt>
                <c:pt idx="15">
                  <c:v>5.2229000000000001</c:v>
                </c:pt>
                <c:pt idx="16">
                  <c:v>5.7568999999999999</c:v>
                </c:pt>
                <c:pt idx="17">
                  <c:v>5.0209999999999999</c:v>
                </c:pt>
                <c:pt idx="18">
                  <c:v>5.1536999999999997</c:v>
                </c:pt>
                <c:pt idx="19">
                  <c:v>3.8532999999999999</c:v>
                </c:pt>
                <c:pt idx="20">
                  <c:v>3.8162000000000003</c:v>
                </c:pt>
                <c:pt idx="21">
                  <c:v>3.9950000000000001</c:v>
                </c:pt>
                <c:pt idx="22">
                  <c:v>3.9563999999999999</c:v>
                </c:pt>
                <c:pt idx="23">
                  <c:v>4.2582000000000004</c:v>
                </c:pt>
                <c:pt idx="24">
                  <c:v>3.1839</c:v>
                </c:pt>
                <c:pt idx="25">
                  <c:v>3.5550999999999999</c:v>
                </c:pt>
                <c:pt idx="26">
                  <c:v>3.5541999999999998</c:v>
                </c:pt>
                <c:pt idx="27">
                  <c:v>3.4712999999999998</c:v>
                </c:pt>
                <c:pt idx="28">
                  <c:v>3.6890999999999998</c:v>
                </c:pt>
                <c:pt idx="29">
                  <c:v>3.23</c:v>
                </c:pt>
                <c:pt idx="30">
                  <c:v>3.0327999999999999</c:v>
                </c:pt>
                <c:pt idx="31">
                  <c:v>2.8258000000000001</c:v>
                </c:pt>
                <c:pt idx="32">
                  <c:v>3.0497000000000001</c:v>
                </c:pt>
                <c:pt idx="33">
                  <c:v>3.0859999999999999</c:v>
                </c:pt>
                <c:pt idx="34">
                  <c:v>3.0707</c:v>
                </c:pt>
                <c:pt idx="35">
                  <c:v>3.3292000000000002</c:v>
                </c:pt>
                <c:pt idx="36">
                  <c:v>2.6423000000000001</c:v>
                </c:pt>
                <c:pt idx="37">
                  <c:v>3.0552999999999999</c:v>
                </c:pt>
                <c:pt idx="38">
                  <c:v>2.8502999999999998</c:v>
                </c:pt>
                <c:pt idx="39">
                  <c:v>2.5066999999999999</c:v>
                </c:pt>
                <c:pt idx="40">
                  <c:v>2.4481999999999999</c:v>
                </c:pt>
                <c:pt idx="41">
                  <c:v>2.7141999999999999</c:v>
                </c:pt>
                <c:pt idx="42">
                  <c:v>2.8388</c:v>
                </c:pt>
                <c:pt idx="43">
                  <c:v>2.8502999999999998</c:v>
                </c:pt>
                <c:pt idx="44">
                  <c:v>2.9556</c:v>
                </c:pt>
                <c:pt idx="45">
                  <c:v>2.9336000000000002</c:v>
                </c:pt>
              </c:numCache>
            </c:numRef>
          </c:yVal>
          <c:smooth val="0"/>
        </c:ser>
        <c:dLbls>
          <c:showLegendKey val="0"/>
          <c:showVal val="0"/>
          <c:showCatName val="0"/>
          <c:showSerName val="0"/>
          <c:showPercent val="0"/>
          <c:showBubbleSize val="0"/>
        </c:dLbls>
        <c:axId val="217952640"/>
        <c:axId val="217954176"/>
      </c:scatterChart>
      <c:valAx>
        <c:axId val="217952640"/>
        <c:scaling>
          <c:orientation val="minMax"/>
        </c:scaling>
        <c:delete val="0"/>
        <c:axPos val="b"/>
        <c:numFmt formatCode="m/d/yyyy" sourceLinked="1"/>
        <c:majorTickMark val="out"/>
        <c:minorTickMark val="none"/>
        <c:tickLblPos val="nextTo"/>
        <c:crossAx val="217954176"/>
        <c:crosses val="autoZero"/>
        <c:crossBetween val="midCat"/>
      </c:valAx>
      <c:valAx>
        <c:axId val="217954176"/>
        <c:scaling>
          <c:orientation val="minMax"/>
        </c:scaling>
        <c:delete val="0"/>
        <c:axPos val="l"/>
        <c:majorGridlines/>
        <c:numFmt formatCode="General" sourceLinked="1"/>
        <c:majorTickMark val="out"/>
        <c:minorTickMark val="none"/>
        <c:tickLblPos val="nextTo"/>
        <c:crossAx val="217952640"/>
        <c:crosses val="autoZero"/>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238124</xdr:colOff>
      <xdr:row>4</xdr:row>
      <xdr:rowOff>76199</xdr:rowOff>
    </xdr:from>
    <xdr:to>
      <xdr:col>16</xdr:col>
      <xdr:colOff>571499</xdr:colOff>
      <xdr:row>21</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219075</xdr:colOff>
      <xdr:row>22</xdr:row>
      <xdr:rowOff>28575</xdr:rowOff>
    </xdr:from>
    <xdr:to>
      <xdr:col>16</xdr:col>
      <xdr:colOff>523875</xdr:colOff>
      <xdr:row>36</xdr:row>
      <xdr:rowOff>104775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76200</xdr:colOff>
      <xdr:row>38</xdr:row>
      <xdr:rowOff>114300</xdr:rowOff>
    </xdr:from>
    <xdr:to>
      <xdr:col>16</xdr:col>
      <xdr:colOff>381000</xdr:colOff>
      <xdr:row>53</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F78"/>
  <sheetViews>
    <sheetView tabSelected="1" topLeftCell="A2" workbookViewId="0">
      <selection activeCell="A2" sqref="A2"/>
    </sheetView>
  </sheetViews>
  <sheetFormatPr defaultRowHeight="15" x14ac:dyDescent="0.25"/>
  <cols>
    <col min="1" max="2" width="10.7109375" bestFit="1" customWidth="1"/>
    <col min="4" max="4" width="22.140625" style="3" bestFit="1" customWidth="1"/>
    <col min="5" max="5" width="22.5703125" bestFit="1" customWidth="1"/>
  </cols>
  <sheetData>
    <row r="1" spans="1:6" x14ac:dyDescent="0.25">
      <c r="A1" t="s">
        <v>18</v>
      </c>
      <c r="B1" t="s">
        <v>0</v>
      </c>
      <c r="C1" t="str">
        <f>_xll.BDP(A1,B1)</f>
        <v>OLD MUTUAL MON INC BOND-A-I</v>
      </c>
    </row>
    <row r="2" spans="1:6" x14ac:dyDescent="0.25">
      <c r="A2" s="1">
        <v>41578</v>
      </c>
      <c r="B2" s="1">
        <f>EDATE(A2,-60)</f>
        <v>39752</v>
      </c>
      <c r="C2" t="s">
        <v>1</v>
      </c>
    </row>
    <row r="3" spans="1:6" x14ac:dyDescent="0.25">
      <c r="A3" s="1"/>
      <c r="B3" s="1"/>
    </row>
    <row r="4" spans="1:6" x14ac:dyDescent="0.25">
      <c r="B4" t="s">
        <v>2</v>
      </c>
      <c r="C4" t="s">
        <v>5</v>
      </c>
      <c r="D4" s="3" t="s">
        <v>6</v>
      </c>
      <c r="E4" t="s">
        <v>3</v>
      </c>
      <c r="F4" t="s">
        <v>4</v>
      </c>
    </row>
    <row r="5" spans="1:6" x14ac:dyDescent="0.25">
      <c r="A5" s="2">
        <f>_xll.BDH(A1,C2,B2,A2,"per=cm","cols=2;rows=61")</f>
        <v>39752</v>
      </c>
      <c r="B5">
        <v>29.18</v>
      </c>
      <c r="C5">
        <f>_xll.BDH($A$1,C$4,$B$2,$A$2,"per=cm","dates=H","cols=1;rows=61")</f>
        <v>29.18</v>
      </c>
      <c r="D5" s="3">
        <f>_xll.BDH($A$1,D$4,$B$2,$A$2,"per=cm","dates=H","cols=1;rows=61")</f>
        <v>3.5928</v>
      </c>
      <c r="E5">
        <f>_xll.BDH($A$1,E$4,$B$2,$A$2,"per=cm","dates=H","cols=1;rows=61")</f>
        <v>9.7751999999999999</v>
      </c>
      <c r="F5">
        <f>_xll.BDH($A$1,F$4,$B$2,$A$2,"per=cm","dates=H","cols=1;rows=61")</f>
        <v>12.3125</v>
      </c>
    </row>
    <row r="6" spans="1:6" x14ac:dyDescent="0.25">
      <c r="A6" s="1">
        <v>39780</v>
      </c>
      <c r="B6">
        <v>27.78</v>
      </c>
      <c r="C6">
        <v>28.04</v>
      </c>
      <c r="D6" s="3">
        <v>3.5013999999999998</v>
      </c>
      <c r="E6">
        <v>11.2873</v>
      </c>
      <c r="F6">
        <v>12.603899999999999</v>
      </c>
    </row>
    <row r="7" spans="1:6" x14ac:dyDescent="0.25">
      <c r="A7" s="1">
        <v>39813</v>
      </c>
      <c r="B7">
        <v>25.69</v>
      </c>
      <c r="C7">
        <v>26.27</v>
      </c>
      <c r="D7" s="3">
        <v>3.5013999999999998</v>
      </c>
      <c r="E7">
        <v>12.205500000000001</v>
      </c>
      <c r="F7">
        <v>13.629300000000001</v>
      </c>
    </row>
    <row r="8" spans="1:6" x14ac:dyDescent="0.25">
      <c r="A8" s="1">
        <v>39843</v>
      </c>
      <c r="B8">
        <v>25.06</v>
      </c>
      <c r="C8">
        <v>26.05</v>
      </c>
      <c r="D8" s="3">
        <v>3.7408000000000001</v>
      </c>
      <c r="E8">
        <v>19.704699999999999</v>
      </c>
      <c r="F8">
        <v>14.9274</v>
      </c>
    </row>
    <row r="9" spans="1:6" x14ac:dyDescent="0.25">
      <c r="A9" s="1">
        <v>39871</v>
      </c>
      <c r="B9">
        <v>25.07</v>
      </c>
      <c r="C9">
        <v>26.18</v>
      </c>
      <c r="D9" s="3">
        <v>3.3984000000000001</v>
      </c>
      <c r="E9">
        <v>5.3609999999999998</v>
      </c>
      <c r="F9">
        <v>13.5556</v>
      </c>
    </row>
    <row r="10" spans="1:6" x14ac:dyDescent="0.25">
      <c r="A10" s="1">
        <v>39903</v>
      </c>
      <c r="B10">
        <v>24.19</v>
      </c>
      <c r="C10">
        <v>25.53</v>
      </c>
      <c r="D10" s="3">
        <v>3.3614000000000002</v>
      </c>
      <c r="E10">
        <v>12.823499999999999</v>
      </c>
      <c r="F10">
        <v>13.8956</v>
      </c>
    </row>
    <row r="11" spans="1:6" x14ac:dyDescent="0.25">
      <c r="A11" s="1">
        <v>39933</v>
      </c>
      <c r="B11">
        <v>26.44</v>
      </c>
      <c r="C11">
        <v>28.2</v>
      </c>
      <c r="D11" s="3">
        <v>2.5261</v>
      </c>
      <c r="E11">
        <v>12.943999999999999</v>
      </c>
      <c r="F11">
        <v>9.5541</v>
      </c>
    </row>
    <row r="12" spans="1:6" x14ac:dyDescent="0.25">
      <c r="A12" s="1">
        <v>39962</v>
      </c>
      <c r="B12">
        <v>29.54</v>
      </c>
      <c r="C12">
        <v>31.66</v>
      </c>
      <c r="D12" s="3">
        <v>2.6676000000000002</v>
      </c>
      <c r="E12">
        <v>5.7481</v>
      </c>
      <c r="F12">
        <v>9.0305</v>
      </c>
    </row>
    <row r="13" spans="1:6" x14ac:dyDescent="0.25">
      <c r="A13" s="1">
        <v>39994</v>
      </c>
      <c r="B13">
        <v>31.87</v>
      </c>
      <c r="C13">
        <v>34.159999999999997</v>
      </c>
      <c r="D13" s="3">
        <v>2.6676000000000002</v>
      </c>
      <c r="E13">
        <v>5.3278999999999996</v>
      </c>
      <c r="F13">
        <v>8.3703000000000003</v>
      </c>
    </row>
    <row r="14" spans="1:6" x14ac:dyDescent="0.25">
      <c r="A14" s="1">
        <v>40025</v>
      </c>
      <c r="B14">
        <v>34.33</v>
      </c>
      <c r="C14">
        <v>36.950000000000003</v>
      </c>
      <c r="D14" s="3">
        <v>2.8184</v>
      </c>
      <c r="E14">
        <v>5.2712000000000003</v>
      </c>
      <c r="F14">
        <v>8.2096999999999998</v>
      </c>
    </row>
    <row r="15" spans="1:6" x14ac:dyDescent="0.25">
      <c r="A15" s="1">
        <v>40056</v>
      </c>
      <c r="B15">
        <v>35.659999999999997</v>
      </c>
      <c r="C15">
        <v>38.659999999999997</v>
      </c>
      <c r="D15" s="3">
        <v>2.8332999999999999</v>
      </c>
      <c r="E15">
        <v>8.6820000000000004</v>
      </c>
      <c r="F15">
        <v>7.9452999999999996</v>
      </c>
    </row>
    <row r="16" spans="1:6" x14ac:dyDescent="0.25">
      <c r="A16" s="1">
        <v>40086</v>
      </c>
      <c r="B16">
        <v>37.43</v>
      </c>
      <c r="C16">
        <v>40.79</v>
      </c>
      <c r="D16" s="3">
        <v>2.3088000000000002</v>
      </c>
      <c r="E16">
        <v>6.1650999999999998</v>
      </c>
      <c r="F16">
        <v>6.1683000000000003</v>
      </c>
    </row>
    <row r="17" spans="1:6" x14ac:dyDescent="0.25">
      <c r="A17" s="1">
        <v>40116</v>
      </c>
      <c r="B17">
        <v>37.659999999999997</v>
      </c>
      <c r="C17">
        <v>41.04</v>
      </c>
      <c r="D17" s="3">
        <v>2.3088000000000002</v>
      </c>
      <c r="E17">
        <v>6.1275000000000004</v>
      </c>
      <c r="F17">
        <v>6.1306000000000003</v>
      </c>
    </row>
    <row r="18" spans="1:6" x14ac:dyDescent="0.25">
      <c r="A18" s="1">
        <v>40147</v>
      </c>
      <c r="B18">
        <v>37.770000000000003</v>
      </c>
      <c r="C18">
        <v>41.37</v>
      </c>
      <c r="D18" s="3">
        <v>2.2643</v>
      </c>
      <c r="E18">
        <v>6.1382000000000003</v>
      </c>
      <c r="F18">
        <v>5.9950000000000001</v>
      </c>
    </row>
    <row r="19" spans="1:6" x14ac:dyDescent="0.25">
      <c r="A19" s="1">
        <v>40178</v>
      </c>
      <c r="B19">
        <v>37.49</v>
      </c>
      <c r="C19">
        <v>41.07</v>
      </c>
      <c r="D19" s="3">
        <v>2.2643</v>
      </c>
      <c r="E19" s="3">
        <v>6.1840000000000002</v>
      </c>
      <c r="F19">
        <v>6.0396999999999998</v>
      </c>
    </row>
    <row r="20" spans="1:6" x14ac:dyDescent="0.25">
      <c r="A20" s="1">
        <v>40207</v>
      </c>
      <c r="B20">
        <v>38.35</v>
      </c>
      <c r="C20">
        <v>42.01</v>
      </c>
      <c r="D20" s="3">
        <v>2.0030000000000001</v>
      </c>
      <c r="E20" s="3">
        <v>6.0453999999999999</v>
      </c>
      <c r="F20">
        <v>5.2229000000000001</v>
      </c>
    </row>
    <row r="21" spans="1:6" x14ac:dyDescent="0.25">
      <c r="A21" s="1">
        <v>40235</v>
      </c>
      <c r="B21">
        <v>38.22</v>
      </c>
      <c r="C21">
        <v>42.08</v>
      </c>
      <c r="D21" s="3">
        <v>2.2002999999999999</v>
      </c>
      <c r="E21" s="3">
        <v>6.1947000000000001</v>
      </c>
      <c r="F21">
        <v>5.7568999999999999</v>
      </c>
    </row>
    <row r="22" spans="1:6" x14ac:dyDescent="0.25">
      <c r="A22" s="1">
        <v>40268</v>
      </c>
      <c r="B22">
        <v>38.979999999999997</v>
      </c>
      <c r="C22">
        <v>43.1</v>
      </c>
      <c r="D22" s="3">
        <v>1.9572000000000001</v>
      </c>
      <c r="E22" s="3">
        <v>5.1841999999999997</v>
      </c>
      <c r="F22">
        <v>5.0209999999999999</v>
      </c>
    </row>
    <row r="23" spans="1:6" x14ac:dyDescent="0.25">
      <c r="A23" s="1">
        <v>40298</v>
      </c>
      <c r="B23">
        <v>39.44</v>
      </c>
      <c r="C23">
        <v>43.82</v>
      </c>
      <c r="D23" s="3">
        <v>2.0326</v>
      </c>
      <c r="E23" s="3">
        <v>5.7018000000000004</v>
      </c>
      <c r="F23">
        <v>5.1536999999999997</v>
      </c>
    </row>
    <row r="24" spans="1:6" x14ac:dyDescent="0.25">
      <c r="A24" s="1">
        <v>40329</v>
      </c>
      <c r="B24">
        <v>38.64</v>
      </c>
      <c r="C24">
        <v>42.93</v>
      </c>
      <c r="D24" s="3">
        <v>1.4889000000000001</v>
      </c>
      <c r="E24" s="3">
        <v>5.8198999999999996</v>
      </c>
      <c r="F24">
        <v>3.8532999999999999</v>
      </c>
    </row>
    <row r="25" spans="1:6" x14ac:dyDescent="0.25">
      <c r="A25" s="1">
        <v>40359</v>
      </c>
      <c r="B25">
        <v>38.9</v>
      </c>
      <c r="C25">
        <v>43.37</v>
      </c>
      <c r="D25" s="3">
        <v>1.4844999999999999</v>
      </c>
      <c r="E25" s="3">
        <v>4.2293000000000003</v>
      </c>
      <c r="F25">
        <v>3.8162000000000003</v>
      </c>
    </row>
    <row r="26" spans="1:6" x14ac:dyDescent="0.25">
      <c r="A26" s="1">
        <v>40389</v>
      </c>
      <c r="B26">
        <v>39.700000000000003</v>
      </c>
      <c r="C26">
        <v>44.38</v>
      </c>
      <c r="D26" s="3">
        <v>1.5859999999999999</v>
      </c>
      <c r="E26" s="3">
        <v>3.0680000000000001</v>
      </c>
      <c r="F26">
        <v>3.9950000000000001</v>
      </c>
    </row>
    <row r="27" spans="1:6" x14ac:dyDescent="0.25">
      <c r="A27" s="1">
        <v>40421</v>
      </c>
      <c r="B27">
        <v>40.56</v>
      </c>
      <c r="C27">
        <v>45.53</v>
      </c>
      <c r="D27" s="3">
        <v>1.6047</v>
      </c>
      <c r="E27" s="3">
        <v>5.0148000000000001</v>
      </c>
      <c r="F27">
        <v>3.9563999999999999</v>
      </c>
    </row>
    <row r="28" spans="1:6" x14ac:dyDescent="0.25">
      <c r="A28" s="1">
        <v>40451</v>
      </c>
      <c r="B28">
        <v>40.700000000000003</v>
      </c>
      <c r="C28">
        <v>45.83</v>
      </c>
      <c r="D28" s="3">
        <v>1.7330999999999999</v>
      </c>
      <c r="E28" s="3">
        <v>3.7856999999999998</v>
      </c>
      <c r="F28">
        <v>4.2582000000000004</v>
      </c>
    </row>
    <row r="29" spans="1:6" x14ac:dyDescent="0.25">
      <c r="A29" s="1">
        <v>40480</v>
      </c>
      <c r="B29">
        <v>40.29</v>
      </c>
      <c r="C29">
        <v>45.37</v>
      </c>
      <c r="D29" s="3">
        <v>1.2827999999999999</v>
      </c>
      <c r="E29" s="3">
        <v>3.8243</v>
      </c>
      <c r="F29">
        <v>3.1839</v>
      </c>
    </row>
    <row r="30" spans="1:6" x14ac:dyDescent="0.25">
      <c r="A30" s="1">
        <v>40512</v>
      </c>
      <c r="B30">
        <v>39.58</v>
      </c>
      <c r="C30">
        <v>44.71</v>
      </c>
      <c r="D30" s="3">
        <v>1.4071</v>
      </c>
      <c r="E30" s="3">
        <v>3.7686000000000002</v>
      </c>
      <c r="F30">
        <v>3.5550999999999999</v>
      </c>
    </row>
    <row r="31" spans="1:6" x14ac:dyDescent="0.25">
      <c r="A31" s="1">
        <v>40543</v>
      </c>
      <c r="B31">
        <v>39.590000000000003</v>
      </c>
      <c r="C31">
        <v>44.72</v>
      </c>
      <c r="D31" s="3">
        <v>1.4071</v>
      </c>
      <c r="E31" s="3">
        <v>3.7675999999999998</v>
      </c>
      <c r="F31">
        <v>3.5541999999999998</v>
      </c>
    </row>
    <row r="32" spans="1:6" x14ac:dyDescent="0.25">
      <c r="A32" s="1">
        <v>40574</v>
      </c>
      <c r="B32">
        <v>39.659999999999997</v>
      </c>
      <c r="C32">
        <v>44.98</v>
      </c>
      <c r="D32" s="3">
        <v>1.3767</v>
      </c>
      <c r="E32" s="3">
        <v>4.9259000000000004</v>
      </c>
      <c r="F32">
        <v>3.4712999999999998</v>
      </c>
    </row>
    <row r="33" spans="1:6" x14ac:dyDescent="0.25">
      <c r="A33" s="1">
        <v>40602</v>
      </c>
      <c r="B33">
        <v>39.76</v>
      </c>
      <c r="C33">
        <v>45.2</v>
      </c>
      <c r="D33" s="3">
        <v>1.4668000000000001</v>
      </c>
      <c r="E33" s="3">
        <v>2.7193000000000001</v>
      </c>
      <c r="F33">
        <v>3.6890999999999998</v>
      </c>
    </row>
    <row r="34" spans="1:6" x14ac:dyDescent="0.25">
      <c r="A34" s="1">
        <v>40633</v>
      </c>
      <c r="B34">
        <v>39.61</v>
      </c>
      <c r="C34">
        <v>45.03</v>
      </c>
      <c r="D34" s="3">
        <v>1.2793999999999999</v>
      </c>
      <c r="E34" s="3">
        <v>0.2999</v>
      </c>
      <c r="F34">
        <v>3.23</v>
      </c>
    </row>
    <row r="35" spans="1:6" x14ac:dyDescent="0.25">
      <c r="A35" s="1">
        <v>40662</v>
      </c>
      <c r="B35">
        <v>39.61</v>
      </c>
      <c r="C35">
        <v>45.13</v>
      </c>
      <c r="D35" s="3">
        <v>1.2013</v>
      </c>
      <c r="E35" s="3">
        <v>2.7357</v>
      </c>
      <c r="F35">
        <v>3.0327999999999999</v>
      </c>
    </row>
    <row r="36" spans="1:6" x14ac:dyDescent="0.25">
      <c r="A36" s="1">
        <v>40694</v>
      </c>
      <c r="B36">
        <v>38.909999999999997</v>
      </c>
      <c r="C36">
        <v>44.43</v>
      </c>
      <c r="D36" s="3">
        <v>1.0994999999999999</v>
      </c>
      <c r="E36" s="3">
        <v>2.6398999999999999</v>
      </c>
      <c r="F36">
        <v>2.8258000000000001</v>
      </c>
    </row>
    <row r="37" spans="1:6" x14ac:dyDescent="0.25">
      <c r="A37" s="1">
        <v>40724</v>
      </c>
      <c r="B37">
        <v>38.200000000000003</v>
      </c>
      <c r="C37">
        <v>43.69</v>
      </c>
      <c r="D37" s="3">
        <v>1.165</v>
      </c>
      <c r="E37" s="3">
        <v>2.0575999999999999</v>
      </c>
      <c r="F37">
        <v>3.0497000000000001</v>
      </c>
    </row>
    <row r="38" spans="1:6" x14ac:dyDescent="0.25">
      <c r="A38" s="1">
        <v>40753</v>
      </c>
      <c r="B38">
        <v>37.659999999999997</v>
      </c>
      <c r="C38">
        <v>43.23</v>
      </c>
      <c r="D38" s="3">
        <v>1.1621999999999999</v>
      </c>
      <c r="E38" s="3">
        <v>4.2793000000000001</v>
      </c>
      <c r="F38">
        <v>3.0859999999999999</v>
      </c>
    </row>
    <row r="39" spans="1:6" x14ac:dyDescent="0.25">
      <c r="A39" s="1">
        <v>40786</v>
      </c>
      <c r="B39">
        <v>36.76</v>
      </c>
      <c r="C39">
        <v>42.27</v>
      </c>
      <c r="D39" s="3">
        <v>1.1288</v>
      </c>
      <c r="E39" s="3">
        <v>2.2231000000000001</v>
      </c>
      <c r="F39">
        <v>3.0707</v>
      </c>
    </row>
    <row r="40" spans="1:6" x14ac:dyDescent="0.25">
      <c r="A40" s="1">
        <v>40816</v>
      </c>
      <c r="B40">
        <v>36.21</v>
      </c>
      <c r="C40">
        <v>41.73</v>
      </c>
      <c r="D40" s="3">
        <v>1.2055</v>
      </c>
      <c r="E40" s="3">
        <v>2.5417999999999998</v>
      </c>
      <c r="F40">
        <v>3.3292000000000002</v>
      </c>
    </row>
    <row r="41" spans="1:6" x14ac:dyDescent="0.25">
      <c r="A41" s="1">
        <v>40847</v>
      </c>
      <c r="B41">
        <v>36.9</v>
      </c>
      <c r="C41">
        <v>42.6</v>
      </c>
      <c r="D41" s="3">
        <v>0.97499999999999998</v>
      </c>
      <c r="E41" s="3">
        <v>2.1919</v>
      </c>
      <c r="F41">
        <v>2.6423000000000001</v>
      </c>
    </row>
    <row r="42" spans="1:6" x14ac:dyDescent="0.25">
      <c r="A42" s="1">
        <v>40877</v>
      </c>
      <c r="B42">
        <v>35.78</v>
      </c>
      <c r="C42">
        <v>41.45</v>
      </c>
      <c r="D42" s="3">
        <v>1.0931999999999999</v>
      </c>
      <c r="E42" s="3">
        <v>3.9641999999999999</v>
      </c>
      <c r="F42">
        <v>3.0552999999999999</v>
      </c>
    </row>
    <row r="43" spans="1:6" x14ac:dyDescent="0.25">
      <c r="A43" s="1">
        <v>40907</v>
      </c>
      <c r="B43">
        <v>36.270000000000003</v>
      </c>
      <c r="C43">
        <v>42.09</v>
      </c>
      <c r="D43" s="3">
        <v>1.0338000000000001</v>
      </c>
      <c r="E43" s="3">
        <v>2.1471999999999998</v>
      </c>
      <c r="F43">
        <v>2.8502999999999998</v>
      </c>
    </row>
    <row r="44" spans="1:6" x14ac:dyDescent="0.25">
      <c r="A44" s="1">
        <v>40939</v>
      </c>
      <c r="B44">
        <v>37.08</v>
      </c>
      <c r="C44">
        <v>43.1</v>
      </c>
      <c r="D44" s="3">
        <v>0.92949999999999999</v>
      </c>
      <c r="E44" s="3">
        <v>1.8932</v>
      </c>
      <c r="F44">
        <v>2.5066999999999999</v>
      </c>
    </row>
    <row r="45" spans="1:6" x14ac:dyDescent="0.25">
      <c r="A45" s="1">
        <v>40968</v>
      </c>
      <c r="B45">
        <v>37.93</v>
      </c>
      <c r="C45">
        <v>44.19</v>
      </c>
      <c r="D45" s="3">
        <v>0.92859999999999998</v>
      </c>
      <c r="E45" s="3">
        <v>2.8220000000000001</v>
      </c>
      <c r="F45">
        <v>2.4481999999999999</v>
      </c>
    </row>
    <row r="46" spans="1:6" x14ac:dyDescent="0.25">
      <c r="A46" s="1">
        <v>40998</v>
      </c>
      <c r="B46">
        <v>38.1</v>
      </c>
      <c r="C46">
        <v>44.52</v>
      </c>
      <c r="D46" s="3">
        <v>1.0341</v>
      </c>
      <c r="E46" s="3">
        <v>3.6345999999999998</v>
      </c>
      <c r="F46">
        <v>2.7141999999999999</v>
      </c>
    </row>
    <row r="47" spans="1:6" x14ac:dyDescent="0.25">
      <c r="A47" s="1">
        <v>41029</v>
      </c>
      <c r="B47">
        <v>37.97</v>
      </c>
      <c r="C47">
        <v>44.53</v>
      </c>
      <c r="D47" s="3">
        <v>1.0779000000000001</v>
      </c>
      <c r="E47" s="3">
        <v>4.2381000000000002</v>
      </c>
      <c r="F47">
        <v>2.8388</v>
      </c>
    </row>
    <row r="48" spans="1:6" x14ac:dyDescent="0.25">
      <c r="A48" s="1">
        <v>41060</v>
      </c>
      <c r="B48">
        <v>38.14</v>
      </c>
      <c r="C48">
        <v>44.84</v>
      </c>
      <c r="D48" s="3">
        <v>1.0871</v>
      </c>
      <c r="E48" s="3">
        <v>2.9826999999999999</v>
      </c>
      <c r="F48">
        <v>2.8502999999999998</v>
      </c>
    </row>
    <row r="49" spans="1:6" x14ac:dyDescent="0.25">
      <c r="A49" s="1">
        <v>41089</v>
      </c>
      <c r="B49">
        <v>38.479999999999997</v>
      </c>
      <c r="C49">
        <v>45.37</v>
      </c>
      <c r="D49" s="3">
        <v>1.1373</v>
      </c>
      <c r="E49" s="3">
        <v>3.6080999999999999</v>
      </c>
      <c r="F49">
        <v>2.9556</v>
      </c>
    </row>
    <row r="50" spans="1:6" x14ac:dyDescent="0.25">
      <c r="A50" s="1">
        <v>41121</v>
      </c>
      <c r="B50">
        <v>39.479999999999997</v>
      </c>
      <c r="C50">
        <v>46.73</v>
      </c>
      <c r="D50" s="3">
        <v>1.1581999999999999</v>
      </c>
      <c r="E50" s="3">
        <v>4.7172999999999998</v>
      </c>
      <c r="F50">
        <v>2.9336000000000002</v>
      </c>
    </row>
    <row r="51" spans="1:6" x14ac:dyDescent="0.25">
      <c r="A51" s="1">
        <v>41152</v>
      </c>
      <c r="B51">
        <v>39.92</v>
      </c>
      <c r="C51">
        <v>47.37</v>
      </c>
      <c r="D51" s="3">
        <v>1.1903999999999999</v>
      </c>
      <c r="E51" s="3">
        <v>3.0150000000000001</v>
      </c>
      <c r="F51">
        <v>2.9820000000000002</v>
      </c>
    </row>
    <row r="52" spans="1:6" x14ac:dyDescent="0.25">
      <c r="A52" s="1">
        <v>41180</v>
      </c>
      <c r="B52">
        <v>40.39</v>
      </c>
      <c r="C52">
        <v>48.09</v>
      </c>
      <c r="D52" s="3">
        <v>1.2496</v>
      </c>
      <c r="E52" s="3">
        <v>4.0376000000000003</v>
      </c>
      <c r="F52">
        <v>3.0937999999999999</v>
      </c>
    </row>
    <row r="53" spans="1:6" x14ac:dyDescent="0.25">
      <c r="A53" s="1">
        <v>41213</v>
      </c>
      <c r="B53">
        <v>41.24</v>
      </c>
      <c r="C53">
        <v>49.27</v>
      </c>
      <c r="D53" s="3">
        <v>1.3226</v>
      </c>
      <c r="E53" s="3">
        <v>4.0853999999999999</v>
      </c>
      <c r="F53">
        <v>3.2071000000000001</v>
      </c>
    </row>
    <row r="54" spans="1:6" x14ac:dyDescent="0.25">
      <c r="A54" s="1">
        <v>41243</v>
      </c>
      <c r="B54">
        <v>41.91</v>
      </c>
      <c r="C54">
        <v>50.31</v>
      </c>
      <c r="D54" s="3">
        <v>1.4</v>
      </c>
      <c r="E54" s="3">
        <v>5.6006</v>
      </c>
      <c r="F54">
        <v>3.3405</v>
      </c>
    </row>
    <row r="55" spans="1:6" x14ac:dyDescent="0.25">
      <c r="A55" s="1">
        <v>41274</v>
      </c>
      <c r="B55">
        <v>42.67</v>
      </c>
      <c r="C55">
        <v>51.43</v>
      </c>
      <c r="D55" s="3">
        <v>1.5099</v>
      </c>
      <c r="E55" s="3">
        <v>4.9158999999999997</v>
      </c>
      <c r="F55">
        <v>3.5385999999999997</v>
      </c>
    </row>
    <row r="56" spans="1:6" x14ac:dyDescent="0.25">
      <c r="A56" s="1">
        <v>41305</v>
      </c>
      <c r="B56">
        <v>42.5</v>
      </c>
      <c r="C56">
        <v>51.22</v>
      </c>
      <c r="D56" s="3">
        <v>1.5099</v>
      </c>
      <c r="E56" s="3">
        <v>4.9355000000000002</v>
      </c>
      <c r="F56">
        <v>3.5526999999999997</v>
      </c>
    </row>
    <row r="57" spans="1:6" x14ac:dyDescent="0.25">
      <c r="A57" s="1">
        <v>41333</v>
      </c>
      <c r="B57">
        <v>42.47</v>
      </c>
      <c r="C57">
        <v>51.48</v>
      </c>
      <c r="D57" s="3">
        <v>1.6911</v>
      </c>
      <c r="E57" s="3">
        <v>6.7728000000000002</v>
      </c>
      <c r="F57">
        <v>3.9819</v>
      </c>
    </row>
    <row r="58" spans="1:6" x14ac:dyDescent="0.25">
      <c r="A58" s="1">
        <v>41362</v>
      </c>
      <c r="B58">
        <v>42.45</v>
      </c>
      <c r="C58">
        <v>51.66</v>
      </c>
      <c r="D58" s="3">
        <v>1.7703</v>
      </c>
      <c r="E58" s="3">
        <v>4.7603999999999997</v>
      </c>
      <c r="F58">
        <v>4.1703000000000001</v>
      </c>
    </row>
    <row r="59" spans="1:6" x14ac:dyDescent="0.25">
      <c r="A59" s="1">
        <v>41394</v>
      </c>
      <c r="B59">
        <v>43.53</v>
      </c>
      <c r="C59">
        <v>52.97</v>
      </c>
      <c r="D59" s="3">
        <v>1.6549</v>
      </c>
      <c r="E59" s="3">
        <v>4.6422999999999996</v>
      </c>
      <c r="F59">
        <v>3.8016999999999999</v>
      </c>
    </row>
    <row r="60" spans="1:6" x14ac:dyDescent="0.25">
      <c r="A60" s="1">
        <v>41425</v>
      </c>
      <c r="B60">
        <v>43.37</v>
      </c>
      <c r="C60">
        <v>52.98</v>
      </c>
      <c r="D60" s="3">
        <v>1.8246</v>
      </c>
      <c r="E60" s="3">
        <v>4.6954000000000002</v>
      </c>
      <c r="F60">
        <v>4.2070999999999996</v>
      </c>
    </row>
    <row r="61" spans="1:6" x14ac:dyDescent="0.25">
      <c r="A61" s="1">
        <v>41453</v>
      </c>
      <c r="B61">
        <v>41.34</v>
      </c>
      <c r="C61">
        <v>50.73</v>
      </c>
      <c r="D61" s="3">
        <v>1.7785</v>
      </c>
      <c r="E61" s="3">
        <v>5.3062000000000005</v>
      </c>
      <c r="F61">
        <v>4.3021000000000003</v>
      </c>
    </row>
    <row r="62" spans="1:6" x14ac:dyDescent="0.25">
      <c r="A62" s="1">
        <v>41486</v>
      </c>
      <c r="B62">
        <v>42.39</v>
      </c>
      <c r="C62">
        <v>52.24</v>
      </c>
      <c r="D62" s="3">
        <v>1.8452</v>
      </c>
      <c r="E62" s="3">
        <v>5.1635</v>
      </c>
      <c r="F62">
        <v>4.3529</v>
      </c>
    </row>
    <row r="63" spans="1:6" x14ac:dyDescent="0.25">
      <c r="A63" s="1">
        <v>41516</v>
      </c>
      <c r="B63">
        <v>42.21</v>
      </c>
      <c r="C63">
        <v>52.22</v>
      </c>
      <c r="D63" s="3">
        <v>2.0116999999999998</v>
      </c>
      <c r="E63" s="3">
        <v>4.7335000000000003</v>
      </c>
      <c r="F63">
        <v>4.7659000000000002</v>
      </c>
    </row>
    <row r="64" spans="1:6" x14ac:dyDescent="0.25">
      <c r="A64" s="1">
        <v>41547</v>
      </c>
      <c r="B64">
        <v>42.57</v>
      </c>
      <c r="C64">
        <v>52.85</v>
      </c>
      <c r="D64" s="3">
        <v>1.907</v>
      </c>
      <c r="E64" s="3">
        <v>4.2508999999999997</v>
      </c>
      <c r="F64">
        <v>4.4797000000000002</v>
      </c>
    </row>
    <row r="65" spans="1:6" x14ac:dyDescent="0.25">
      <c r="A65" s="1">
        <v>41578</v>
      </c>
      <c r="B65">
        <v>43.47</v>
      </c>
      <c r="C65">
        <v>54.17</v>
      </c>
      <c r="D65" s="3">
        <v>2.0638000000000001</v>
      </c>
      <c r="E65" s="3">
        <v>4.3285</v>
      </c>
      <c r="F65">
        <v>4.7476000000000003</v>
      </c>
    </row>
    <row r="66" spans="1:6" x14ac:dyDescent="0.25">
      <c r="A66" s="1"/>
    </row>
    <row r="67" spans="1:6" x14ac:dyDescent="0.25">
      <c r="A67" s="1"/>
    </row>
    <row r="68" spans="1:6" x14ac:dyDescent="0.25">
      <c r="A68" s="1"/>
    </row>
    <row r="69" spans="1:6" x14ac:dyDescent="0.25">
      <c r="A69" s="1"/>
    </row>
    <row r="70" spans="1:6" x14ac:dyDescent="0.25">
      <c r="A70" s="1"/>
    </row>
    <row r="71" spans="1:6" x14ac:dyDescent="0.25">
      <c r="A71" s="1"/>
    </row>
    <row r="72" spans="1:6" x14ac:dyDescent="0.25">
      <c r="A72" s="1"/>
    </row>
    <row r="73" spans="1:6" x14ac:dyDescent="0.25">
      <c r="A73" s="1"/>
    </row>
    <row r="74" spans="1:6" x14ac:dyDescent="0.25">
      <c r="A74" s="1"/>
    </row>
    <row r="75" spans="1:6" x14ac:dyDescent="0.25">
      <c r="A75" s="1"/>
    </row>
    <row r="76" spans="1:6" x14ac:dyDescent="0.25">
      <c r="A76" s="1"/>
    </row>
    <row r="77" spans="1:6" x14ac:dyDescent="0.25">
      <c r="A77" s="1"/>
    </row>
    <row r="78" spans="1:6" x14ac:dyDescent="0.25">
      <c r="A78" s="1"/>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61"/>
  <sheetViews>
    <sheetView topLeftCell="A24" workbookViewId="0">
      <selection activeCell="A63" sqref="A63"/>
    </sheetView>
  </sheetViews>
  <sheetFormatPr defaultRowHeight="15" x14ac:dyDescent="0.25"/>
  <cols>
    <col min="1" max="4" width="10.7109375" bestFit="1" customWidth="1"/>
    <col min="5" max="5" width="8" bestFit="1" customWidth="1"/>
    <col min="6" max="6" width="7.85546875" bestFit="1" customWidth="1"/>
    <col min="7" max="7" width="9.85546875" bestFit="1" customWidth="1"/>
  </cols>
  <sheetData>
    <row r="1" spans="1:7" x14ac:dyDescent="0.25">
      <c r="A1" s="2" t="str">
        <f>_xll.BDS(TS!A1,"DVD_HIST_ALL","headers=y","cols=7;rows=61")</f>
        <v>Declared Date</v>
      </c>
      <c r="B1" s="1" t="s">
        <v>10</v>
      </c>
      <c r="C1" s="1" t="s">
        <v>11</v>
      </c>
      <c r="D1" s="1" t="s">
        <v>12</v>
      </c>
      <c r="E1" t="s">
        <v>13</v>
      </c>
      <c r="F1" t="s">
        <v>14</v>
      </c>
      <c r="G1" t="s">
        <v>15</v>
      </c>
    </row>
    <row r="2" spans="1:7" x14ac:dyDescent="0.25">
      <c r="A2" s="1">
        <v>41579</v>
      </c>
      <c r="B2" s="1">
        <v>41579</v>
      </c>
      <c r="C2" s="1">
        <v>41579</v>
      </c>
      <c r="D2" s="1">
        <v>41608</v>
      </c>
      <c r="E2">
        <v>0.25369999999999998</v>
      </c>
      <c r="F2" t="s">
        <v>16</v>
      </c>
      <c r="G2" t="s">
        <v>7</v>
      </c>
    </row>
    <row r="3" spans="1:7" x14ac:dyDescent="0.25">
      <c r="A3" s="1">
        <v>41548</v>
      </c>
      <c r="B3" s="1">
        <v>41548</v>
      </c>
      <c r="C3" s="1">
        <v>41548</v>
      </c>
      <c r="D3" s="1">
        <v>41578</v>
      </c>
      <c r="E3">
        <v>0.15679999999999999</v>
      </c>
      <c r="F3" t="s">
        <v>16</v>
      </c>
      <c r="G3" t="s">
        <v>7</v>
      </c>
    </row>
    <row r="4" spans="1:7" x14ac:dyDescent="0.25">
      <c r="A4" s="1">
        <v>41519</v>
      </c>
      <c r="B4" s="1">
        <v>41519</v>
      </c>
      <c r="C4" s="1">
        <v>41519</v>
      </c>
      <c r="D4" s="1">
        <v>41547</v>
      </c>
      <c r="E4">
        <v>0.15079999999999999</v>
      </c>
      <c r="F4" t="s">
        <v>16</v>
      </c>
      <c r="G4" t="s">
        <v>7</v>
      </c>
    </row>
    <row r="5" spans="1:7" x14ac:dyDescent="0.25">
      <c r="A5" s="1">
        <v>41487</v>
      </c>
      <c r="B5" s="1">
        <v>41487</v>
      </c>
      <c r="C5" s="1">
        <v>41487</v>
      </c>
      <c r="D5" s="1">
        <v>41517</v>
      </c>
      <c r="E5">
        <v>0.16650000000000001</v>
      </c>
      <c r="F5" t="s">
        <v>16</v>
      </c>
      <c r="G5" t="s">
        <v>7</v>
      </c>
    </row>
    <row r="6" spans="1:7" x14ac:dyDescent="0.25">
      <c r="A6" s="1">
        <v>41456</v>
      </c>
      <c r="B6" s="1">
        <v>41456</v>
      </c>
      <c r="C6" s="1">
        <v>41456</v>
      </c>
      <c r="D6" s="1">
        <v>41486</v>
      </c>
      <c r="E6">
        <v>0.18240000000000001</v>
      </c>
      <c r="F6" t="s">
        <v>16</v>
      </c>
      <c r="G6" t="s">
        <v>7</v>
      </c>
    </row>
    <row r="7" spans="1:7" x14ac:dyDescent="0.25">
      <c r="A7" s="1">
        <v>41428</v>
      </c>
      <c r="B7" s="1">
        <v>41428</v>
      </c>
      <c r="C7" s="1">
        <v>41428</v>
      </c>
      <c r="D7" s="1">
        <v>41455</v>
      </c>
      <c r="E7">
        <v>0.18279999999999999</v>
      </c>
      <c r="F7" t="s">
        <v>16</v>
      </c>
      <c r="G7" t="s">
        <v>7</v>
      </c>
    </row>
    <row r="8" spans="1:7" x14ac:dyDescent="0.25">
      <c r="A8" s="1">
        <v>41395</v>
      </c>
      <c r="B8" s="1">
        <v>41395</v>
      </c>
      <c r="C8" s="1">
        <v>41395</v>
      </c>
      <c r="D8" s="1">
        <v>41425</v>
      </c>
      <c r="E8">
        <v>0.16969999999999999</v>
      </c>
      <c r="F8" t="s">
        <v>16</v>
      </c>
      <c r="G8" t="s">
        <v>7</v>
      </c>
    </row>
    <row r="9" spans="1:7" x14ac:dyDescent="0.25">
      <c r="A9" s="1">
        <v>41334</v>
      </c>
      <c r="B9" s="1">
        <v>41334</v>
      </c>
      <c r="C9" s="1">
        <v>41334</v>
      </c>
      <c r="D9" s="1">
        <v>41364</v>
      </c>
      <c r="E9">
        <v>0.16839999999999999</v>
      </c>
      <c r="F9" t="s">
        <v>16</v>
      </c>
      <c r="G9" t="s">
        <v>7</v>
      </c>
    </row>
    <row r="10" spans="1:7" x14ac:dyDescent="0.25">
      <c r="A10" s="1">
        <v>41306</v>
      </c>
      <c r="B10" s="1">
        <v>41306</v>
      </c>
      <c r="C10" s="1">
        <v>41306</v>
      </c>
      <c r="D10" s="1">
        <v>41333</v>
      </c>
      <c r="E10">
        <v>0.2397</v>
      </c>
      <c r="F10" t="s">
        <v>16</v>
      </c>
      <c r="G10" t="s">
        <v>7</v>
      </c>
    </row>
    <row r="11" spans="1:7" x14ac:dyDescent="0.25">
      <c r="A11" s="1">
        <v>41246</v>
      </c>
      <c r="B11" s="1">
        <v>41246</v>
      </c>
      <c r="C11" s="1">
        <v>41246</v>
      </c>
      <c r="D11" s="1">
        <v>41274</v>
      </c>
      <c r="E11">
        <v>0.17480000000000001</v>
      </c>
      <c r="F11" t="s">
        <v>16</v>
      </c>
      <c r="G11" t="s">
        <v>7</v>
      </c>
    </row>
    <row r="12" spans="1:7" x14ac:dyDescent="0.25">
      <c r="A12" s="1">
        <v>41214</v>
      </c>
      <c r="B12" s="1">
        <v>41214</v>
      </c>
      <c r="C12" s="1">
        <v>41214</v>
      </c>
      <c r="D12" s="1">
        <v>41243</v>
      </c>
      <c r="E12">
        <v>0.1956</v>
      </c>
      <c r="F12" t="s">
        <v>16</v>
      </c>
      <c r="G12" t="s">
        <v>7</v>
      </c>
    </row>
    <row r="13" spans="1:7" x14ac:dyDescent="0.25">
      <c r="A13" s="1">
        <v>41183</v>
      </c>
      <c r="B13" s="1">
        <v>41183</v>
      </c>
      <c r="C13" s="1">
        <v>41183</v>
      </c>
      <c r="D13" s="1">
        <v>41213</v>
      </c>
      <c r="E13">
        <v>0.1404</v>
      </c>
      <c r="F13" t="s">
        <v>16</v>
      </c>
      <c r="G13" t="s">
        <v>7</v>
      </c>
    </row>
    <row r="14" spans="1:7" x14ac:dyDescent="0.25">
      <c r="A14" s="1">
        <v>41155</v>
      </c>
      <c r="B14" s="1">
        <v>41155</v>
      </c>
      <c r="C14" s="1">
        <v>41155</v>
      </c>
      <c r="D14" s="1">
        <v>41182</v>
      </c>
      <c r="E14">
        <v>0.13589999999999999</v>
      </c>
      <c r="F14" t="s">
        <v>16</v>
      </c>
      <c r="G14" t="s">
        <v>7</v>
      </c>
    </row>
    <row r="15" spans="1:7" x14ac:dyDescent="0.25">
      <c r="A15" s="1">
        <v>41122</v>
      </c>
      <c r="B15" s="1">
        <v>41122</v>
      </c>
      <c r="C15" s="1">
        <v>41122</v>
      </c>
      <c r="D15" s="1">
        <v>41152</v>
      </c>
      <c r="E15">
        <v>0.1003</v>
      </c>
      <c r="F15" t="s">
        <v>16</v>
      </c>
      <c r="G15" t="s">
        <v>7</v>
      </c>
    </row>
    <row r="16" spans="1:7" x14ac:dyDescent="0.25">
      <c r="A16" s="1">
        <v>41092</v>
      </c>
      <c r="B16" s="1">
        <v>41092</v>
      </c>
      <c r="C16" s="1">
        <v>41092</v>
      </c>
      <c r="D16" s="1">
        <v>41121</v>
      </c>
      <c r="E16">
        <v>0.1552</v>
      </c>
      <c r="F16" t="s">
        <v>16</v>
      </c>
      <c r="G16" t="s">
        <v>7</v>
      </c>
    </row>
    <row r="17" spans="1:7" x14ac:dyDescent="0.25">
      <c r="A17" s="1">
        <v>41061</v>
      </c>
      <c r="B17" s="1">
        <v>41061</v>
      </c>
      <c r="C17" s="1">
        <v>41061</v>
      </c>
      <c r="D17" s="1">
        <v>41089</v>
      </c>
      <c r="E17">
        <v>0.1157</v>
      </c>
      <c r="F17" t="s">
        <v>16</v>
      </c>
      <c r="G17" t="s">
        <v>7</v>
      </c>
    </row>
    <row r="18" spans="1:7" x14ac:dyDescent="0.25">
      <c r="A18" s="1">
        <v>41030</v>
      </c>
      <c r="B18" s="1">
        <v>41030</v>
      </c>
      <c r="C18" s="1">
        <v>41030</v>
      </c>
      <c r="D18" s="1">
        <v>41060</v>
      </c>
      <c r="E18">
        <v>9.4799999999999995E-2</v>
      </c>
      <c r="F18" t="s">
        <v>16</v>
      </c>
      <c r="G18" t="s">
        <v>7</v>
      </c>
    </row>
    <row r="19" spans="1:7" x14ac:dyDescent="0.25">
      <c r="A19" s="1">
        <v>41001</v>
      </c>
      <c r="B19" s="1">
        <v>41001</v>
      </c>
      <c r="C19" s="1">
        <v>41001</v>
      </c>
      <c r="D19" s="1">
        <v>41029</v>
      </c>
      <c r="E19">
        <v>0.1341</v>
      </c>
      <c r="F19" t="s">
        <v>16</v>
      </c>
      <c r="G19" t="s">
        <v>7</v>
      </c>
    </row>
    <row r="20" spans="1:7" x14ac:dyDescent="0.25">
      <c r="A20" s="1">
        <v>40969</v>
      </c>
      <c r="B20" s="1">
        <v>40969</v>
      </c>
      <c r="C20" s="1">
        <v>40969</v>
      </c>
      <c r="D20" s="1">
        <v>40999</v>
      </c>
      <c r="E20">
        <v>0.1154</v>
      </c>
      <c r="F20" t="s">
        <v>16</v>
      </c>
      <c r="G20" t="s">
        <v>7</v>
      </c>
    </row>
    <row r="21" spans="1:7" x14ac:dyDescent="0.25">
      <c r="A21" s="1">
        <v>40940</v>
      </c>
      <c r="B21" s="1">
        <v>40940</v>
      </c>
      <c r="C21" s="1">
        <v>40940</v>
      </c>
      <c r="D21" s="1">
        <v>40968</v>
      </c>
      <c r="E21">
        <v>8.9200000000000002E-2</v>
      </c>
      <c r="F21" t="s">
        <v>16</v>
      </c>
      <c r="G21" t="s">
        <v>7</v>
      </c>
    </row>
    <row r="22" spans="1:7" x14ac:dyDescent="0.25">
      <c r="A22" s="1">
        <v>40911</v>
      </c>
      <c r="B22" s="1">
        <v>40911</v>
      </c>
      <c r="C22" s="1">
        <v>40911</v>
      </c>
      <c r="D22" s="1">
        <v>40939</v>
      </c>
      <c r="E22">
        <v>5.8500000000000003E-2</v>
      </c>
      <c r="F22" t="s">
        <v>16</v>
      </c>
      <c r="G22" t="s">
        <v>7</v>
      </c>
    </row>
    <row r="23" spans="1:7" x14ac:dyDescent="0.25">
      <c r="A23" s="1">
        <v>40878</v>
      </c>
      <c r="B23" s="1">
        <v>40878</v>
      </c>
      <c r="C23" s="1">
        <v>40878</v>
      </c>
      <c r="D23" s="1">
        <v>40907</v>
      </c>
      <c r="E23">
        <v>6.4899999999999999E-2</v>
      </c>
      <c r="F23" t="s">
        <v>16</v>
      </c>
      <c r="G23" t="s">
        <v>7</v>
      </c>
    </row>
    <row r="24" spans="1:7" x14ac:dyDescent="0.25">
      <c r="A24" s="1">
        <v>40848</v>
      </c>
      <c r="B24" s="1">
        <v>40848</v>
      </c>
      <c r="C24" s="1">
        <v>40848</v>
      </c>
      <c r="D24" s="1">
        <v>40877</v>
      </c>
      <c r="E24">
        <v>0.1182</v>
      </c>
      <c r="F24" t="s">
        <v>16</v>
      </c>
      <c r="G24" t="s">
        <v>7</v>
      </c>
    </row>
    <row r="25" spans="1:7" x14ac:dyDescent="0.25">
      <c r="A25" s="2">
        <v>40819</v>
      </c>
      <c r="B25" s="2">
        <v>40819</v>
      </c>
      <c r="C25" s="2">
        <v>40819</v>
      </c>
      <c r="D25" s="2">
        <v>40847</v>
      </c>
      <c r="E25">
        <v>6.7400000000000002E-2</v>
      </c>
      <c r="F25" t="s">
        <v>16</v>
      </c>
      <c r="G25" t="s">
        <v>7</v>
      </c>
    </row>
    <row r="26" spans="1:7" x14ac:dyDescent="0.25">
      <c r="A26" s="2">
        <v>40787</v>
      </c>
      <c r="B26" s="2">
        <v>40787</v>
      </c>
      <c r="C26" s="2">
        <v>40787</v>
      </c>
      <c r="D26" s="2">
        <v>40816</v>
      </c>
      <c r="E26">
        <v>7.6700000000000004E-2</v>
      </c>
      <c r="F26" t="s">
        <v>16</v>
      </c>
      <c r="G26" t="s">
        <v>7</v>
      </c>
    </row>
    <row r="27" spans="1:7" x14ac:dyDescent="0.25">
      <c r="A27" s="2">
        <v>40756</v>
      </c>
      <c r="B27" s="2">
        <v>40756</v>
      </c>
      <c r="C27" s="2">
        <v>40756</v>
      </c>
      <c r="D27" s="2">
        <v>40786</v>
      </c>
      <c r="E27">
        <v>6.8099999999999994E-2</v>
      </c>
      <c r="F27" t="s">
        <v>16</v>
      </c>
      <c r="G27" t="s">
        <v>7</v>
      </c>
    </row>
    <row r="28" spans="1:7" x14ac:dyDescent="0.25">
      <c r="A28" s="2">
        <v>40725</v>
      </c>
      <c r="B28" s="2">
        <v>40725</v>
      </c>
      <c r="C28" s="2">
        <v>40725</v>
      </c>
      <c r="D28" s="2">
        <v>40755</v>
      </c>
      <c r="E28">
        <v>0.1343</v>
      </c>
      <c r="F28" t="s">
        <v>16</v>
      </c>
      <c r="G28" t="s">
        <v>7</v>
      </c>
    </row>
    <row r="29" spans="1:7" x14ac:dyDescent="0.25">
      <c r="A29" s="2">
        <v>40695</v>
      </c>
      <c r="B29" s="2">
        <v>40695</v>
      </c>
      <c r="C29" s="2">
        <v>40695</v>
      </c>
      <c r="D29" s="2">
        <v>40724</v>
      </c>
      <c r="E29">
        <v>6.5500000000000003E-2</v>
      </c>
      <c r="F29" t="s">
        <v>16</v>
      </c>
      <c r="G29" t="s">
        <v>7</v>
      </c>
    </row>
    <row r="30" spans="1:7" x14ac:dyDescent="0.25">
      <c r="A30" s="2">
        <v>40666</v>
      </c>
      <c r="B30" s="2">
        <v>40666</v>
      </c>
      <c r="C30" s="2">
        <v>40666</v>
      </c>
      <c r="D30" s="2">
        <v>40694</v>
      </c>
      <c r="E30">
        <v>8.5599999999999996E-2</v>
      </c>
      <c r="F30" t="s">
        <v>16</v>
      </c>
      <c r="G30" t="s">
        <v>7</v>
      </c>
    </row>
    <row r="31" spans="1:7" x14ac:dyDescent="0.25">
      <c r="A31" s="2">
        <v>40634</v>
      </c>
      <c r="B31" s="2">
        <v>40634</v>
      </c>
      <c r="C31" s="2">
        <v>40634</v>
      </c>
      <c r="D31" s="2">
        <v>40663</v>
      </c>
      <c r="E31">
        <v>9.0300000000000005E-2</v>
      </c>
      <c r="F31" t="s">
        <v>16</v>
      </c>
      <c r="G31" t="s">
        <v>7</v>
      </c>
    </row>
    <row r="32" spans="1:7" x14ac:dyDescent="0.25">
      <c r="A32" s="2">
        <v>40603</v>
      </c>
      <c r="B32" s="2">
        <v>40603</v>
      </c>
      <c r="C32" s="2">
        <v>40603</v>
      </c>
      <c r="D32" s="2">
        <v>40633</v>
      </c>
      <c r="E32">
        <v>9.9000000000000008E-3</v>
      </c>
      <c r="F32" t="s">
        <v>16</v>
      </c>
      <c r="G32" t="s">
        <v>17</v>
      </c>
    </row>
    <row r="33" spans="1:7" x14ac:dyDescent="0.25">
      <c r="A33" s="2">
        <v>40575</v>
      </c>
      <c r="B33" s="2">
        <v>40575</v>
      </c>
      <c r="C33" s="2">
        <v>40575</v>
      </c>
      <c r="D33" s="2">
        <v>40602</v>
      </c>
      <c r="E33">
        <v>9.01E-2</v>
      </c>
      <c r="F33" t="s">
        <v>16</v>
      </c>
      <c r="G33" t="s">
        <v>7</v>
      </c>
    </row>
    <row r="34" spans="1:7" x14ac:dyDescent="0.25">
      <c r="A34" s="2">
        <v>40547</v>
      </c>
      <c r="B34" s="2">
        <v>40547</v>
      </c>
      <c r="C34" s="2">
        <v>40547</v>
      </c>
      <c r="D34" s="2">
        <v>40574</v>
      </c>
      <c r="E34">
        <v>0.1628</v>
      </c>
      <c r="F34" t="s">
        <v>16</v>
      </c>
      <c r="G34" t="s">
        <v>7</v>
      </c>
    </row>
    <row r="35" spans="1:7" x14ac:dyDescent="0.25">
      <c r="A35" s="2">
        <v>40483</v>
      </c>
      <c r="B35" s="2">
        <v>40483</v>
      </c>
      <c r="C35" s="2">
        <v>40483</v>
      </c>
      <c r="D35" s="2">
        <v>40512</v>
      </c>
      <c r="E35">
        <v>0.12429999999999999</v>
      </c>
      <c r="F35" t="s">
        <v>16</v>
      </c>
      <c r="G35" t="s">
        <v>7</v>
      </c>
    </row>
    <row r="36" spans="1:7" x14ac:dyDescent="0.25">
      <c r="A36" s="2">
        <v>40422</v>
      </c>
      <c r="B36" s="2">
        <v>40422</v>
      </c>
      <c r="C36" s="2">
        <v>40422</v>
      </c>
      <c r="D36" s="2">
        <v>40451</v>
      </c>
      <c r="E36">
        <v>0.12839999999999999</v>
      </c>
      <c r="F36" t="s">
        <v>16</v>
      </c>
      <c r="G36" t="s">
        <v>7</v>
      </c>
    </row>
    <row r="37" spans="1:7" x14ac:dyDescent="0.25">
      <c r="A37" s="2">
        <v>40392</v>
      </c>
      <c r="B37" s="2">
        <v>40392</v>
      </c>
      <c r="C37" s="2">
        <v>40392</v>
      </c>
      <c r="D37" s="2">
        <v>40421</v>
      </c>
      <c r="E37">
        <v>0.16950000000000001</v>
      </c>
      <c r="F37" t="s">
        <v>16</v>
      </c>
      <c r="G37" t="s">
        <v>7</v>
      </c>
    </row>
    <row r="38" spans="1:7" x14ac:dyDescent="0.25">
      <c r="A38" s="2">
        <v>40360</v>
      </c>
      <c r="B38" s="2">
        <v>40360</v>
      </c>
      <c r="C38" s="2">
        <v>40360</v>
      </c>
      <c r="D38" s="2">
        <v>40389</v>
      </c>
      <c r="E38">
        <v>0.10150000000000001</v>
      </c>
      <c r="F38" t="s">
        <v>16</v>
      </c>
      <c r="G38" t="s">
        <v>7</v>
      </c>
    </row>
    <row r="39" spans="1:7" x14ac:dyDescent="0.25">
      <c r="A39" s="2">
        <v>40330</v>
      </c>
      <c r="B39" s="2">
        <v>40330</v>
      </c>
      <c r="C39" s="2">
        <v>40330</v>
      </c>
      <c r="D39" s="2">
        <v>40359</v>
      </c>
      <c r="E39">
        <v>0.1371</v>
      </c>
      <c r="F39" t="s">
        <v>16</v>
      </c>
      <c r="G39" t="s">
        <v>7</v>
      </c>
    </row>
    <row r="40" spans="1:7" x14ac:dyDescent="0.25">
      <c r="A40" s="2">
        <v>40269</v>
      </c>
      <c r="B40" s="2">
        <v>40269</v>
      </c>
      <c r="C40" s="2">
        <v>40269</v>
      </c>
      <c r="D40" s="2">
        <v>40298</v>
      </c>
      <c r="E40">
        <v>0.18740000000000001</v>
      </c>
      <c r="F40" t="s">
        <v>16</v>
      </c>
      <c r="G40" t="s">
        <v>7</v>
      </c>
    </row>
    <row r="41" spans="1:7" x14ac:dyDescent="0.25">
      <c r="A41" s="2">
        <v>40238</v>
      </c>
      <c r="B41" s="2">
        <v>40238</v>
      </c>
      <c r="C41" s="2">
        <v>40238</v>
      </c>
      <c r="D41" s="2">
        <v>40268</v>
      </c>
      <c r="E41">
        <v>0.16839999999999999</v>
      </c>
      <c r="F41" t="s">
        <v>16</v>
      </c>
      <c r="G41" t="s">
        <v>7</v>
      </c>
    </row>
    <row r="42" spans="1:7" x14ac:dyDescent="0.25">
      <c r="A42" s="2">
        <v>40210</v>
      </c>
      <c r="B42" s="2">
        <v>40210</v>
      </c>
      <c r="C42" s="2">
        <v>40210</v>
      </c>
      <c r="D42" s="2">
        <v>40237</v>
      </c>
      <c r="E42">
        <v>0.1973</v>
      </c>
      <c r="F42" t="s">
        <v>16</v>
      </c>
      <c r="G42" t="s">
        <v>7</v>
      </c>
    </row>
    <row r="43" spans="1:7" x14ac:dyDescent="0.25">
      <c r="A43" s="2">
        <v>40119</v>
      </c>
      <c r="B43" s="2">
        <v>40119</v>
      </c>
      <c r="C43" s="2">
        <v>40119</v>
      </c>
      <c r="D43" s="2">
        <v>40147</v>
      </c>
      <c r="E43">
        <v>0.19320000000000001</v>
      </c>
      <c r="F43" t="s">
        <v>16</v>
      </c>
      <c r="G43" t="s">
        <v>7</v>
      </c>
    </row>
    <row r="44" spans="1:7" x14ac:dyDescent="0.25">
      <c r="A44" s="2">
        <v>40057</v>
      </c>
      <c r="B44" s="2">
        <v>40057</v>
      </c>
      <c r="C44" s="2">
        <v>40057</v>
      </c>
      <c r="D44" s="2">
        <v>40086</v>
      </c>
      <c r="E44">
        <v>0.1923</v>
      </c>
      <c r="F44" t="s">
        <v>16</v>
      </c>
      <c r="G44" t="s">
        <v>7</v>
      </c>
    </row>
    <row r="45" spans="1:7" x14ac:dyDescent="0.25">
      <c r="A45" s="2">
        <v>40028</v>
      </c>
      <c r="B45" s="2">
        <v>40028</v>
      </c>
      <c r="C45" s="2">
        <v>40028</v>
      </c>
      <c r="D45" s="2">
        <v>40086</v>
      </c>
      <c r="E45">
        <v>0.25800000000000001</v>
      </c>
      <c r="F45" t="s">
        <v>16</v>
      </c>
      <c r="G45" t="s">
        <v>7</v>
      </c>
    </row>
    <row r="46" spans="1:7" x14ac:dyDescent="0.25">
      <c r="A46" s="2">
        <v>39995</v>
      </c>
      <c r="B46" s="2">
        <v>39995</v>
      </c>
      <c r="C46" s="2">
        <v>39995</v>
      </c>
      <c r="D46" s="2">
        <v>40025</v>
      </c>
      <c r="E46">
        <v>0.15079999999999999</v>
      </c>
      <c r="F46" t="s">
        <v>16</v>
      </c>
      <c r="G46" t="s">
        <v>7</v>
      </c>
    </row>
    <row r="47" spans="1:7" x14ac:dyDescent="0.25">
      <c r="A47" s="2">
        <v>39934</v>
      </c>
      <c r="B47" s="2">
        <v>39934</v>
      </c>
      <c r="C47" s="2">
        <v>39934</v>
      </c>
      <c r="D47" s="2">
        <v>39964</v>
      </c>
      <c r="E47">
        <v>0.14149999999999999</v>
      </c>
      <c r="F47" t="s">
        <v>16</v>
      </c>
      <c r="G47" t="s">
        <v>7</v>
      </c>
    </row>
    <row r="48" spans="1:7" x14ac:dyDescent="0.25">
      <c r="A48" s="2">
        <v>39904</v>
      </c>
      <c r="B48" s="2">
        <v>39904</v>
      </c>
      <c r="C48" s="2">
        <v>39904</v>
      </c>
      <c r="D48" s="2">
        <v>39933</v>
      </c>
      <c r="E48">
        <v>0.28520000000000001</v>
      </c>
      <c r="F48" t="s">
        <v>16</v>
      </c>
      <c r="G48" t="s">
        <v>7</v>
      </c>
    </row>
    <row r="49" spans="1:7" x14ac:dyDescent="0.25">
      <c r="A49" s="2">
        <v>39874</v>
      </c>
      <c r="B49" s="2">
        <v>39874</v>
      </c>
      <c r="C49" s="2">
        <v>39874</v>
      </c>
      <c r="D49" s="2">
        <v>39903</v>
      </c>
      <c r="E49">
        <v>0.25850000000000001</v>
      </c>
      <c r="F49" t="s">
        <v>16</v>
      </c>
      <c r="G49" t="s">
        <v>7</v>
      </c>
    </row>
    <row r="50" spans="1:7" x14ac:dyDescent="0.25">
      <c r="A50" s="2">
        <v>39846</v>
      </c>
      <c r="B50" s="2">
        <v>39846</v>
      </c>
      <c r="C50" s="2">
        <v>39846</v>
      </c>
      <c r="D50" s="2">
        <v>39872</v>
      </c>
      <c r="E50">
        <v>0.112</v>
      </c>
      <c r="F50" t="s">
        <v>16</v>
      </c>
      <c r="G50" t="s">
        <v>7</v>
      </c>
    </row>
    <row r="51" spans="1:7" x14ac:dyDescent="0.25">
      <c r="A51" s="2">
        <v>39815</v>
      </c>
      <c r="B51" s="2">
        <v>39815</v>
      </c>
      <c r="C51" s="2">
        <v>39815</v>
      </c>
      <c r="D51" s="2">
        <v>39844</v>
      </c>
      <c r="E51">
        <v>0.41149999999999998</v>
      </c>
      <c r="F51" t="s">
        <v>16</v>
      </c>
      <c r="G51" t="s">
        <v>7</v>
      </c>
    </row>
    <row r="52" spans="1:7" x14ac:dyDescent="0.25">
      <c r="A52" s="2">
        <v>39783</v>
      </c>
      <c r="B52" s="2">
        <v>39783</v>
      </c>
      <c r="C52" s="2">
        <v>39783</v>
      </c>
      <c r="D52" s="2">
        <v>39813</v>
      </c>
      <c r="E52">
        <v>0.33710000000000001</v>
      </c>
      <c r="F52" t="s">
        <v>16</v>
      </c>
      <c r="G52" t="s">
        <v>9</v>
      </c>
    </row>
    <row r="53" spans="1:7" x14ac:dyDescent="0.25">
      <c r="A53" s="2">
        <v>39755</v>
      </c>
      <c r="B53" s="2">
        <v>39755</v>
      </c>
      <c r="C53" s="2">
        <v>39755</v>
      </c>
      <c r="D53" s="2">
        <v>39782</v>
      </c>
      <c r="E53">
        <v>0.26129999999999998</v>
      </c>
      <c r="F53" t="s">
        <v>16</v>
      </c>
      <c r="G53" t="s">
        <v>7</v>
      </c>
    </row>
    <row r="54" spans="1:7" x14ac:dyDescent="0.25">
      <c r="A54" s="2">
        <v>39722</v>
      </c>
      <c r="B54" s="2">
        <v>39722</v>
      </c>
      <c r="C54" s="2">
        <v>39722</v>
      </c>
      <c r="D54" s="2">
        <v>39752</v>
      </c>
      <c r="E54">
        <v>0.23769999999999999</v>
      </c>
      <c r="F54" t="s">
        <v>16</v>
      </c>
      <c r="G54" t="s">
        <v>7</v>
      </c>
    </row>
    <row r="55" spans="1:7" x14ac:dyDescent="0.25">
      <c r="A55" s="2">
        <v>39661</v>
      </c>
      <c r="B55" s="2">
        <v>39661</v>
      </c>
      <c r="C55" s="2">
        <v>39661</v>
      </c>
      <c r="D55" s="2">
        <v>39691</v>
      </c>
      <c r="E55">
        <v>0.40029999999999999</v>
      </c>
      <c r="F55" t="s">
        <v>16</v>
      </c>
      <c r="G55" t="s">
        <v>7</v>
      </c>
    </row>
    <row r="56" spans="1:7" x14ac:dyDescent="0.25">
      <c r="A56" s="2">
        <v>39661</v>
      </c>
      <c r="B56" s="2">
        <v>39661</v>
      </c>
      <c r="C56" s="2">
        <v>39661</v>
      </c>
      <c r="D56" s="2">
        <v>39721</v>
      </c>
      <c r="E56">
        <v>0.3165</v>
      </c>
      <c r="F56" t="s">
        <v>16</v>
      </c>
      <c r="G56" t="s">
        <v>7</v>
      </c>
    </row>
    <row r="57" spans="1:7" x14ac:dyDescent="0.25">
      <c r="A57" s="2">
        <v>39630</v>
      </c>
      <c r="B57" s="2">
        <v>39630</v>
      </c>
      <c r="C57" s="2">
        <v>39630</v>
      </c>
      <c r="D57" s="2">
        <v>39660</v>
      </c>
      <c r="E57">
        <v>0.24310000000000001</v>
      </c>
      <c r="F57" t="s">
        <v>16</v>
      </c>
      <c r="G57" t="s">
        <v>7</v>
      </c>
    </row>
    <row r="58" spans="1:7" x14ac:dyDescent="0.25">
      <c r="A58" s="2">
        <v>39507</v>
      </c>
      <c r="B58" s="2">
        <v>39507</v>
      </c>
      <c r="C58" s="2">
        <v>39507</v>
      </c>
      <c r="D58" s="2">
        <v>39538</v>
      </c>
      <c r="E58">
        <v>0.18820000000000001</v>
      </c>
      <c r="F58" t="s">
        <v>8</v>
      </c>
      <c r="G58" t="s">
        <v>9</v>
      </c>
    </row>
    <row r="59" spans="1:7" x14ac:dyDescent="0.25">
      <c r="A59" s="2">
        <v>39479</v>
      </c>
      <c r="B59" s="2">
        <v>39479</v>
      </c>
      <c r="C59" s="2">
        <v>39479</v>
      </c>
      <c r="D59" s="2">
        <v>39506</v>
      </c>
      <c r="E59">
        <v>0.1565</v>
      </c>
      <c r="F59" t="s">
        <v>8</v>
      </c>
      <c r="G59" t="s">
        <v>7</v>
      </c>
    </row>
    <row r="60" spans="1:7" x14ac:dyDescent="0.25">
      <c r="A60" s="2">
        <v>39449</v>
      </c>
      <c r="B60" s="2">
        <v>39449</v>
      </c>
      <c r="C60" s="2">
        <v>39449</v>
      </c>
      <c r="D60" s="2">
        <v>39478</v>
      </c>
      <c r="E60">
        <v>0.1862</v>
      </c>
      <c r="F60" t="s">
        <v>8</v>
      </c>
      <c r="G60" t="s">
        <v>7</v>
      </c>
    </row>
    <row r="61" spans="1:7" x14ac:dyDescent="0.25">
      <c r="A61" s="2">
        <v>39387</v>
      </c>
      <c r="B61" s="2">
        <v>39387</v>
      </c>
      <c r="C61" s="2">
        <v>39387</v>
      </c>
      <c r="D61" s="2">
        <v>39416</v>
      </c>
      <c r="E61">
        <v>0.2334</v>
      </c>
      <c r="F61" t="s">
        <v>8</v>
      </c>
      <c r="G6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TS</vt:lpstr>
      <vt:lpstr>All dividends</vt:lpstr>
    </vt:vector>
  </TitlesOfParts>
  <Company>Old Mutual Asset Managers (UK)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Castagna Matteo</dc:creator>
  <cp:lastModifiedBy>Castagna Matteo</cp:lastModifiedBy>
  <dcterms:created xsi:type="dcterms:W3CDTF">2013-11-19T11:55:08Z</dcterms:created>
  <dcterms:modified xsi:type="dcterms:W3CDTF">2013-11-19T13:18:35Z</dcterms:modified>
</cp:coreProperties>
</file>