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95" yWindow="-75" windowWidth="11250" windowHeight="11610"/>
  </bookViews>
  <sheets>
    <sheet name="Formuals" sheetId="1" r:id="rId1"/>
  </sheets>
  <calcPr calcId="145621" calcMode="autoNoTable"/>
</workbook>
</file>

<file path=xl/calcChain.xml><?xml version="1.0" encoding="utf-8"?>
<calcChain xmlns="http://schemas.openxmlformats.org/spreadsheetml/2006/main">
  <c r="I4" i="1" l="1"/>
  <c r="J4" i="1"/>
  <c r="L3" i="1"/>
  <c r="I3" i="1"/>
  <c r="L4" i="1"/>
  <c r="K3" i="1"/>
  <c r="G4" i="1"/>
  <c r="F4" i="1"/>
  <c r="E4" i="1"/>
  <c r="H3" i="1"/>
  <c r="F3" i="1"/>
  <c r="J3" i="1"/>
  <c r="K4" i="1"/>
  <c r="G3" i="1"/>
  <c r="H4" i="1"/>
  <c r="E3" i="1"/>
  <c r="C4" i="1"/>
  <c r="C3" i="1"/>
  <c r="B4" i="1"/>
  <c r="B3" i="1"/>
</calcChain>
</file>

<file path=xl/sharedStrings.xml><?xml version="1.0" encoding="utf-8"?>
<sst xmlns="http://schemas.openxmlformats.org/spreadsheetml/2006/main" count="15" uniqueCount="15">
  <si>
    <t>CH0200702030</t>
  </si>
  <si>
    <t>CH0200702634</t>
  </si>
  <si>
    <t>Asset Class</t>
  </si>
  <si>
    <t>NAME</t>
  </si>
  <si>
    <t>Geo Focus</t>
  </si>
  <si>
    <t>Fund Objective</t>
  </si>
  <si>
    <t>Fund Strategy</t>
  </si>
  <si>
    <t>Industry Focus</t>
  </si>
  <si>
    <t>FI Fund only: Maturity Focus</t>
  </si>
  <si>
    <t>FI Fund only: Rating Focus</t>
  </si>
  <si>
    <t>Equity Fund only: Market cap Focus</t>
  </si>
  <si>
    <t>Mandatory</t>
  </si>
  <si>
    <t>Optional</t>
  </si>
  <si>
    <t>Bloomberg ISIN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</si>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</sst>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0" fillId="2" borderId="0" xfId="0" applyFill="1"/>
    <xf numFmtId="0" fontId="1" fillId="3" borderId="0" xfId="1" applyFont="1" applyFill="1"/>
    <xf numFmtId="0" fontId="1" fillId="0" borderId="0" xfId="1" applyFont="1"/>
    <xf numFmtId="0" fontId="1" fillId="2" borderId="0" xfId="1" applyFill="1"/>
    <xf numFmtId="0" fontId="0" fillId="4" borderId="0" xfId="0" applyFill="1"/>
    <xf numFmtId="0" fontId="2" fillId="5" borderId="0" xfId="0" applyFont="1" applyFill="1"/>
    <xf numFmtId="0" fontId="2" fillId="5" borderId="0" xfId="1" applyFont="1" applyFill="1" applyAlignment="1">
      <alignment wrapText="1"/>
    </xf>
    <xf numFmtId="0" fontId="2" fillId="2" borderId="1" xfId="1" applyFont="1" applyFill="1" applyBorder="1" applyAlignment="1">
      <alignment wrapText="1"/>
    </xf>
    <xf numFmtId="4" fontId="2" fillId="5" borderId="0" xfId="1" applyNumberFormat="1" applyFont="1" applyFill="1" applyAlignment="1">
      <alignment wrapText="1"/>
    </xf>
    <xf numFmtId="0" fontId="2" fillId="5" borderId="0" xfId="0" applyFont="1" applyFill="1" applyBorder="1" applyAlignment="1"/>
    <xf numFmtId="0" fontId="2" fillId="7" borderId="0" xfId="2" applyNumberFormat="1" applyFont="1" applyFill="1" applyAlignment="1">
      <alignment wrapText="1"/>
    </xf>
    <xf numFmtId="0" fontId="2" fillId="7" borderId="0" xfId="1" applyFont="1" applyFill="1" applyAlignment="1">
      <alignment wrapText="1"/>
    </xf>
    <xf numFmtId="0" fontId="2" fillId="0" borderId="0" xfId="0" applyFont="1" applyFill="1"/>
    <xf numFmtId="0" fontId="2" fillId="7" borderId="2" xfId="2" applyNumberFormat="1" applyFont="1" applyFill="1" applyBorder="1" applyAlignment="1">
      <alignment wrapText="1"/>
    </xf>
    <xf numFmtId="0" fontId="1" fillId="3" borderId="2" xfId="1" applyFont="1" applyFill="1" applyBorder="1"/>
    <xf numFmtId="0" fontId="0" fillId="0" borderId="2" xfId="0" applyBorder="1"/>
    <xf numFmtId="0" fontId="2" fillId="5" borderId="0" xfId="1" applyFont="1" applyFill="1" applyAlignment="1">
      <alignment horizontal="center" wrapText="1"/>
    </xf>
    <xf numFmtId="4" fontId="2" fillId="6" borderId="0" xfId="1" applyNumberFormat="1" applyFont="1" applyFill="1" applyAlignment="1">
      <alignment horizontal="center" wrapText="1"/>
    </xf>
    <xf numFmtId="0" fontId="2" fillId="8" borderId="2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Avadis - Aktien Emerging Markets</v>
        <stp/>
        <stp>##V3_BDPV12</stp>
        <stp>CH0200702030 equity isin</stp>
        <stp>ds520</stp>
        <stp>[New classification template.xlsx]Formuals!R3C3_x0000__x0000_</stp>
        <tr r="C3" s="1"/>
      </tp>
    </main>
    <main first="bloomberg.rtd">
      <tp t="s">
        <v>Avadis Anlagestiftung - Emerging Markets Debt</v>
        <stp/>
        <stp>##V3_BDPV12</stp>
        <stp>CH0200702634 equity isin</stp>
        <stp>ds520</stp>
        <stp>[New classification template.xlsx]Formuals!R4C3_x0000__x0000_</stp>
        <tr r="C4" s="1"/>
      </tp>
    </main>
    <main first="bloomberg.rtd">
      <tp t="s">
        <v>#N/A N/A</v>
        <stp/>
        <stp>##V3_BDPV12</stp>
        <stp>CH0200702634 equity isin</stp>
        <stp>FUND_MKT_CAP_FOCUS</stp>
        <stp>[New classification template.xlsx]Formuals!R4C9_x0000_2</stp>
        <tr r="I4" s="1"/>
      </tp>
      <tp t="s">
        <v>#N/A N/A</v>
        <stp/>
        <stp>##V3_BDPV12</stp>
        <stp>CH0200702030 equity isin</stp>
        <stp>FUND_MKT_CAP_FOCUS</stp>
        <stp>[New classification template.xlsx]Formuals!R3C9_x0000__x0000_</stp>
        <tr r="I3" s="1"/>
      </tp>
    </main>
    <main first="bloomberg.rtd">
      <tp t="s">
        <v>#N/A N/A</v>
        <stp/>
        <stp>##V3_BDPV12</stp>
        <stp>CH0200702030 equity isin</stp>
        <stp>FUND_RTG_CLASS_FOCUS</stp>
        <stp>[New classification template.xlsx]Formuals!R3C10_x0000__x0000_</stp>
        <tr r="J3" s="1"/>
      </tp>
    </main>
    <main first="bloomberg.rtd">
      <tp t="s">
        <v>Investment Grade B or higher</v>
        <stp/>
        <stp>##V3_BDPV12</stp>
        <stp>CH0200702634 equity isin</stp>
        <stp>FUND_RTG_CLASS_FOCUS</stp>
        <stp>[New classification template.xlsx]Formuals!R4C10_x0000__x0000_</stp>
        <tr r="J4" s="1"/>
      </tp>
    </main>
    <main first="bloomberg.rtd">
      <tp t="s">
        <v>#N/A N/A</v>
        <stp/>
        <stp>##V3_BDPV12</stp>
        <stp>CH0200702634 equity isin</stp>
        <stp>FUND_INDUSTRY_FOCUS</stp>
        <stp>[New classification template.xlsx]Formuals!R4C12_x0000__x0000_</stp>
        <tr r="L4" s="1"/>
      </tp>
      <tp t="s">
        <v>#N/A N/A</v>
        <stp/>
        <stp>##V3_BDPV12</stp>
        <stp>CH0200702030 equity isin</stp>
        <stp>FUND_INDUSTRY_FOCUS</stp>
        <stp>[New classification template.xlsx]Formuals!R3C12_x0000__x0000_</stp>
        <tr r="L3" s="1"/>
      </tp>
    </main>
    <main first="bloomberg.rtd">
      <tp t="s">
        <v>Growth</v>
        <stp/>
        <stp>##V3_BDPV12</stp>
        <stp>CH0200702030 equity isin</stp>
        <stp>FUND_STRATEGY</stp>
        <stp>[New classification template.xlsx]Formuals!R3C7_x0000__x0000_</stp>
        <tr r="G3" s="1"/>
      </tp>
    </main>
    <main first="bloomberg.rtd">
      <tp t="s">
        <v>Aggregate</v>
        <stp/>
        <stp>##V3_BDPV12</stp>
        <stp>CH0200702634 equity isin</stp>
        <stp>FUND_STRATEGY</stp>
        <stp>[New classification template.xlsx]Formuals!R4C7_x0000__x0000_</stp>
        <tr r="G4" s="1"/>
      </tp>
      <tp t="s">
        <v>AVAEMDC</v>
        <stp/>
        <stp>##V3_BDPV12</stp>
        <stp>CH0200702634 equity ISIN</stp>
        <stp>ticker</stp>
        <stp>[New classification template.xlsx]Formuals!R4C2_x0000__x0000_</stp>
        <tr r="B4" s="1"/>
      </tp>
      <tp t="s">
        <v>AVAAEMA</v>
        <stp/>
        <stp>##V3_BDPV12</stp>
        <stp>CH0200702030 equity ISIN</stp>
        <stp>ticker</stp>
        <stp>[New classification template.xlsx]Formuals!R3C2_x0000__x0000_</stp>
        <tr r="B3" s="1"/>
      </tp>
    </main>
    <main first="bloomberg.rtd">
      <tp t="s">
        <v>Global</v>
        <stp/>
        <stp>##V3_BDPV12</stp>
        <stp>CH0200702030 equity isin</stp>
        <stp>FUND_GEO_FOCUS</stp>
        <stp>[New classification template.xlsx]Formuals!R3C8_x0000__x0000_</stp>
        <tr r="H3" s="1"/>
      </tp>
      <tp t="s">
        <v>Global</v>
        <stp/>
        <stp>##V3_BDPV12</stp>
        <stp>CH0200702634 equity isin</stp>
        <stp>FUND_GEO_FOCUS</stp>
        <stp>[New classification template.xlsx]Formuals!R4C8_x0000__x0000_</stp>
        <tr r="H4" s="1"/>
      </tp>
    </main>
    <main first="bloomberg.rtd">
      <tp t="s">
        <v>EM Bond Lcl Curr</v>
        <stp/>
        <stp>##V3_BDPV12</stp>
        <stp>CH0200702634 equity isin</stp>
        <stp>FUND_OBJECTIVE_LONG</stp>
        <stp>[New classification template.xlsx]Formuals!R4C5_x0000__x0000_</stp>
        <tr r="E4" s="1"/>
      </tp>
      <tp t="s">
        <v>#N/A N/A</v>
        <stp/>
        <stp>##V3_BDPV12</stp>
        <stp>CH0200702634 equity isin</stp>
        <stp>FUND_MATURITY_BAND_FOCUS</stp>
        <stp>[New classification template.xlsx]Formuals!R4C11_x0000__x0000_</stp>
        <tr r="K4" s="1"/>
      </tp>
      <tp t="s">
        <v>Emerging Market Stock</v>
        <stp/>
        <stp>##V3_BDPV12</stp>
        <stp>CH0200702030 equity isin</stp>
        <stp>FUND_OBJECTIVE_LONG</stp>
        <stp>[New classification template.xlsx]Formuals!R3C5_x0000__x0000_</stp>
        <tr r="E3" s="1"/>
      </tp>
    </main>
    <main first="bloomberg.rtd">
      <tp t="s">
        <v>#N/A N/A</v>
        <stp/>
        <stp>##V3_BDPV12</stp>
        <stp>CH0200702030 equity isin</stp>
        <stp>FUND_MATURITY_BAND_FOCUS</stp>
        <stp>[New classification template.xlsx]Formuals!R3C11_x0000__x0000_</stp>
        <tr r="K3" s="1"/>
      </tp>
      <tp t="s">
        <v>Equity</v>
        <stp/>
        <stp>##V3_BDPV12</stp>
        <stp>CH0200702030 equity isin</stp>
        <stp>FUND_ASSET_CLASS_FOCUS</stp>
        <stp>[New classification template.xlsx]Formuals!R3C6_x0000__x0000_</stp>
        <tr r="F3" s="1"/>
      </tp>
      <tp t="s">
        <v>Fixed Income</v>
        <stp/>
        <stp>##V3_BDPV12</stp>
        <stp>CH0200702634 equity isin</stp>
        <stp>FUND_ASSET_CLASS_FOCUS</stp>
        <stp>[New classification template.xlsx]Formuals!R4C6_x0000__x0000_</stp>
        <tr r="F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A4"/>
  <sheetViews>
    <sheetView tabSelected="1" zoomScale="85" zoomScaleNormal="85" workbookViewId="0">
      <selection sqref="A1:A2"/>
    </sheetView>
  </sheetViews>
  <sheetFormatPr defaultRowHeight="15" x14ac:dyDescent="0.25"/>
  <cols>
    <col min="1" max="1" width="17.42578125" bestFit="1" customWidth="1"/>
    <col min="2" max="2" width="15.5703125" customWidth="1"/>
    <col min="3" max="3" width="29.28515625" customWidth="1"/>
    <col min="4" max="4" width="2.85546875" style="2" customWidth="1"/>
    <col min="5" max="5" width="20.7109375" customWidth="1"/>
    <col min="6" max="6" width="16.85546875" customWidth="1"/>
    <col min="7" max="7" width="20" customWidth="1"/>
    <col min="8" max="8" width="18.28515625" customWidth="1"/>
    <col min="9" max="9" width="18.140625" style="17" customWidth="1"/>
    <col min="10" max="10" width="18.140625" customWidth="1"/>
    <col min="11" max="11" width="18.28515625" style="6" customWidth="1"/>
    <col min="12" max="12" width="13.28515625" style="6" customWidth="1"/>
    <col min="13" max="27" width="9.140625" style="1"/>
  </cols>
  <sheetData>
    <row r="1" spans="1:27" ht="15" customHeight="1" x14ac:dyDescent="0.25">
      <c r="A1" s="18" t="s">
        <v>13</v>
      </c>
      <c r="B1" s="18" t="s">
        <v>14</v>
      </c>
      <c r="C1" s="18" t="s">
        <v>3</v>
      </c>
      <c r="E1" s="19" t="s">
        <v>11</v>
      </c>
      <c r="F1" s="19"/>
      <c r="G1" s="19"/>
      <c r="H1" s="19"/>
      <c r="I1" s="20" t="s">
        <v>12</v>
      </c>
      <c r="J1" s="21"/>
      <c r="K1" s="21"/>
      <c r="L1" s="21"/>
    </row>
    <row r="2" spans="1:27" s="7" customFormat="1" ht="47.25" x14ac:dyDescent="0.25">
      <c r="A2" s="18"/>
      <c r="B2" s="18"/>
      <c r="C2" s="18"/>
      <c r="D2" s="9"/>
      <c r="E2" s="10" t="s">
        <v>5</v>
      </c>
      <c r="F2" s="11" t="s">
        <v>2</v>
      </c>
      <c r="G2" s="8" t="s">
        <v>6</v>
      </c>
      <c r="H2" s="10" t="s">
        <v>4</v>
      </c>
      <c r="I2" s="15" t="s">
        <v>10</v>
      </c>
      <c r="J2" s="12" t="s">
        <v>9</v>
      </c>
      <c r="K2" s="12" t="s">
        <v>8</v>
      </c>
      <c r="L2" s="13" t="s">
        <v>7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x14ac:dyDescent="0.25">
      <c r="A3" s="4" t="s">
        <v>0</v>
      </c>
      <c r="B3" s="3" t="str">
        <f>_xll.BDP($A3&amp;" equity ISIN","ticker")</f>
        <v>AVAAEMA</v>
      </c>
      <c r="C3" s="3" t="str">
        <f>_xll.BDP($A3&amp;" equity isin","ds520")</f>
        <v>Avadis - Aktien Emerging Markets</v>
      </c>
      <c r="D3" s="5"/>
      <c r="E3" s="3" t="str">
        <f>_xll.BDP($A3&amp;" equity isin","FUND_OBJECTIVE_LONG")</f>
        <v>Emerging Market Stock</v>
      </c>
      <c r="F3" s="3" t="str">
        <f>_xll.BDP($A3&amp;" equity isin","FUND_ASSET_CLASS_FOCUS")</f>
        <v>Equity</v>
      </c>
      <c r="G3" s="3" t="str">
        <f>_xll.BDP($A3&amp;" equity isin","FUND_STRATEGY")</f>
        <v>Growth</v>
      </c>
      <c r="H3" s="3" t="str">
        <f>_xll.BDP($A3&amp;" equity isin","FUND_GEO_FOCUS")</f>
        <v>Global</v>
      </c>
      <c r="I3" s="16" t="str">
        <f>_xll.BDP($A3&amp;" equity isin","FUND_MKT_CAP_FOCUS")</f>
        <v>#N/A N/A</v>
      </c>
      <c r="J3" s="3" t="str">
        <f>_xll.BDP($A3&amp;" equity isin","FUND_RTG_CLASS_FOCUS")</f>
        <v>#N/A N/A</v>
      </c>
      <c r="K3" s="3" t="str">
        <f>_xll.BDP($A3&amp;" equity isin","FUND_MATURITY_BAND_FOCUS")</f>
        <v>#N/A N/A</v>
      </c>
      <c r="L3" s="3" t="str">
        <f>_xll.BDP($A3&amp;" equity isin","FUND_INDUSTRY_FOCUS")</f>
        <v>#N/A N/A</v>
      </c>
    </row>
    <row r="4" spans="1:27" x14ac:dyDescent="0.25">
      <c r="A4" s="4" t="s">
        <v>1</v>
      </c>
      <c r="B4" s="3" t="str">
        <f>_xll.BDP($A4&amp;" equity ISIN","ticker")</f>
        <v>AVAEMDC</v>
      </c>
      <c r="C4" s="3" t="str">
        <f>_xll.BDP($A4&amp;" equity isin","ds520")</f>
        <v>Avadis Anlagestiftung - Emerging Markets Debt</v>
      </c>
      <c r="D4" s="5"/>
      <c r="E4" s="3" t="str">
        <f>_xll.BDP($A4&amp;" equity isin","FUND_OBJECTIVE_LONG")</f>
        <v>EM Bond Lcl Curr</v>
      </c>
      <c r="F4" s="3" t="str">
        <f>_xll.BDP($A4&amp;" equity isin","FUND_ASSET_CLASS_FOCUS")</f>
        <v>Fixed Income</v>
      </c>
      <c r="G4" s="3" t="str">
        <f>_xll.BDP($A4&amp;" equity isin","FUND_STRATEGY")</f>
        <v>Aggregate</v>
      </c>
      <c r="H4" s="3" t="str">
        <f>_xll.BDP($A4&amp;" equity isin","FUND_GEO_FOCUS")</f>
        <v>Global</v>
      </c>
      <c r="I4" s="16" t="str">
        <f>_xll.BDP($A4&amp;" equity isin","FUND_MKT_CAP_FOCUS")</f>
        <v>#N/A N/A</v>
      </c>
      <c r="J4" s="3" t="str">
        <f>_xll.BDP($A4&amp;" equity isin","FUND_RTG_CLASS_FOCUS")</f>
        <v>Investment Grade B or higher</v>
      </c>
      <c r="K4" s="3" t="str">
        <f>_xll.BDP($A4&amp;" equity isin","FUND_MATURITY_BAND_FOCUS")</f>
        <v>#N/A N/A</v>
      </c>
      <c r="L4" s="3" t="str">
        <f>_xll.BDP($A4&amp;" equity isin","FUND_INDUSTRY_FOCUS")</f>
        <v>#N/A N/A</v>
      </c>
    </row>
  </sheetData>
  <mergeCells count="5">
    <mergeCell ref="A1:A2"/>
    <mergeCell ref="B1:B2"/>
    <mergeCell ref="C1:C2"/>
    <mergeCell ref="E1:H1"/>
    <mergeCell ref="I1:L1"/>
  </mergeCells>
  <conditionalFormatting sqref="D2 A1:E1 H2 M1:XFD1 I1 A3:H1048576 J2:XFD1048576">
    <cfRule type="containsText" dxfId="5" priority="11" operator="containsText" text="OK">
      <formula>NOT(ISERROR(SEARCH("OK",A1)))</formula>
    </cfRule>
    <cfRule type="containsText" dxfId="4" priority="12" operator="containsText" text="FALSE">
      <formula>NOT(ISERROR(SEARCH("FALSE",A1)))</formula>
    </cfRule>
  </conditionalFormatting>
  <conditionalFormatting sqref="E2:G2">
    <cfRule type="containsText" dxfId="3" priority="3" operator="containsText" text="OK">
      <formula>NOT(ISERROR(SEARCH("OK",E2)))</formula>
    </cfRule>
    <cfRule type="containsText" dxfId="2" priority="4" operator="containsText" text="FALSE">
      <formula>NOT(ISERROR(SEARCH("FALSE",E2)))</formula>
    </cfRule>
  </conditionalFormatting>
  <conditionalFormatting sqref="I2:I1048576">
    <cfRule type="containsText" dxfId="1" priority="1" operator="containsText" text="OK">
      <formula>NOT(ISERROR(SEARCH("OK",I2)))</formula>
    </cfRule>
    <cfRule type="containsText" dxfId="0" priority="2" operator="containsText" text="FALSE">
      <formula>NOT(ISERROR(SEARCH("FALSE",I2)))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Formuals</vt:lpstr>
    </vt:vector>
  </TitlesOfParts>
  <Company>Bloomberg L.P.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schristen2</dc:creator>
  <cp:lastModifiedBy>Castagna Matteo</cp:lastModifiedBy>
  <dcterms:created xsi:type="dcterms:W3CDTF">2013-07-22T13:51:58Z</dcterms:created>
  <dcterms:modified xsi:type="dcterms:W3CDTF">2014-02-07T11:36:57Z</dcterms:modified>
</cp:coreProperties>
</file>